
<file path=[Content_Types].xml><?xml version="1.0" encoding="utf-8"?>
<Types xmlns="http://schemas.openxmlformats.org/package/2006/content-type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1208"/>
  <workbookPr/>
  <mc:AlternateContent xmlns:mc="http://schemas.openxmlformats.org/markup-compatibility/2006">
    <mc:Choice Requires="x15">
      <x15ac:absPath xmlns:x15ac="http://schemas.microsoft.com/office/spreadsheetml/2010/11/ac" url="/Users/halliestahl/Desktop/"/>
    </mc:Choice>
  </mc:AlternateContent>
  <xr:revisionPtr revIDLastSave="0" documentId="8_{0F9C274C-C406-B94F-B119-E11A682C91B5}" xr6:coauthVersionLast="40" xr6:coauthVersionMax="40" xr10:uidLastSave="{00000000-0000-0000-0000-000000000000}"/>
  <bookViews>
    <workbookView xWindow="0" yWindow="460" windowWidth="32480" windowHeight="16580" tabRatio="819" xr2:uid="{00000000-000D-0000-FFFF-FFFF00000000}"/>
  </bookViews>
  <sheets>
    <sheet name="Summary" sheetId="1" r:id="rId1"/>
    <sheet name="data" sheetId="3" r:id="rId2"/>
  </sheets>
  <definedNames>
    <definedName name="_xlnm._FilterDatabase" localSheetId="1" hidden="1">data!$A$1:$A$2558</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60" i="1" l="1"/>
  <c r="C59" i="1"/>
  <c r="C58" i="1"/>
  <c r="C57" i="1"/>
  <c r="C56" i="1"/>
  <c r="C55" i="1"/>
  <c r="C54" i="1"/>
  <c r="C53" i="1"/>
  <c r="C52" i="1"/>
  <c r="C51" i="1"/>
  <c r="C50" i="1"/>
  <c r="C61" i="1" s="1"/>
  <c r="C34" i="1" l="1"/>
  <c r="C35" i="1"/>
  <c r="G52" i="1" l="1"/>
  <c r="C25" i="1" l="1"/>
  <c r="G61" i="1" l="1"/>
  <c r="G60" i="1"/>
  <c r="C11" i="1"/>
  <c r="C19" i="1" l="1"/>
  <c r="C15" i="1"/>
  <c r="AE2" i="3"/>
  <c r="AF2" i="3"/>
  <c r="AG2" i="3"/>
  <c r="AE3" i="3"/>
  <c r="AF3" i="3"/>
  <c r="AG3" i="3"/>
  <c r="AE4" i="3"/>
  <c r="AF4" i="3"/>
  <c r="AG4" i="3"/>
  <c r="AE5" i="3"/>
  <c r="AF5" i="3"/>
  <c r="AG5" i="3"/>
  <c r="AE6" i="3"/>
  <c r="AF6" i="3"/>
  <c r="AG6" i="3"/>
  <c r="AE7" i="3"/>
  <c r="AF7" i="3"/>
  <c r="AG7" i="3"/>
  <c r="AE8" i="3"/>
  <c r="AF8" i="3"/>
  <c r="AG8" i="3"/>
  <c r="AE9" i="3"/>
  <c r="AF9" i="3"/>
  <c r="AG9" i="3"/>
  <c r="AE10" i="3"/>
  <c r="AF10" i="3"/>
  <c r="AG10" i="3"/>
  <c r="AE11" i="3"/>
  <c r="AF11" i="3"/>
  <c r="AG11" i="3"/>
  <c r="AE12" i="3"/>
  <c r="AF12" i="3"/>
  <c r="AG12" i="3"/>
  <c r="AE13" i="3"/>
  <c r="AF13" i="3"/>
  <c r="AG13" i="3"/>
  <c r="AE14" i="3"/>
  <c r="AF14" i="3"/>
  <c r="AG14" i="3"/>
  <c r="AE15" i="3"/>
  <c r="AF15" i="3"/>
  <c r="AG15" i="3"/>
  <c r="AE16" i="3"/>
  <c r="AF16" i="3"/>
  <c r="AG16" i="3"/>
  <c r="AE17" i="3"/>
  <c r="AF17" i="3"/>
  <c r="AG17" i="3"/>
  <c r="AE18" i="3"/>
  <c r="AF18" i="3"/>
  <c r="AG18" i="3"/>
  <c r="AE19" i="3"/>
  <c r="AF19" i="3"/>
  <c r="AG19" i="3"/>
  <c r="AE20" i="3"/>
  <c r="AF20" i="3"/>
  <c r="AG20" i="3"/>
  <c r="AE21" i="3"/>
  <c r="AF21" i="3"/>
  <c r="AG21" i="3"/>
  <c r="AE22" i="3"/>
  <c r="AF22" i="3"/>
  <c r="AG22" i="3"/>
  <c r="AE23" i="3"/>
  <c r="AF23" i="3"/>
  <c r="AG23" i="3"/>
  <c r="AE24" i="3"/>
  <c r="AF24" i="3"/>
  <c r="AG24" i="3"/>
  <c r="AE25" i="3"/>
  <c r="AF25" i="3"/>
  <c r="AG25" i="3"/>
  <c r="AE26" i="3"/>
  <c r="AF26" i="3"/>
  <c r="AG26" i="3"/>
  <c r="AE27" i="3"/>
  <c r="AF27" i="3"/>
  <c r="AG27" i="3"/>
  <c r="AE28" i="3"/>
  <c r="AF28" i="3"/>
  <c r="AG28" i="3"/>
  <c r="AE29" i="3"/>
  <c r="AF29" i="3"/>
  <c r="AG29" i="3"/>
  <c r="AE30" i="3"/>
  <c r="AF30" i="3"/>
  <c r="AG30" i="3"/>
  <c r="AE31" i="3"/>
  <c r="AF31" i="3"/>
  <c r="AG31" i="3"/>
  <c r="AE32" i="3"/>
  <c r="AF32" i="3"/>
  <c r="AG32" i="3"/>
  <c r="AE33" i="3"/>
  <c r="AF33" i="3"/>
  <c r="AG33" i="3"/>
  <c r="AE34" i="3"/>
  <c r="AF34" i="3"/>
  <c r="AG34" i="3"/>
  <c r="AE35" i="3"/>
  <c r="AF35" i="3"/>
  <c r="AG35" i="3"/>
  <c r="AE36" i="3"/>
  <c r="AF36" i="3"/>
  <c r="AG36" i="3"/>
  <c r="AE37" i="3"/>
  <c r="AF37" i="3"/>
  <c r="AG37" i="3"/>
  <c r="AE38" i="3"/>
  <c r="AF38" i="3"/>
  <c r="AG38" i="3"/>
  <c r="AE39" i="3"/>
  <c r="AF39" i="3"/>
  <c r="AG39" i="3"/>
  <c r="AE40" i="3"/>
  <c r="AF40" i="3"/>
  <c r="AG40" i="3"/>
  <c r="AE41" i="3"/>
  <c r="AF41" i="3"/>
  <c r="AG41" i="3"/>
  <c r="AE42" i="3"/>
  <c r="AF42" i="3"/>
  <c r="AG42" i="3"/>
  <c r="AE43" i="3"/>
  <c r="AF43" i="3"/>
  <c r="AG43" i="3"/>
  <c r="AE44" i="3"/>
  <c r="AF44" i="3"/>
  <c r="AG44" i="3"/>
  <c r="AE45" i="3"/>
  <c r="AF45" i="3"/>
  <c r="AG45" i="3"/>
  <c r="AE46" i="3"/>
  <c r="AF46" i="3"/>
  <c r="AG46" i="3"/>
  <c r="AE47" i="3"/>
  <c r="AF47" i="3"/>
  <c r="AG47" i="3"/>
  <c r="AE48" i="3"/>
  <c r="AF48" i="3"/>
  <c r="AG48" i="3"/>
  <c r="AE49" i="3"/>
  <c r="AF49" i="3"/>
  <c r="AG49" i="3"/>
  <c r="AE50" i="3"/>
  <c r="AF50" i="3"/>
  <c r="AG50" i="3"/>
  <c r="AE51" i="3"/>
  <c r="AF51" i="3"/>
  <c r="AG51" i="3"/>
  <c r="AE52" i="3"/>
  <c r="AF52" i="3"/>
  <c r="AG52" i="3"/>
  <c r="AE53" i="3"/>
  <c r="AF53" i="3"/>
  <c r="AG53" i="3"/>
  <c r="AE54" i="3"/>
  <c r="AF54" i="3"/>
  <c r="AG54" i="3"/>
  <c r="AE55" i="3"/>
  <c r="AF55" i="3"/>
  <c r="AG55" i="3"/>
  <c r="AE56" i="3"/>
  <c r="AF56" i="3"/>
  <c r="AG56" i="3"/>
  <c r="AE57" i="3"/>
  <c r="AF57" i="3"/>
  <c r="AG57" i="3"/>
  <c r="AE58" i="3"/>
  <c r="AF58" i="3"/>
  <c r="AG58" i="3"/>
  <c r="AE59" i="3"/>
  <c r="AF59" i="3"/>
  <c r="AG59" i="3"/>
  <c r="AE60" i="3"/>
  <c r="AF60" i="3"/>
  <c r="AG60" i="3"/>
  <c r="AE61" i="3"/>
  <c r="AF61" i="3"/>
  <c r="AG61" i="3"/>
  <c r="AE62" i="3"/>
  <c r="AF62" i="3"/>
  <c r="AG62" i="3"/>
  <c r="AE63" i="3"/>
  <c r="AF63" i="3"/>
  <c r="AG63" i="3"/>
  <c r="AE64" i="3"/>
  <c r="AF64" i="3"/>
  <c r="AG64" i="3"/>
  <c r="AE65" i="3"/>
  <c r="AF65" i="3"/>
  <c r="AG65" i="3"/>
  <c r="AE66" i="3"/>
  <c r="AF66" i="3"/>
  <c r="AG66" i="3"/>
  <c r="AE67" i="3"/>
  <c r="AF67" i="3"/>
  <c r="AG67" i="3"/>
  <c r="AE68" i="3"/>
  <c r="AF68" i="3"/>
  <c r="AG68" i="3"/>
  <c r="AE69" i="3"/>
  <c r="AF69" i="3"/>
  <c r="AG69" i="3"/>
  <c r="AE70" i="3"/>
  <c r="AF70" i="3"/>
  <c r="AG70" i="3"/>
  <c r="AE71" i="3"/>
  <c r="AF71" i="3"/>
  <c r="AG71" i="3"/>
  <c r="AE72" i="3"/>
  <c r="AF72" i="3"/>
  <c r="AG72" i="3"/>
  <c r="AE73" i="3"/>
  <c r="AF73" i="3"/>
  <c r="AG73" i="3"/>
  <c r="AE74" i="3"/>
  <c r="AF74" i="3"/>
  <c r="AG74" i="3"/>
  <c r="AE75" i="3"/>
  <c r="AF75" i="3"/>
  <c r="AG75" i="3"/>
  <c r="AE76" i="3"/>
  <c r="AF76" i="3"/>
  <c r="AG76" i="3"/>
  <c r="AE77" i="3"/>
  <c r="AF77" i="3"/>
  <c r="AG77" i="3"/>
  <c r="AE78" i="3"/>
  <c r="AF78" i="3"/>
  <c r="AG78" i="3"/>
  <c r="AE79" i="3"/>
  <c r="AF79" i="3"/>
  <c r="AG79" i="3"/>
  <c r="AE80" i="3"/>
  <c r="AF80" i="3"/>
  <c r="AG80" i="3"/>
  <c r="AE81" i="3"/>
  <c r="AF81" i="3"/>
  <c r="AG81" i="3"/>
  <c r="AE82" i="3"/>
  <c r="AF82" i="3"/>
  <c r="AG82" i="3"/>
  <c r="AE83" i="3"/>
  <c r="AF83" i="3"/>
  <c r="AG83" i="3"/>
  <c r="AE84" i="3"/>
  <c r="AF84" i="3"/>
  <c r="AG84" i="3"/>
  <c r="AE85" i="3"/>
  <c r="AF85" i="3"/>
  <c r="AG85" i="3"/>
  <c r="AE86" i="3"/>
  <c r="AF86" i="3"/>
  <c r="AG86" i="3"/>
  <c r="AE87" i="3"/>
  <c r="AF87" i="3"/>
  <c r="AG87" i="3"/>
  <c r="AE88" i="3"/>
  <c r="AF88" i="3"/>
  <c r="AG88" i="3"/>
  <c r="AE89" i="3"/>
  <c r="AF89" i="3"/>
  <c r="AG89" i="3"/>
  <c r="AE90" i="3"/>
  <c r="AF90" i="3"/>
  <c r="AG90" i="3"/>
  <c r="AE91" i="3"/>
  <c r="AF91" i="3"/>
  <c r="AG91" i="3"/>
  <c r="AE92" i="3"/>
  <c r="AF92" i="3"/>
  <c r="AG92" i="3"/>
  <c r="AE93" i="3"/>
  <c r="AF93" i="3"/>
  <c r="AG93" i="3"/>
  <c r="AE94" i="3"/>
  <c r="AF94" i="3"/>
  <c r="AG94" i="3"/>
  <c r="AE95" i="3"/>
  <c r="AF95" i="3"/>
  <c r="AG95" i="3"/>
  <c r="AE96" i="3"/>
  <c r="AF96" i="3"/>
  <c r="AG96" i="3"/>
  <c r="AE97" i="3"/>
  <c r="AF97" i="3"/>
  <c r="AG97" i="3"/>
  <c r="AE98" i="3"/>
  <c r="AF98" i="3"/>
  <c r="AG98" i="3"/>
  <c r="AE99" i="3"/>
  <c r="AF99" i="3"/>
  <c r="AG99" i="3"/>
  <c r="AE100" i="3"/>
  <c r="AF100" i="3"/>
  <c r="AG100" i="3"/>
  <c r="AE101" i="3"/>
  <c r="AF101" i="3"/>
  <c r="AG101" i="3"/>
  <c r="AE102" i="3"/>
  <c r="AF102" i="3"/>
  <c r="AG102" i="3"/>
  <c r="AE103" i="3"/>
  <c r="AF103" i="3"/>
  <c r="AG103" i="3"/>
  <c r="AE104" i="3"/>
  <c r="AF104" i="3"/>
  <c r="AG104" i="3"/>
  <c r="AE105" i="3"/>
  <c r="AF105" i="3"/>
  <c r="AG105" i="3"/>
  <c r="AE106" i="3"/>
  <c r="AF106" i="3"/>
  <c r="AG106" i="3"/>
  <c r="AE107" i="3"/>
  <c r="AF107" i="3"/>
  <c r="AG107" i="3"/>
  <c r="AE108" i="3"/>
  <c r="AF108" i="3"/>
  <c r="AG108" i="3"/>
  <c r="AE109" i="3"/>
  <c r="AF109" i="3"/>
  <c r="AG109" i="3"/>
  <c r="AE110" i="3"/>
  <c r="AF110" i="3"/>
  <c r="AG110" i="3"/>
  <c r="AE111" i="3"/>
  <c r="AF111" i="3"/>
  <c r="AG111" i="3"/>
  <c r="AE112" i="3"/>
  <c r="AF112" i="3"/>
  <c r="AG112" i="3"/>
  <c r="AE113" i="3"/>
  <c r="AF113" i="3"/>
  <c r="AG113" i="3"/>
  <c r="AE114" i="3"/>
  <c r="AF114" i="3"/>
  <c r="AG114" i="3"/>
  <c r="AE115" i="3"/>
  <c r="AF115" i="3"/>
  <c r="AG115" i="3"/>
  <c r="AE116" i="3"/>
  <c r="AF116" i="3"/>
  <c r="AG116" i="3"/>
  <c r="AE117" i="3"/>
  <c r="AF117" i="3"/>
  <c r="AG117" i="3"/>
  <c r="AE118" i="3"/>
  <c r="AF118" i="3"/>
  <c r="AG118" i="3"/>
  <c r="AE119" i="3"/>
  <c r="AF119" i="3"/>
  <c r="AG119" i="3"/>
  <c r="AE120" i="3"/>
  <c r="AF120" i="3"/>
  <c r="AG120" i="3"/>
  <c r="AE121" i="3"/>
  <c r="AF121" i="3"/>
  <c r="AG121" i="3"/>
  <c r="AE122" i="3"/>
  <c r="AF122" i="3"/>
  <c r="AG122" i="3"/>
  <c r="AE123" i="3"/>
  <c r="AF123" i="3"/>
  <c r="AG123" i="3"/>
  <c r="AE124" i="3"/>
  <c r="AF124" i="3"/>
  <c r="AG124" i="3"/>
  <c r="AE125" i="3"/>
  <c r="AF125" i="3"/>
  <c r="AG125" i="3"/>
  <c r="AE126" i="3"/>
  <c r="AF126" i="3"/>
  <c r="AG126" i="3"/>
  <c r="AE127" i="3"/>
  <c r="AF127" i="3"/>
  <c r="AG127" i="3"/>
  <c r="AE128" i="3"/>
  <c r="AF128" i="3"/>
  <c r="AG128" i="3"/>
  <c r="AE129" i="3"/>
  <c r="AF129" i="3"/>
  <c r="AG129" i="3"/>
  <c r="AE130" i="3"/>
  <c r="AF130" i="3"/>
  <c r="AG130" i="3"/>
  <c r="AE131" i="3"/>
  <c r="AF131" i="3"/>
  <c r="AG131" i="3"/>
  <c r="AE132" i="3"/>
  <c r="AF132" i="3"/>
  <c r="AG132" i="3"/>
  <c r="AE133" i="3"/>
  <c r="AF133" i="3"/>
  <c r="AG133" i="3"/>
  <c r="AE134" i="3"/>
  <c r="AF134" i="3"/>
  <c r="AG134" i="3"/>
  <c r="AE135" i="3"/>
  <c r="AF135" i="3"/>
  <c r="AG135" i="3"/>
  <c r="AE136" i="3"/>
  <c r="AF136" i="3"/>
  <c r="AG136" i="3"/>
  <c r="AE137" i="3"/>
  <c r="AF137" i="3"/>
  <c r="AG137" i="3"/>
  <c r="AE138" i="3"/>
  <c r="AF138" i="3"/>
  <c r="AG138" i="3"/>
  <c r="AE139" i="3"/>
  <c r="AF139" i="3"/>
  <c r="AG139" i="3"/>
  <c r="AE140" i="3"/>
  <c r="AF140" i="3"/>
  <c r="AG140" i="3"/>
  <c r="AE141" i="3"/>
  <c r="AF141" i="3"/>
  <c r="AG141" i="3"/>
  <c r="AE142" i="3"/>
  <c r="AF142" i="3"/>
  <c r="AG142" i="3"/>
  <c r="AE143" i="3"/>
  <c r="AF143" i="3"/>
  <c r="AG143" i="3"/>
  <c r="AE144" i="3"/>
  <c r="AF144" i="3"/>
  <c r="AG144" i="3"/>
  <c r="AE145" i="3"/>
  <c r="AF145" i="3"/>
  <c r="AG145" i="3"/>
  <c r="AE146" i="3"/>
  <c r="AF146" i="3"/>
  <c r="AG146" i="3"/>
  <c r="AE147" i="3"/>
  <c r="AF147" i="3"/>
  <c r="AG147" i="3"/>
  <c r="AE148" i="3"/>
  <c r="AF148" i="3"/>
  <c r="AG148" i="3"/>
  <c r="AE149" i="3"/>
  <c r="AF149" i="3"/>
  <c r="AG149" i="3"/>
  <c r="AE150" i="3"/>
  <c r="AF150" i="3"/>
  <c r="AG150" i="3"/>
  <c r="AE151" i="3"/>
  <c r="AF151" i="3"/>
  <c r="AG151" i="3"/>
  <c r="AE152" i="3"/>
  <c r="AF152" i="3"/>
  <c r="AG152" i="3"/>
  <c r="AE153" i="3"/>
  <c r="AF153" i="3"/>
  <c r="AG153" i="3"/>
  <c r="AE154" i="3"/>
  <c r="AF154" i="3"/>
  <c r="AG154" i="3"/>
  <c r="AE155" i="3"/>
  <c r="AF155" i="3"/>
  <c r="AG155" i="3"/>
  <c r="AE156" i="3"/>
  <c r="AF156" i="3"/>
  <c r="AG156" i="3"/>
  <c r="AE157" i="3"/>
  <c r="AF157" i="3"/>
  <c r="AG157" i="3"/>
  <c r="AE158" i="3"/>
  <c r="AF158" i="3"/>
  <c r="AG158" i="3"/>
  <c r="AE159" i="3"/>
  <c r="AF159" i="3"/>
  <c r="AG159" i="3"/>
  <c r="AE160" i="3"/>
  <c r="AF160" i="3"/>
  <c r="AG160" i="3"/>
  <c r="AE161" i="3"/>
  <c r="AF161" i="3"/>
  <c r="AG161" i="3"/>
  <c r="AE162" i="3"/>
  <c r="AF162" i="3"/>
  <c r="AG162" i="3"/>
  <c r="AE163" i="3"/>
  <c r="AF163" i="3"/>
  <c r="AG163" i="3"/>
  <c r="AE164" i="3"/>
  <c r="AF164" i="3"/>
  <c r="AG164" i="3"/>
  <c r="AE165" i="3"/>
  <c r="AF165" i="3"/>
  <c r="AG165" i="3"/>
  <c r="AE166" i="3"/>
  <c r="AF166" i="3"/>
  <c r="AG166" i="3"/>
  <c r="AE167" i="3"/>
  <c r="AF167" i="3"/>
  <c r="AG167" i="3"/>
  <c r="AE168" i="3"/>
  <c r="AF168" i="3"/>
  <c r="AG168" i="3"/>
  <c r="AE169" i="3"/>
  <c r="AF169" i="3"/>
  <c r="AG169" i="3"/>
  <c r="AE170" i="3"/>
  <c r="AF170" i="3"/>
  <c r="AG170" i="3"/>
  <c r="AE171" i="3"/>
  <c r="AF171" i="3"/>
  <c r="AG171" i="3"/>
  <c r="AE172" i="3"/>
  <c r="AF172" i="3"/>
  <c r="AG172" i="3"/>
  <c r="AE173" i="3"/>
  <c r="AF173" i="3"/>
  <c r="AG173" i="3"/>
  <c r="AE174" i="3"/>
  <c r="AF174" i="3"/>
  <c r="AG174" i="3"/>
  <c r="AE175" i="3"/>
  <c r="AF175" i="3"/>
  <c r="AG175" i="3"/>
  <c r="AE176" i="3"/>
  <c r="AF176" i="3"/>
  <c r="AG176" i="3"/>
  <c r="AE177" i="3"/>
  <c r="AF177" i="3"/>
  <c r="AG177" i="3"/>
  <c r="AE178" i="3"/>
  <c r="AF178" i="3"/>
  <c r="AG178" i="3"/>
  <c r="AE179" i="3"/>
  <c r="AF179" i="3"/>
  <c r="AG179" i="3"/>
  <c r="AE180" i="3"/>
  <c r="AF180" i="3"/>
  <c r="AG180" i="3"/>
  <c r="AE181" i="3"/>
  <c r="AF181" i="3"/>
  <c r="AG181" i="3"/>
  <c r="AE182" i="3"/>
  <c r="AF182" i="3"/>
  <c r="AG182" i="3"/>
  <c r="AE183" i="3"/>
  <c r="AF183" i="3"/>
  <c r="AG183" i="3"/>
  <c r="AE184" i="3"/>
  <c r="AF184" i="3"/>
  <c r="AG184" i="3"/>
  <c r="AE185" i="3"/>
  <c r="AF185" i="3"/>
  <c r="AG185" i="3"/>
  <c r="AE186" i="3"/>
  <c r="AF186" i="3"/>
  <c r="AG186" i="3"/>
  <c r="AE187" i="3"/>
  <c r="AF187" i="3"/>
  <c r="AG187" i="3"/>
  <c r="AE188" i="3"/>
  <c r="AF188" i="3"/>
  <c r="AG188" i="3"/>
  <c r="AE189" i="3"/>
  <c r="AF189" i="3"/>
  <c r="AG189" i="3"/>
  <c r="AE190" i="3"/>
  <c r="AF190" i="3"/>
  <c r="AG190" i="3"/>
  <c r="AE191" i="3"/>
  <c r="AF191" i="3"/>
  <c r="AG191" i="3"/>
  <c r="AE192" i="3"/>
  <c r="AF192" i="3"/>
  <c r="AG192" i="3"/>
  <c r="AE193" i="3"/>
  <c r="AF193" i="3"/>
  <c r="AG193" i="3"/>
  <c r="AE194" i="3"/>
  <c r="AF194" i="3"/>
  <c r="AG194" i="3"/>
  <c r="AE195" i="3"/>
  <c r="AF195" i="3"/>
  <c r="AG195" i="3"/>
  <c r="AE196" i="3"/>
  <c r="AF196" i="3"/>
  <c r="AG196" i="3"/>
  <c r="AE197" i="3"/>
  <c r="AF197" i="3"/>
  <c r="AG197" i="3"/>
  <c r="AE198" i="3"/>
  <c r="AF198" i="3"/>
  <c r="AG198" i="3"/>
  <c r="AE199" i="3"/>
  <c r="AF199" i="3"/>
  <c r="AG199" i="3"/>
  <c r="AE200" i="3"/>
  <c r="AF200" i="3"/>
  <c r="AG200" i="3"/>
  <c r="AE201" i="3"/>
  <c r="AF201" i="3"/>
  <c r="AG201" i="3"/>
  <c r="AE202" i="3"/>
  <c r="AF202" i="3"/>
  <c r="AG202" i="3"/>
  <c r="AE203" i="3"/>
  <c r="AF203" i="3"/>
  <c r="AG203" i="3"/>
  <c r="AE204" i="3"/>
  <c r="AF204" i="3"/>
  <c r="AG204" i="3"/>
  <c r="AE205" i="3"/>
  <c r="AF205" i="3"/>
  <c r="AG205" i="3"/>
  <c r="AE206" i="3"/>
  <c r="AF206" i="3"/>
  <c r="AG206" i="3"/>
  <c r="AE207" i="3"/>
  <c r="AF207" i="3"/>
  <c r="AG207" i="3"/>
  <c r="AE208" i="3"/>
  <c r="AF208" i="3"/>
  <c r="AG208" i="3"/>
  <c r="AE209" i="3"/>
  <c r="AF209" i="3"/>
  <c r="AG209" i="3"/>
  <c r="AE210" i="3"/>
  <c r="AF210" i="3"/>
  <c r="AG210" i="3"/>
  <c r="AE211" i="3"/>
  <c r="AF211" i="3"/>
  <c r="AG211" i="3"/>
  <c r="AE212" i="3"/>
  <c r="AF212" i="3"/>
  <c r="AG212" i="3"/>
  <c r="AE213" i="3"/>
  <c r="AF213" i="3"/>
  <c r="AG213" i="3"/>
  <c r="AE214" i="3"/>
  <c r="AF214" i="3"/>
  <c r="AG214" i="3"/>
  <c r="AE215" i="3"/>
  <c r="AF215" i="3"/>
  <c r="AG215" i="3"/>
  <c r="AE216" i="3"/>
  <c r="AF216" i="3"/>
  <c r="AG216" i="3"/>
  <c r="AE217" i="3"/>
  <c r="AF217" i="3"/>
  <c r="AG217" i="3"/>
  <c r="AE218" i="3"/>
  <c r="AF218" i="3"/>
  <c r="AG218" i="3"/>
  <c r="AE219" i="3"/>
  <c r="AF219" i="3"/>
  <c r="AG219" i="3"/>
  <c r="AE220" i="3"/>
  <c r="AF220" i="3"/>
  <c r="AG220" i="3"/>
  <c r="AE221" i="3"/>
  <c r="AF221" i="3"/>
  <c r="AG221" i="3"/>
  <c r="AE222" i="3"/>
  <c r="AF222" i="3"/>
  <c r="AG222" i="3"/>
  <c r="AE223" i="3"/>
  <c r="AF223" i="3"/>
  <c r="AG223" i="3"/>
  <c r="AE224" i="3"/>
  <c r="AF224" i="3"/>
  <c r="AG224" i="3"/>
  <c r="AE225" i="3"/>
  <c r="AF225" i="3"/>
  <c r="AG225" i="3"/>
  <c r="AE226" i="3"/>
  <c r="AF226" i="3"/>
  <c r="AG226" i="3"/>
  <c r="AE227" i="3"/>
  <c r="AF227" i="3"/>
  <c r="AG227" i="3"/>
  <c r="AE228" i="3"/>
  <c r="AF228" i="3"/>
  <c r="AG228" i="3"/>
  <c r="AE229" i="3"/>
  <c r="AF229" i="3"/>
  <c r="AG229" i="3"/>
  <c r="AE230" i="3"/>
  <c r="AF230" i="3"/>
  <c r="AG230" i="3"/>
  <c r="AE231" i="3"/>
  <c r="AF231" i="3"/>
  <c r="AG231" i="3"/>
  <c r="AE232" i="3"/>
  <c r="AF232" i="3"/>
  <c r="AG232" i="3"/>
  <c r="AE233" i="3"/>
  <c r="AF233" i="3"/>
  <c r="AG233" i="3"/>
  <c r="AE234" i="3"/>
  <c r="AF234" i="3"/>
  <c r="AG234" i="3"/>
  <c r="AE235" i="3"/>
  <c r="AF235" i="3"/>
  <c r="AG235" i="3"/>
  <c r="AE236" i="3"/>
  <c r="AF236" i="3"/>
  <c r="AG236" i="3"/>
  <c r="AE237" i="3"/>
  <c r="AF237" i="3"/>
  <c r="AG237" i="3"/>
  <c r="AE238" i="3"/>
  <c r="AF238" i="3"/>
  <c r="AG238" i="3"/>
  <c r="AE239" i="3"/>
  <c r="AF239" i="3"/>
  <c r="AG239" i="3"/>
  <c r="AE240" i="3"/>
  <c r="AF240" i="3"/>
  <c r="AG240" i="3"/>
  <c r="AE241" i="3"/>
  <c r="AF241" i="3"/>
  <c r="AG241" i="3"/>
  <c r="AE242" i="3"/>
  <c r="AF242" i="3"/>
  <c r="AG242" i="3"/>
  <c r="AE243" i="3"/>
  <c r="AF243" i="3"/>
  <c r="AG243" i="3"/>
  <c r="AE244" i="3"/>
  <c r="AF244" i="3"/>
  <c r="AG244" i="3"/>
  <c r="AE245" i="3"/>
  <c r="AF245" i="3"/>
  <c r="AG245" i="3"/>
  <c r="AE246" i="3"/>
  <c r="AF246" i="3"/>
  <c r="AG246" i="3"/>
  <c r="AE247" i="3"/>
  <c r="AF247" i="3"/>
  <c r="AG247" i="3"/>
  <c r="AE248" i="3"/>
  <c r="AF248" i="3"/>
  <c r="AG248" i="3"/>
  <c r="AE249" i="3"/>
  <c r="AF249" i="3"/>
  <c r="AG249" i="3"/>
  <c r="AE250" i="3"/>
  <c r="AF250" i="3"/>
  <c r="AG250" i="3"/>
  <c r="AE251" i="3"/>
  <c r="AF251" i="3"/>
  <c r="AG251" i="3"/>
  <c r="AE252" i="3"/>
  <c r="AF252" i="3"/>
  <c r="AG252" i="3"/>
  <c r="AE253" i="3"/>
  <c r="AF253" i="3"/>
  <c r="AG253" i="3"/>
  <c r="AE254" i="3"/>
  <c r="AF254" i="3"/>
  <c r="AG254" i="3"/>
  <c r="AE255" i="3"/>
  <c r="AF255" i="3"/>
  <c r="AG255" i="3"/>
  <c r="AE256" i="3"/>
  <c r="AF256" i="3"/>
  <c r="AG256" i="3"/>
  <c r="AE257" i="3"/>
  <c r="AF257" i="3"/>
  <c r="AG257" i="3"/>
  <c r="AE258" i="3"/>
  <c r="AF258" i="3"/>
  <c r="AG258" i="3"/>
  <c r="AE259" i="3"/>
  <c r="AF259" i="3"/>
  <c r="AG259" i="3"/>
  <c r="AE260" i="3"/>
  <c r="AF260" i="3"/>
  <c r="AG260" i="3"/>
  <c r="AE261" i="3"/>
  <c r="AF261" i="3"/>
  <c r="AG261" i="3"/>
  <c r="AE262" i="3"/>
  <c r="AF262" i="3"/>
  <c r="AG262" i="3"/>
  <c r="AE263" i="3"/>
  <c r="AF263" i="3"/>
  <c r="AG263" i="3"/>
  <c r="AE264" i="3"/>
  <c r="AF264" i="3"/>
  <c r="AG264" i="3"/>
  <c r="AE265" i="3"/>
  <c r="AF265" i="3"/>
  <c r="AG265" i="3"/>
  <c r="AE266" i="3"/>
  <c r="AF266" i="3"/>
  <c r="AG266" i="3"/>
  <c r="AE267" i="3"/>
  <c r="AF267" i="3"/>
  <c r="AG267" i="3"/>
  <c r="AE268" i="3"/>
  <c r="AF268" i="3"/>
  <c r="AG268" i="3"/>
  <c r="AE269" i="3"/>
  <c r="AF269" i="3"/>
  <c r="AG269" i="3"/>
  <c r="AE270" i="3"/>
  <c r="AF270" i="3"/>
  <c r="AG270" i="3"/>
  <c r="AE271" i="3"/>
  <c r="AF271" i="3"/>
  <c r="AG271" i="3"/>
  <c r="AE272" i="3"/>
  <c r="AF272" i="3"/>
  <c r="AG272" i="3"/>
  <c r="AE273" i="3"/>
  <c r="AF273" i="3"/>
  <c r="AG273" i="3"/>
  <c r="AE274" i="3"/>
  <c r="AF274" i="3"/>
  <c r="AG274" i="3"/>
  <c r="AE275" i="3"/>
  <c r="AF275" i="3"/>
  <c r="AG275" i="3"/>
  <c r="AE276" i="3"/>
  <c r="AF276" i="3"/>
  <c r="AG276" i="3"/>
  <c r="AE277" i="3"/>
  <c r="AF277" i="3"/>
  <c r="AG277" i="3"/>
  <c r="AE278" i="3"/>
  <c r="AF278" i="3"/>
  <c r="AG278" i="3"/>
  <c r="AE279" i="3"/>
  <c r="AF279" i="3"/>
  <c r="AG279" i="3"/>
  <c r="AE280" i="3"/>
  <c r="AF280" i="3"/>
  <c r="AG280" i="3"/>
  <c r="AE281" i="3"/>
  <c r="AF281" i="3"/>
  <c r="AG281" i="3"/>
  <c r="AE282" i="3"/>
  <c r="AF282" i="3"/>
  <c r="AG282" i="3"/>
  <c r="AE283" i="3"/>
  <c r="AF283" i="3"/>
  <c r="AG283" i="3"/>
  <c r="AE284" i="3"/>
  <c r="AF284" i="3"/>
  <c r="AG284" i="3"/>
  <c r="AE285" i="3"/>
  <c r="AF285" i="3"/>
  <c r="AG285" i="3"/>
  <c r="AE286" i="3"/>
  <c r="AF286" i="3"/>
  <c r="AG286" i="3"/>
  <c r="AE287" i="3"/>
  <c r="AF287" i="3"/>
  <c r="AG287" i="3"/>
  <c r="AE288" i="3"/>
  <c r="AF288" i="3"/>
  <c r="AG288" i="3"/>
  <c r="AE289" i="3"/>
  <c r="AF289" i="3"/>
  <c r="AG289" i="3"/>
  <c r="AE290" i="3"/>
  <c r="AF290" i="3"/>
  <c r="AG290" i="3"/>
  <c r="AE291" i="3"/>
  <c r="AF291" i="3"/>
  <c r="AG291" i="3"/>
  <c r="AE292" i="3"/>
  <c r="AF292" i="3"/>
  <c r="AG292" i="3"/>
  <c r="AE293" i="3"/>
  <c r="AF293" i="3"/>
  <c r="AG293" i="3"/>
  <c r="AE294" i="3"/>
  <c r="AF294" i="3"/>
  <c r="AG294" i="3"/>
  <c r="AE295" i="3"/>
  <c r="AF295" i="3"/>
  <c r="AG295" i="3"/>
  <c r="AE296" i="3"/>
  <c r="AF296" i="3"/>
  <c r="AG296" i="3"/>
  <c r="AE297" i="3"/>
  <c r="AF297" i="3"/>
  <c r="AG297" i="3"/>
  <c r="AE298" i="3"/>
  <c r="AF298" i="3"/>
  <c r="AG298" i="3"/>
  <c r="AE299" i="3"/>
  <c r="AF299" i="3"/>
  <c r="AG299" i="3"/>
  <c r="AE300" i="3"/>
  <c r="AF300" i="3"/>
  <c r="AG300" i="3"/>
  <c r="AE301" i="3"/>
  <c r="AF301" i="3"/>
  <c r="AG301" i="3"/>
  <c r="AE302" i="3"/>
  <c r="AF302" i="3"/>
  <c r="AG302" i="3"/>
  <c r="AE303" i="3"/>
  <c r="AF303" i="3"/>
  <c r="AG303" i="3"/>
  <c r="AE304" i="3"/>
  <c r="AF304" i="3"/>
  <c r="AG304" i="3"/>
  <c r="AE305" i="3"/>
  <c r="AF305" i="3"/>
  <c r="AG305" i="3"/>
  <c r="AE306" i="3"/>
  <c r="AF306" i="3"/>
  <c r="AG306" i="3"/>
  <c r="AE307" i="3"/>
  <c r="AF307" i="3"/>
  <c r="AG307" i="3"/>
  <c r="AE308" i="3"/>
  <c r="AF308" i="3"/>
  <c r="AG308" i="3"/>
  <c r="AE309" i="3"/>
  <c r="AF309" i="3"/>
  <c r="AG309" i="3"/>
  <c r="AE310" i="3"/>
  <c r="AF310" i="3"/>
  <c r="AG310" i="3"/>
  <c r="AE311" i="3"/>
  <c r="AF311" i="3"/>
  <c r="AG311" i="3"/>
  <c r="AE312" i="3"/>
  <c r="AF312" i="3"/>
  <c r="AG312" i="3"/>
  <c r="AE313" i="3"/>
  <c r="AF313" i="3"/>
  <c r="AG313" i="3"/>
  <c r="AE314" i="3"/>
  <c r="AF314" i="3"/>
  <c r="AG314" i="3"/>
  <c r="AE315" i="3"/>
  <c r="AF315" i="3"/>
  <c r="AG315" i="3"/>
  <c r="AE316" i="3"/>
  <c r="AF316" i="3"/>
  <c r="AG316" i="3"/>
  <c r="AE317" i="3"/>
  <c r="AF317" i="3"/>
  <c r="AG317" i="3"/>
  <c r="AE318" i="3"/>
  <c r="AF318" i="3"/>
  <c r="AG318" i="3"/>
  <c r="AE319" i="3"/>
  <c r="AF319" i="3"/>
  <c r="AG319" i="3"/>
  <c r="AE320" i="3"/>
  <c r="AF320" i="3"/>
  <c r="AG320" i="3"/>
  <c r="AE321" i="3"/>
  <c r="AF321" i="3"/>
  <c r="AG321" i="3"/>
  <c r="AE322" i="3"/>
  <c r="AF322" i="3"/>
  <c r="AG322" i="3"/>
  <c r="AE323" i="3"/>
  <c r="AF323" i="3"/>
  <c r="AG323" i="3"/>
  <c r="AE324" i="3"/>
  <c r="AF324" i="3"/>
  <c r="AG324" i="3"/>
  <c r="AE325" i="3"/>
  <c r="AF325" i="3"/>
  <c r="AG325" i="3"/>
  <c r="AE326" i="3"/>
  <c r="AF326" i="3"/>
  <c r="AG326" i="3"/>
  <c r="AE327" i="3"/>
  <c r="AF327" i="3"/>
  <c r="AG327" i="3"/>
  <c r="AE328" i="3"/>
  <c r="AF328" i="3"/>
  <c r="AG328" i="3"/>
  <c r="AE329" i="3"/>
  <c r="AF329" i="3"/>
  <c r="AG329" i="3"/>
  <c r="AE330" i="3"/>
  <c r="AF330" i="3"/>
  <c r="AG330" i="3"/>
  <c r="AE331" i="3"/>
  <c r="AF331" i="3"/>
  <c r="AG331" i="3"/>
  <c r="AE332" i="3"/>
  <c r="AF332" i="3"/>
  <c r="AG332" i="3"/>
  <c r="AE333" i="3"/>
  <c r="AF333" i="3"/>
  <c r="AG333" i="3"/>
  <c r="AE334" i="3"/>
  <c r="AF334" i="3"/>
  <c r="AG334" i="3"/>
  <c r="AE335" i="3"/>
  <c r="AF335" i="3"/>
  <c r="AG335" i="3"/>
  <c r="AE336" i="3"/>
  <c r="AF336" i="3"/>
  <c r="AG336" i="3"/>
  <c r="AE337" i="3"/>
  <c r="AF337" i="3"/>
  <c r="AG337" i="3"/>
  <c r="AE338" i="3"/>
  <c r="AF338" i="3"/>
  <c r="AG338" i="3"/>
  <c r="AE339" i="3"/>
  <c r="AF339" i="3"/>
  <c r="AG339" i="3"/>
  <c r="AE340" i="3"/>
  <c r="AF340" i="3"/>
  <c r="AG340" i="3"/>
  <c r="AE341" i="3"/>
  <c r="AF341" i="3"/>
  <c r="AG341" i="3"/>
  <c r="AE342" i="3"/>
  <c r="AF342" i="3"/>
  <c r="AG342" i="3"/>
  <c r="AE343" i="3"/>
  <c r="AF343" i="3"/>
  <c r="AG343" i="3"/>
  <c r="AE344" i="3"/>
  <c r="AF344" i="3"/>
  <c r="AG344" i="3"/>
  <c r="AE345" i="3"/>
  <c r="AF345" i="3"/>
  <c r="AG345" i="3"/>
  <c r="AE346" i="3"/>
  <c r="AF346" i="3"/>
  <c r="AG346" i="3"/>
  <c r="AE347" i="3"/>
  <c r="AF347" i="3"/>
  <c r="AG347" i="3"/>
  <c r="AE348" i="3"/>
  <c r="AF348" i="3"/>
  <c r="AG348" i="3"/>
  <c r="AE349" i="3"/>
  <c r="AF349" i="3"/>
  <c r="AG349" i="3"/>
  <c r="AE350" i="3"/>
  <c r="AF350" i="3"/>
  <c r="AG350" i="3"/>
  <c r="AE351" i="3"/>
  <c r="AF351" i="3"/>
  <c r="AG351" i="3"/>
  <c r="AE352" i="3"/>
  <c r="AF352" i="3"/>
  <c r="AG352" i="3"/>
  <c r="AE353" i="3"/>
  <c r="AF353" i="3"/>
  <c r="AG353" i="3"/>
  <c r="AE354" i="3"/>
  <c r="AF354" i="3"/>
  <c r="AG354" i="3"/>
  <c r="AE355" i="3"/>
  <c r="AF355" i="3"/>
  <c r="AG355" i="3"/>
  <c r="AE356" i="3"/>
  <c r="AF356" i="3"/>
  <c r="AG356" i="3"/>
  <c r="AE357" i="3"/>
  <c r="AF357" i="3"/>
  <c r="AG357" i="3"/>
  <c r="AE358" i="3"/>
  <c r="AF358" i="3"/>
  <c r="AG358" i="3"/>
  <c r="AE359" i="3"/>
  <c r="AF359" i="3"/>
  <c r="AG359" i="3"/>
  <c r="AE360" i="3"/>
  <c r="AF360" i="3"/>
  <c r="AG360" i="3"/>
  <c r="AE361" i="3"/>
  <c r="AF361" i="3"/>
  <c r="AG361" i="3"/>
  <c r="AE362" i="3"/>
  <c r="AF362" i="3"/>
  <c r="AG362" i="3"/>
  <c r="AE363" i="3"/>
  <c r="AF363" i="3"/>
  <c r="AG363" i="3"/>
  <c r="AE364" i="3"/>
  <c r="AF364" i="3"/>
  <c r="AG364" i="3"/>
  <c r="AE365" i="3"/>
  <c r="AF365" i="3"/>
  <c r="AG365" i="3"/>
  <c r="AE366" i="3"/>
  <c r="AF366" i="3"/>
  <c r="AG366" i="3"/>
  <c r="AE367" i="3"/>
  <c r="AF367" i="3"/>
  <c r="AG367" i="3"/>
  <c r="AE368" i="3"/>
  <c r="AF368" i="3"/>
  <c r="AG368" i="3"/>
  <c r="AE369" i="3"/>
  <c r="AF369" i="3"/>
  <c r="AG369" i="3"/>
  <c r="AE370" i="3"/>
  <c r="AF370" i="3"/>
  <c r="AG370" i="3"/>
  <c r="AE371" i="3"/>
  <c r="AF371" i="3"/>
  <c r="AG371" i="3"/>
  <c r="AE372" i="3"/>
  <c r="AF372" i="3"/>
  <c r="AG372" i="3"/>
  <c r="AE373" i="3"/>
  <c r="AF373" i="3"/>
  <c r="AG373" i="3"/>
  <c r="AE374" i="3"/>
  <c r="AF374" i="3"/>
  <c r="AG374" i="3"/>
  <c r="AE375" i="3"/>
  <c r="AF375" i="3"/>
  <c r="AG375" i="3"/>
  <c r="AE376" i="3"/>
  <c r="AF376" i="3"/>
  <c r="AG376" i="3"/>
  <c r="AE377" i="3"/>
  <c r="AF377" i="3"/>
  <c r="AG377" i="3"/>
  <c r="AE378" i="3"/>
  <c r="AF378" i="3"/>
  <c r="AG378" i="3"/>
  <c r="AE379" i="3"/>
  <c r="AF379" i="3"/>
  <c r="AG379" i="3"/>
  <c r="AE380" i="3"/>
  <c r="AF380" i="3"/>
  <c r="AG380" i="3"/>
  <c r="AE381" i="3"/>
  <c r="AF381" i="3"/>
  <c r="AG381" i="3"/>
  <c r="AE382" i="3"/>
  <c r="AF382" i="3"/>
  <c r="AG382" i="3"/>
  <c r="AE383" i="3"/>
  <c r="AF383" i="3"/>
  <c r="AG383" i="3"/>
  <c r="AE384" i="3"/>
  <c r="AF384" i="3"/>
  <c r="AG384" i="3"/>
  <c r="AE385" i="3"/>
  <c r="AF385" i="3"/>
  <c r="AG385" i="3"/>
  <c r="AE386" i="3"/>
  <c r="AF386" i="3"/>
  <c r="AG386" i="3"/>
  <c r="AE387" i="3"/>
  <c r="AF387" i="3"/>
  <c r="AG387" i="3"/>
  <c r="AE388" i="3"/>
  <c r="AF388" i="3"/>
  <c r="AG388" i="3"/>
  <c r="AE389" i="3"/>
  <c r="AF389" i="3"/>
  <c r="AG389" i="3"/>
  <c r="AE390" i="3"/>
  <c r="AF390" i="3"/>
  <c r="AG390" i="3"/>
  <c r="AE391" i="3"/>
  <c r="AF391" i="3"/>
  <c r="AG391" i="3"/>
  <c r="AE392" i="3"/>
  <c r="AF392" i="3"/>
  <c r="AG392" i="3"/>
  <c r="AE393" i="3"/>
  <c r="AF393" i="3"/>
  <c r="AG393" i="3"/>
  <c r="AE394" i="3"/>
  <c r="AF394" i="3"/>
  <c r="AG394" i="3"/>
  <c r="AE395" i="3"/>
  <c r="AF395" i="3"/>
  <c r="AG395" i="3"/>
  <c r="AE396" i="3"/>
  <c r="AF396" i="3"/>
  <c r="AG396" i="3"/>
  <c r="AE397" i="3"/>
  <c r="AF397" i="3"/>
  <c r="AG397" i="3"/>
  <c r="AE398" i="3"/>
  <c r="AF398" i="3"/>
  <c r="AG398" i="3"/>
  <c r="AE399" i="3"/>
  <c r="AF399" i="3"/>
  <c r="AG399" i="3"/>
  <c r="AE400" i="3"/>
  <c r="AF400" i="3"/>
  <c r="AG400" i="3"/>
  <c r="AE401" i="3"/>
  <c r="AF401" i="3"/>
  <c r="AG401" i="3"/>
  <c r="AE402" i="3"/>
  <c r="AF402" i="3"/>
  <c r="AG402" i="3"/>
  <c r="AE403" i="3"/>
  <c r="AF403" i="3"/>
  <c r="AG403" i="3"/>
  <c r="AE404" i="3"/>
  <c r="AF404" i="3"/>
  <c r="AG404" i="3"/>
  <c r="AE405" i="3"/>
  <c r="AF405" i="3"/>
  <c r="AG405" i="3"/>
  <c r="AE406" i="3"/>
  <c r="AF406" i="3"/>
  <c r="AG406" i="3"/>
  <c r="AE407" i="3"/>
  <c r="AF407" i="3"/>
  <c r="AG407" i="3"/>
  <c r="AE408" i="3"/>
  <c r="AF408" i="3"/>
  <c r="AG408" i="3"/>
  <c r="AE409" i="3"/>
  <c r="AF409" i="3"/>
  <c r="AG409" i="3"/>
  <c r="AE410" i="3"/>
  <c r="AF410" i="3"/>
  <c r="AG410" i="3"/>
  <c r="AE411" i="3"/>
  <c r="AF411" i="3"/>
  <c r="AG411" i="3"/>
  <c r="AE412" i="3"/>
  <c r="AF412" i="3"/>
  <c r="AG412" i="3"/>
  <c r="AE413" i="3"/>
  <c r="AF413" i="3"/>
  <c r="AG413" i="3"/>
  <c r="AE414" i="3"/>
  <c r="AF414" i="3"/>
  <c r="AG414" i="3"/>
  <c r="AE415" i="3"/>
  <c r="AF415" i="3"/>
  <c r="AG415" i="3"/>
  <c r="AE416" i="3"/>
  <c r="AF416" i="3"/>
  <c r="AG416" i="3"/>
  <c r="AE417" i="3"/>
  <c r="AF417" i="3"/>
  <c r="AG417" i="3"/>
  <c r="AE418" i="3"/>
  <c r="AF418" i="3"/>
  <c r="AG418" i="3"/>
  <c r="AE419" i="3"/>
  <c r="AF419" i="3"/>
  <c r="AG419" i="3"/>
  <c r="AE420" i="3"/>
  <c r="AF420" i="3"/>
  <c r="AG420" i="3"/>
  <c r="AE421" i="3"/>
  <c r="AF421" i="3"/>
  <c r="AG421" i="3"/>
  <c r="AE422" i="3"/>
  <c r="AF422" i="3"/>
  <c r="AG422" i="3"/>
  <c r="AE423" i="3"/>
  <c r="AF423" i="3"/>
  <c r="AG423" i="3"/>
  <c r="AE424" i="3"/>
  <c r="AF424" i="3"/>
  <c r="AG424" i="3"/>
  <c r="AE425" i="3"/>
  <c r="AF425" i="3"/>
  <c r="AG425" i="3"/>
  <c r="AE426" i="3"/>
  <c r="AF426" i="3"/>
  <c r="AG426" i="3"/>
  <c r="AE427" i="3"/>
  <c r="AF427" i="3"/>
  <c r="AG427" i="3"/>
  <c r="AE428" i="3"/>
  <c r="AF428" i="3"/>
  <c r="AG428" i="3"/>
  <c r="AE429" i="3"/>
  <c r="AF429" i="3"/>
  <c r="AG429" i="3"/>
  <c r="AE430" i="3"/>
  <c r="AF430" i="3"/>
  <c r="AG430" i="3"/>
  <c r="AE431" i="3"/>
  <c r="AF431" i="3"/>
  <c r="AG431" i="3"/>
  <c r="AE432" i="3"/>
  <c r="AF432" i="3"/>
  <c r="AG432" i="3"/>
  <c r="AE433" i="3"/>
  <c r="AF433" i="3"/>
  <c r="AG433" i="3"/>
  <c r="AE434" i="3"/>
  <c r="AF434" i="3"/>
  <c r="AG434" i="3"/>
  <c r="AE435" i="3"/>
  <c r="AF435" i="3"/>
  <c r="AG435" i="3"/>
  <c r="AE436" i="3"/>
  <c r="AF436" i="3"/>
  <c r="AG436" i="3"/>
  <c r="AE437" i="3"/>
  <c r="AF437" i="3"/>
  <c r="AG437" i="3"/>
  <c r="AE438" i="3"/>
  <c r="AF438" i="3"/>
  <c r="AG438" i="3"/>
  <c r="AE439" i="3"/>
  <c r="AF439" i="3"/>
  <c r="AG439" i="3"/>
  <c r="AE440" i="3"/>
  <c r="AF440" i="3"/>
  <c r="AG440" i="3"/>
  <c r="AE441" i="3"/>
  <c r="AF441" i="3"/>
  <c r="AG441" i="3"/>
  <c r="AE442" i="3"/>
  <c r="AF442" i="3"/>
  <c r="AG442" i="3"/>
  <c r="AE443" i="3"/>
  <c r="AF443" i="3"/>
  <c r="AG443" i="3"/>
  <c r="AE444" i="3"/>
  <c r="AF444" i="3"/>
  <c r="AG444" i="3"/>
  <c r="AE445" i="3"/>
  <c r="AF445" i="3"/>
  <c r="AG445" i="3"/>
  <c r="AE446" i="3"/>
  <c r="AF446" i="3"/>
  <c r="AG446" i="3"/>
  <c r="AE447" i="3"/>
  <c r="AF447" i="3"/>
  <c r="AG447" i="3"/>
  <c r="AE448" i="3"/>
  <c r="AF448" i="3"/>
  <c r="AG448" i="3"/>
  <c r="AE449" i="3"/>
  <c r="AF449" i="3"/>
  <c r="AG449" i="3"/>
  <c r="AE450" i="3"/>
  <c r="AF450" i="3"/>
  <c r="AG450" i="3"/>
  <c r="AE451" i="3"/>
  <c r="AF451" i="3"/>
  <c r="AG451" i="3"/>
  <c r="AE452" i="3"/>
  <c r="AF452" i="3"/>
  <c r="AG452" i="3"/>
  <c r="AE453" i="3"/>
  <c r="AF453" i="3"/>
  <c r="AG453" i="3"/>
  <c r="AE454" i="3"/>
  <c r="AF454" i="3"/>
  <c r="AG454" i="3"/>
  <c r="AE455" i="3"/>
  <c r="AF455" i="3"/>
  <c r="AG455" i="3"/>
  <c r="AE456" i="3"/>
  <c r="AF456" i="3"/>
  <c r="AG456" i="3"/>
  <c r="AE457" i="3"/>
  <c r="AF457" i="3"/>
  <c r="AG457" i="3"/>
  <c r="AE458" i="3"/>
  <c r="AF458" i="3"/>
  <c r="AG458" i="3"/>
  <c r="AE459" i="3"/>
  <c r="AF459" i="3"/>
  <c r="AG459" i="3"/>
  <c r="AE460" i="3"/>
  <c r="AF460" i="3"/>
  <c r="AG460" i="3"/>
  <c r="AE461" i="3"/>
  <c r="AF461" i="3"/>
  <c r="AG461" i="3"/>
  <c r="AE462" i="3"/>
  <c r="AF462" i="3"/>
  <c r="AG462" i="3"/>
  <c r="AE463" i="3"/>
  <c r="AF463" i="3"/>
  <c r="AG463" i="3"/>
  <c r="AE464" i="3"/>
  <c r="AF464" i="3"/>
  <c r="AG464" i="3"/>
  <c r="AE465" i="3"/>
  <c r="AF465" i="3"/>
  <c r="AG465" i="3"/>
  <c r="AE466" i="3"/>
  <c r="AF466" i="3"/>
  <c r="AG466" i="3"/>
  <c r="AE467" i="3"/>
  <c r="AF467" i="3"/>
  <c r="AG467" i="3"/>
  <c r="AE468" i="3"/>
  <c r="AF468" i="3"/>
  <c r="AG468" i="3"/>
  <c r="AE469" i="3"/>
  <c r="AF469" i="3"/>
  <c r="AG469" i="3"/>
  <c r="AE470" i="3"/>
  <c r="AF470" i="3"/>
  <c r="AG470" i="3"/>
  <c r="AE471" i="3"/>
  <c r="AF471" i="3"/>
  <c r="AG471" i="3"/>
  <c r="AE472" i="3"/>
  <c r="AF472" i="3"/>
  <c r="AG472" i="3"/>
  <c r="AE473" i="3"/>
  <c r="AF473" i="3"/>
  <c r="AG473" i="3"/>
  <c r="AE474" i="3"/>
  <c r="AF474" i="3"/>
  <c r="AG474" i="3"/>
  <c r="AE475" i="3"/>
  <c r="AF475" i="3"/>
  <c r="AG475" i="3"/>
  <c r="AE476" i="3"/>
  <c r="AF476" i="3"/>
  <c r="AG476" i="3"/>
  <c r="AE477" i="3"/>
  <c r="AF477" i="3"/>
  <c r="AG477" i="3"/>
  <c r="AE478" i="3"/>
  <c r="AF478" i="3"/>
  <c r="AG478" i="3"/>
  <c r="AE479" i="3"/>
  <c r="AF479" i="3"/>
  <c r="AG479" i="3"/>
  <c r="AE480" i="3"/>
  <c r="AF480" i="3"/>
  <c r="AG480" i="3"/>
  <c r="AE481" i="3"/>
  <c r="AF481" i="3"/>
  <c r="AG481" i="3"/>
  <c r="AE482" i="3"/>
  <c r="AF482" i="3"/>
  <c r="AG482" i="3"/>
  <c r="AE483" i="3"/>
  <c r="AF483" i="3"/>
  <c r="AG483" i="3"/>
  <c r="AE484" i="3"/>
  <c r="AF484" i="3"/>
  <c r="AG484" i="3"/>
  <c r="AE485" i="3"/>
  <c r="AF485" i="3"/>
  <c r="AG485" i="3"/>
  <c r="AE486" i="3"/>
  <c r="AF486" i="3"/>
  <c r="AG486" i="3"/>
  <c r="AE487" i="3"/>
  <c r="AF487" i="3"/>
  <c r="AG487" i="3"/>
  <c r="AE488" i="3"/>
  <c r="AF488" i="3"/>
  <c r="AG488" i="3"/>
  <c r="AE489" i="3"/>
  <c r="AF489" i="3"/>
  <c r="AG489" i="3"/>
  <c r="AE490" i="3"/>
  <c r="AF490" i="3"/>
  <c r="AG490" i="3"/>
  <c r="AE491" i="3"/>
  <c r="AF491" i="3"/>
  <c r="AG491" i="3"/>
  <c r="AE492" i="3"/>
  <c r="AF492" i="3"/>
  <c r="AG492" i="3"/>
  <c r="AE493" i="3"/>
  <c r="AF493" i="3"/>
  <c r="AG493" i="3"/>
  <c r="AE494" i="3"/>
  <c r="AF494" i="3"/>
  <c r="AG494" i="3"/>
  <c r="AE495" i="3"/>
  <c r="AF495" i="3"/>
  <c r="AG495" i="3"/>
  <c r="AE496" i="3"/>
  <c r="AF496" i="3"/>
  <c r="AG496" i="3"/>
  <c r="AE497" i="3"/>
  <c r="AF497" i="3"/>
  <c r="AG497" i="3"/>
  <c r="AE498" i="3"/>
  <c r="AF498" i="3"/>
  <c r="AG498" i="3"/>
  <c r="AE499" i="3"/>
  <c r="AF499" i="3"/>
  <c r="AG499" i="3"/>
  <c r="AE500" i="3"/>
  <c r="AF500" i="3"/>
  <c r="AG500" i="3"/>
  <c r="AE501" i="3"/>
  <c r="AF501" i="3"/>
  <c r="AG501" i="3"/>
  <c r="AE502" i="3"/>
  <c r="AF502" i="3"/>
  <c r="AG502" i="3"/>
  <c r="AE503" i="3"/>
  <c r="AF503" i="3"/>
  <c r="AG503" i="3"/>
  <c r="AE504" i="3"/>
  <c r="AF504" i="3"/>
  <c r="AG504" i="3"/>
  <c r="AE505" i="3"/>
  <c r="AF505" i="3"/>
  <c r="AG505" i="3"/>
  <c r="AE506" i="3"/>
  <c r="AF506" i="3"/>
  <c r="AG506" i="3"/>
  <c r="AE507" i="3"/>
  <c r="AF507" i="3"/>
  <c r="AG507" i="3"/>
  <c r="AE508" i="3"/>
  <c r="AF508" i="3"/>
  <c r="AG508" i="3"/>
  <c r="AE509" i="3"/>
  <c r="AF509" i="3"/>
  <c r="AG509" i="3"/>
  <c r="AE510" i="3"/>
  <c r="AF510" i="3"/>
  <c r="AG510" i="3"/>
  <c r="AE511" i="3"/>
  <c r="AF511" i="3"/>
  <c r="AG511" i="3"/>
  <c r="AE512" i="3"/>
  <c r="AF512" i="3"/>
  <c r="AG512" i="3"/>
  <c r="AE513" i="3"/>
  <c r="AF513" i="3"/>
  <c r="AG513" i="3"/>
  <c r="AE514" i="3"/>
  <c r="AF514" i="3"/>
  <c r="AG514" i="3"/>
  <c r="AE515" i="3"/>
  <c r="AF515" i="3"/>
  <c r="AG515" i="3"/>
  <c r="AE516" i="3"/>
  <c r="AF516" i="3"/>
  <c r="AG516" i="3"/>
  <c r="AE517" i="3"/>
  <c r="AF517" i="3"/>
  <c r="AG517" i="3"/>
  <c r="AE518" i="3"/>
  <c r="AF518" i="3"/>
  <c r="AG518" i="3"/>
  <c r="AE519" i="3"/>
  <c r="AF519" i="3"/>
  <c r="AG519" i="3"/>
  <c r="AE520" i="3"/>
  <c r="AF520" i="3"/>
  <c r="AG520" i="3"/>
  <c r="AE521" i="3"/>
  <c r="AF521" i="3"/>
  <c r="AG521" i="3"/>
  <c r="AE522" i="3"/>
  <c r="AF522" i="3"/>
  <c r="AG522" i="3"/>
  <c r="AE523" i="3"/>
  <c r="AF523" i="3"/>
  <c r="AG523" i="3"/>
  <c r="AE524" i="3"/>
  <c r="AF524" i="3"/>
  <c r="AG524" i="3"/>
  <c r="AE525" i="3"/>
  <c r="AF525" i="3"/>
  <c r="AG525" i="3"/>
  <c r="AE526" i="3"/>
  <c r="AF526" i="3"/>
  <c r="AG526" i="3"/>
  <c r="AE527" i="3"/>
  <c r="AF527" i="3"/>
  <c r="AG527" i="3"/>
  <c r="AE528" i="3"/>
  <c r="AF528" i="3"/>
  <c r="AG528" i="3"/>
  <c r="AE529" i="3"/>
  <c r="AF529" i="3"/>
  <c r="AG529" i="3"/>
  <c r="AE530" i="3"/>
  <c r="AF530" i="3"/>
  <c r="AG530" i="3"/>
  <c r="AE531" i="3"/>
  <c r="AF531" i="3"/>
  <c r="AG531" i="3"/>
  <c r="AE532" i="3"/>
  <c r="AF532" i="3"/>
  <c r="AG532" i="3"/>
  <c r="AE533" i="3"/>
  <c r="AF533" i="3"/>
  <c r="AG533" i="3"/>
  <c r="AE534" i="3"/>
  <c r="AF534" i="3"/>
  <c r="AG534" i="3"/>
  <c r="AE535" i="3"/>
  <c r="AF535" i="3"/>
  <c r="AG535" i="3"/>
  <c r="AE536" i="3"/>
  <c r="AF536" i="3"/>
  <c r="AG536" i="3"/>
  <c r="AE537" i="3"/>
  <c r="AF537" i="3"/>
  <c r="AG537" i="3"/>
  <c r="AE538" i="3"/>
  <c r="AF538" i="3"/>
  <c r="AG538" i="3"/>
  <c r="AE539" i="3"/>
  <c r="AF539" i="3"/>
  <c r="AG539" i="3"/>
  <c r="AE540" i="3"/>
  <c r="AF540" i="3"/>
  <c r="AG540" i="3"/>
  <c r="AE541" i="3"/>
  <c r="AF541" i="3"/>
  <c r="AG541" i="3"/>
  <c r="AE542" i="3"/>
  <c r="AF542" i="3"/>
  <c r="AG542" i="3"/>
  <c r="AE543" i="3"/>
  <c r="AF543" i="3"/>
  <c r="AG543" i="3"/>
  <c r="AE544" i="3"/>
  <c r="AF544" i="3"/>
  <c r="AG544" i="3"/>
  <c r="AE545" i="3"/>
  <c r="AF545" i="3"/>
  <c r="AG545" i="3"/>
  <c r="AE546" i="3"/>
  <c r="AF546" i="3"/>
  <c r="AG546" i="3"/>
  <c r="AE547" i="3"/>
  <c r="AF547" i="3"/>
  <c r="AG547" i="3"/>
  <c r="AE548" i="3"/>
  <c r="AF548" i="3"/>
  <c r="AG548" i="3"/>
  <c r="AE549" i="3"/>
  <c r="AF549" i="3"/>
  <c r="AG549" i="3"/>
  <c r="AE550" i="3"/>
  <c r="AF550" i="3"/>
  <c r="AG550" i="3"/>
  <c r="AE551" i="3"/>
  <c r="AF551" i="3"/>
  <c r="AG551" i="3"/>
  <c r="AE552" i="3"/>
  <c r="AF552" i="3"/>
  <c r="AG552" i="3"/>
  <c r="AE553" i="3"/>
  <c r="AF553" i="3"/>
  <c r="AG553" i="3"/>
  <c r="AE554" i="3"/>
  <c r="AF554" i="3"/>
  <c r="AG554" i="3"/>
  <c r="AE555" i="3"/>
  <c r="AF555" i="3"/>
  <c r="AG555" i="3"/>
  <c r="AE556" i="3"/>
  <c r="AF556" i="3"/>
  <c r="AG556" i="3"/>
  <c r="AE557" i="3"/>
  <c r="AF557" i="3"/>
  <c r="AG557" i="3"/>
  <c r="AE558" i="3"/>
  <c r="AF558" i="3"/>
  <c r="AG558" i="3"/>
  <c r="AE559" i="3"/>
  <c r="AF559" i="3"/>
  <c r="AG559" i="3"/>
  <c r="AE560" i="3"/>
  <c r="AF560" i="3"/>
  <c r="AG560" i="3"/>
  <c r="AE561" i="3"/>
  <c r="AF561" i="3"/>
  <c r="AG561" i="3"/>
  <c r="AE562" i="3"/>
  <c r="AF562" i="3"/>
  <c r="AG562" i="3"/>
  <c r="AE563" i="3"/>
  <c r="AF563" i="3"/>
  <c r="AG563" i="3"/>
  <c r="AE564" i="3"/>
  <c r="AF564" i="3"/>
  <c r="AG564" i="3"/>
  <c r="AE565" i="3"/>
  <c r="AF565" i="3"/>
  <c r="AG565" i="3"/>
  <c r="AE566" i="3"/>
  <c r="AF566" i="3"/>
  <c r="AG566" i="3"/>
  <c r="AE567" i="3"/>
  <c r="AF567" i="3"/>
  <c r="AG567" i="3"/>
  <c r="AE568" i="3"/>
  <c r="AF568" i="3"/>
  <c r="AG568" i="3"/>
  <c r="AE569" i="3"/>
  <c r="AF569" i="3"/>
  <c r="AG569" i="3"/>
  <c r="AE570" i="3"/>
  <c r="AF570" i="3"/>
  <c r="AG570" i="3"/>
  <c r="AE571" i="3"/>
  <c r="AF571" i="3"/>
  <c r="AG571" i="3"/>
  <c r="AE572" i="3"/>
  <c r="AF572" i="3"/>
  <c r="AG572" i="3"/>
  <c r="AE573" i="3"/>
  <c r="AF573" i="3"/>
  <c r="AG573" i="3"/>
  <c r="AE574" i="3"/>
  <c r="AF574" i="3"/>
  <c r="AG574" i="3"/>
  <c r="AE575" i="3"/>
  <c r="AF575" i="3"/>
  <c r="AG575" i="3"/>
  <c r="AE576" i="3"/>
  <c r="AF576" i="3"/>
  <c r="AG576" i="3"/>
  <c r="AE577" i="3"/>
  <c r="AF577" i="3"/>
  <c r="AG577" i="3"/>
  <c r="AE578" i="3"/>
  <c r="AF578" i="3"/>
  <c r="AG578" i="3"/>
  <c r="AE579" i="3"/>
  <c r="AF579" i="3"/>
  <c r="AG579" i="3"/>
  <c r="AE580" i="3"/>
  <c r="AF580" i="3"/>
  <c r="AG580" i="3"/>
  <c r="AE581" i="3"/>
  <c r="AF581" i="3"/>
  <c r="AG581" i="3"/>
  <c r="AE582" i="3"/>
  <c r="AF582" i="3"/>
  <c r="AG582" i="3"/>
  <c r="AE583" i="3"/>
  <c r="AF583" i="3"/>
  <c r="AG583" i="3"/>
  <c r="AE584" i="3"/>
  <c r="AF584" i="3"/>
  <c r="AG584" i="3"/>
  <c r="AE585" i="3"/>
  <c r="AF585" i="3"/>
  <c r="AG585" i="3"/>
  <c r="AE586" i="3"/>
  <c r="AF586" i="3"/>
  <c r="AG586" i="3"/>
  <c r="AE587" i="3"/>
  <c r="AF587" i="3"/>
  <c r="AG587" i="3"/>
  <c r="AE588" i="3"/>
  <c r="AF588" i="3"/>
  <c r="AG588" i="3"/>
  <c r="AE589" i="3"/>
  <c r="AF589" i="3"/>
  <c r="AG589" i="3"/>
  <c r="AE590" i="3"/>
  <c r="AF590" i="3"/>
  <c r="AG590" i="3"/>
  <c r="AE591" i="3"/>
  <c r="AF591" i="3"/>
  <c r="AG591" i="3"/>
  <c r="AE592" i="3"/>
  <c r="AF592" i="3"/>
  <c r="AG592" i="3"/>
  <c r="AE593" i="3"/>
  <c r="AF593" i="3"/>
  <c r="AG593" i="3"/>
  <c r="AE594" i="3"/>
  <c r="AF594" i="3"/>
  <c r="AG594" i="3"/>
  <c r="AE595" i="3"/>
  <c r="AF595" i="3"/>
  <c r="AG595" i="3"/>
  <c r="AE596" i="3"/>
  <c r="AF596" i="3"/>
  <c r="AG596" i="3"/>
  <c r="AE597" i="3"/>
  <c r="AF597" i="3"/>
  <c r="AG597" i="3"/>
  <c r="AE598" i="3"/>
  <c r="AF598" i="3"/>
  <c r="AG598" i="3"/>
  <c r="AE599" i="3"/>
  <c r="AF599" i="3"/>
  <c r="AG599" i="3"/>
  <c r="AE600" i="3"/>
  <c r="AF600" i="3"/>
  <c r="AG600" i="3"/>
  <c r="AE601" i="3"/>
  <c r="AF601" i="3"/>
  <c r="AG601" i="3"/>
  <c r="AE602" i="3"/>
  <c r="AF602" i="3"/>
  <c r="AG602" i="3"/>
  <c r="AE603" i="3"/>
  <c r="AF603" i="3"/>
  <c r="AG603" i="3"/>
  <c r="AE604" i="3"/>
  <c r="AF604" i="3"/>
  <c r="AG604" i="3"/>
  <c r="AE605" i="3"/>
  <c r="AF605" i="3"/>
  <c r="AG605" i="3"/>
  <c r="AE606" i="3"/>
  <c r="AF606" i="3"/>
  <c r="AG606" i="3"/>
  <c r="AE607" i="3"/>
  <c r="AF607" i="3"/>
  <c r="AG607" i="3"/>
  <c r="AE608" i="3"/>
  <c r="AF608" i="3"/>
  <c r="AG608" i="3"/>
  <c r="AE609" i="3"/>
  <c r="AF609" i="3"/>
  <c r="AG609" i="3"/>
  <c r="AE610" i="3"/>
  <c r="AF610" i="3"/>
  <c r="AG610" i="3"/>
  <c r="AE611" i="3"/>
  <c r="AF611" i="3"/>
  <c r="AG611" i="3"/>
  <c r="AE612" i="3"/>
  <c r="AF612" i="3"/>
  <c r="AG612" i="3"/>
  <c r="AE613" i="3"/>
  <c r="AF613" i="3"/>
  <c r="AG613" i="3"/>
  <c r="AE614" i="3"/>
  <c r="AF614" i="3"/>
  <c r="AG614" i="3"/>
  <c r="AE615" i="3"/>
  <c r="AF615" i="3"/>
  <c r="AG615" i="3"/>
  <c r="AE616" i="3"/>
  <c r="AF616" i="3"/>
  <c r="AG616" i="3"/>
  <c r="AE617" i="3"/>
  <c r="AF617" i="3"/>
  <c r="AG617" i="3"/>
  <c r="AE618" i="3"/>
  <c r="AF618" i="3"/>
  <c r="AG618" i="3"/>
  <c r="AE619" i="3"/>
  <c r="AF619" i="3"/>
  <c r="AG619" i="3"/>
  <c r="AE620" i="3"/>
  <c r="AF620" i="3"/>
  <c r="AG620" i="3"/>
  <c r="AE621" i="3"/>
  <c r="AF621" i="3"/>
  <c r="AG621" i="3"/>
  <c r="AE622" i="3"/>
  <c r="AF622" i="3"/>
  <c r="AG622" i="3"/>
  <c r="AE623" i="3"/>
  <c r="AF623" i="3"/>
  <c r="AG623" i="3"/>
  <c r="AE624" i="3"/>
  <c r="AF624" i="3"/>
  <c r="AG624" i="3"/>
  <c r="AE625" i="3"/>
  <c r="AF625" i="3"/>
  <c r="AG625" i="3"/>
  <c r="AE626" i="3"/>
  <c r="AF626" i="3"/>
  <c r="AG626" i="3"/>
  <c r="AE627" i="3"/>
  <c r="AF627" i="3"/>
  <c r="AG627" i="3"/>
  <c r="AE628" i="3"/>
  <c r="AF628" i="3"/>
  <c r="AG628" i="3"/>
  <c r="AE629" i="3"/>
  <c r="AF629" i="3"/>
  <c r="AG629" i="3"/>
  <c r="AE630" i="3"/>
  <c r="AF630" i="3"/>
  <c r="AG630" i="3"/>
  <c r="AE631" i="3"/>
  <c r="AF631" i="3"/>
  <c r="AG631" i="3"/>
  <c r="AE632" i="3"/>
  <c r="AF632" i="3"/>
  <c r="AG632" i="3"/>
  <c r="AE633" i="3"/>
  <c r="AF633" i="3"/>
  <c r="AG633" i="3"/>
  <c r="AE634" i="3"/>
  <c r="AF634" i="3"/>
  <c r="AG634" i="3"/>
  <c r="AE635" i="3"/>
  <c r="AF635" i="3"/>
  <c r="AG635" i="3"/>
  <c r="AE636" i="3"/>
  <c r="AF636" i="3"/>
  <c r="AG636" i="3"/>
  <c r="AE637" i="3"/>
  <c r="AF637" i="3"/>
  <c r="AG637" i="3"/>
  <c r="AE638" i="3"/>
  <c r="AF638" i="3"/>
  <c r="AG638" i="3"/>
  <c r="AE639" i="3"/>
  <c r="AF639" i="3"/>
  <c r="AG639" i="3"/>
  <c r="AE640" i="3"/>
  <c r="AF640" i="3"/>
  <c r="AG640" i="3"/>
  <c r="AE641" i="3"/>
  <c r="AF641" i="3"/>
  <c r="AG641" i="3"/>
  <c r="AE642" i="3"/>
  <c r="AF642" i="3"/>
  <c r="AG642" i="3"/>
  <c r="AE643" i="3"/>
  <c r="AF643" i="3"/>
  <c r="AG643" i="3"/>
  <c r="AE644" i="3"/>
  <c r="AF644" i="3"/>
  <c r="AG644" i="3"/>
  <c r="AE645" i="3"/>
  <c r="AF645" i="3"/>
  <c r="AG645" i="3"/>
  <c r="AE646" i="3"/>
  <c r="AF646" i="3"/>
  <c r="AG646" i="3"/>
  <c r="AE647" i="3"/>
  <c r="AF647" i="3"/>
  <c r="AG647" i="3"/>
  <c r="AE648" i="3"/>
  <c r="AF648" i="3"/>
  <c r="AG648" i="3"/>
  <c r="AE649" i="3"/>
  <c r="AF649" i="3"/>
  <c r="AG649" i="3"/>
  <c r="AE650" i="3"/>
  <c r="AF650" i="3"/>
  <c r="AG650" i="3"/>
  <c r="AE651" i="3"/>
  <c r="AF651" i="3"/>
  <c r="AG651" i="3"/>
  <c r="AE652" i="3"/>
  <c r="AF652" i="3"/>
  <c r="AG652" i="3"/>
  <c r="AE653" i="3"/>
  <c r="AF653" i="3"/>
  <c r="AG653" i="3"/>
  <c r="AE654" i="3"/>
  <c r="AF654" i="3"/>
  <c r="AG654" i="3"/>
  <c r="AE655" i="3"/>
  <c r="AF655" i="3"/>
  <c r="AG655" i="3"/>
  <c r="AE656" i="3"/>
  <c r="AF656" i="3"/>
  <c r="AG656" i="3"/>
  <c r="AE657" i="3"/>
  <c r="AF657" i="3"/>
  <c r="AG657" i="3"/>
  <c r="AE658" i="3"/>
  <c r="AF658" i="3"/>
  <c r="AG658" i="3"/>
  <c r="AE659" i="3"/>
  <c r="AF659" i="3"/>
  <c r="AG659" i="3"/>
  <c r="AE660" i="3"/>
  <c r="AF660" i="3"/>
  <c r="AG660" i="3"/>
  <c r="AE661" i="3"/>
  <c r="AF661" i="3"/>
  <c r="AG661" i="3"/>
  <c r="AE662" i="3"/>
  <c r="AF662" i="3"/>
  <c r="AG662" i="3"/>
  <c r="AE663" i="3"/>
  <c r="AF663" i="3"/>
  <c r="AG663" i="3"/>
  <c r="AE664" i="3"/>
  <c r="AF664" i="3"/>
  <c r="AG664" i="3"/>
  <c r="AE665" i="3"/>
  <c r="AF665" i="3"/>
  <c r="AG665" i="3"/>
  <c r="AE666" i="3"/>
  <c r="AF666" i="3"/>
  <c r="AG666" i="3"/>
  <c r="AE667" i="3"/>
  <c r="AF667" i="3"/>
  <c r="AG667" i="3"/>
  <c r="AE668" i="3"/>
  <c r="AF668" i="3"/>
  <c r="AG668" i="3"/>
  <c r="AE669" i="3"/>
  <c r="AF669" i="3"/>
  <c r="AG669" i="3"/>
  <c r="AE670" i="3"/>
  <c r="AF670" i="3"/>
  <c r="AG670" i="3"/>
  <c r="AE671" i="3"/>
  <c r="AF671" i="3"/>
  <c r="AG671" i="3"/>
  <c r="AE672" i="3"/>
  <c r="AF672" i="3"/>
  <c r="AG672" i="3"/>
  <c r="AE673" i="3"/>
  <c r="AF673" i="3"/>
  <c r="AG673" i="3"/>
  <c r="AE674" i="3"/>
  <c r="AF674" i="3"/>
  <c r="AG674" i="3"/>
  <c r="AE675" i="3"/>
  <c r="AF675" i="3"/>
  <c r="AG675" i="3"/>
  <c r="AE676" i="3"/>
  <c r="AF676" i="3"/>
  <c r="AG676" i="3"/>
  <c r="AE677" i="3"/>
  <c r="AF677" i="3"/>
  <c r="AG677" i="3"/>
  <c r="AE678" i="3"/>
  <c r="AF678" i="3"/>
  <c r="AG678" i="3"/>
  <c r="AE679" i="3"/>
  <c r="AF679" i="3"/>
  <c r="AG679" i="3"/>
  <c r="AE680" i="3"/>
  <c r="AF680" i="3"/>
  <c r="AG680" i="3"/>
  <c r="AE681" i="3"/>
  <c r="AF681" i="3"/>
  <c r="AG681" i="3"/>
  <c r="AE682" i="3"/>
  <c r="AF682" i="3"/>
  <c r="AG682" i="3"/>
  <c r="AE683" i="3"/>
  <c r="AF683" i="3"/>
  <c r="AG683" i="3"/>
  <c r="AE684" i="3"/>
  <c r="AF684" i="3"/>
  <c r="AG684" i="3"/>
  <c r="AE685" i="3"/>
  <c r="AF685" i="3"/>
  <c r="AG685" i="3"/>
  <c r="AE686" i="3"/>
  <c r="AF686" i="3"/>
  <c r="AG686" i="3"/>
  <c r="AE687" i="3"/>
  <c r="AF687" i="3"/>
  <c r="AG687" i="3"/>
  <c r="AE688" i="3"/>
  <c r="AF688" i="3"/>
  <c r="AG688" i="3"/>
  <c r="AE689" i="3"/>
  <c r="AF689" i="3"/>
  <c r="AG689" i="3"/>
  <c r="AE690" i="3"/>
  <c r="AF690" i="3"/>
  <c r="AG690" i="3"/>
  <c r="AE691" i="3"/>
  <c r="AF691" i="3"/>
  <c r="AG691" i="3"/>
  <c r="AE692" i="3"/>
  <c r="AF692" i="3"/>
  <c r="AG692" i="3"/>
  <c r="AE693" i="3"/>
  <c r="AF693" i="3"/>
  <c r="AG693" i="3"/>
  <c r="AE694" i="3"/>
  <c r="AF694" i="3"/>
  <c r="AG694" i="3"/>
  <c r="AE695" i="3"/>
  <c r="AF695" i="3"/>
  <c r="AG695" i="3"/>
  <c r="AE696" i="3"/>
  <c r="AF696" i="3"/>
  <c r="AG696" i="3"/>
  <c r="AE697" i="3"/>
  <c r="AF697" i="3"/>
  <c r="AG697" i="3"/>
  <c r="AE698" i="3"/>
  <c r="AF698" i="3"/>
  <c r="AG698" i="3"/>
  <c r="AE699" i="3"/>
  <c r="AF699" i="3"/>
  <c r="AG699" i="3"/>
  <c r="AE700" i="3"/>
  <c r="AF700" i="3"/>
  <c r="AG700" i="3"/>
  <c r="AE701" i="3"/>
  <c r="AF701" i="3"/>
  <c r="AG701" i="3"/>
  <c r="AE702" i="3"/>
  <c r="AF702" i="3"/>
  <c r="AG702" i="3"/>
  <c r="AE703" i="3"/>
  <c r="AF703" i="3"/>
  <c r="AG703" i="3"/>
  <c r="AE704" i="3"/>
  <c r="AF704" i="3"/>
  <c r="AG704" i="3"/>
  <c r="AE705" i="3"/>
  <c r="AF705" i="3"/>
  <c r="AG705" i="3"/>
  <c r="AE706" i="3"/>
  <c r="AF706" i="3"/>
  <c r="AG706" i="3"/>
  <c r="AE707" i="3"/>
  <c r="AF707" i="3"/>
  <c r="AG707" i="3"/>
  <c r="AE708" i="3"/>
  <c r="AF708" i="3"/>
  <c r="AG708" i="3"/>
  <c r="AE709" i="3"/>
  <c r="AF709" i="3"/>
  <c r="AG709" i="3"/>
  <c r="AE710" i="3"/>
  <c r="AF710" i="3"/>
  <c r="AG710" i="3"/>
  <c r="AE711" i="3"/>
  <c r="AF711" i="3"/>
  <c r="AG711" i="3"/>
  <c r="AE712" i="3"/>
  <c r="AF712" i="3"/>
  <c r="AG712" i="3"/>
  <c r="AE713" i="3"/>
  <c r="AF713" i="3"/>
  <c r="AG713" i="3"/>
  <c r="AE714" i="3"/>
  <c r="AF714" i="3"/>
  <c r="AG714" i="3"/>
  <c r="AE715" i="3"/>
  <c r="AF715" i="3"/>
  <c r="AG715" i="3"/>
  <c r="AE716" i="3"/>
  <c r="AF716" i="3"/>
  <c r="AG716" i="3"/>
  <c r="AE717" i="3"/>
  <c r="AF717" i="3"/>
  <c r="AG717" i="3"/>
  <c r="AE718" i="3"/>
  <c r="AF718" i="3"/>
  <c r="AG718" i="3"/>
  <c r="AE719" i="3"/>
  <c r="AF719" i="3"/>
  <c r="AG719" i="3"/>
  <c r="AE720" i="3"/>
  <c r="AF720" i="3"/>
  <c r="AG720" i="3"/>
  <c r="AE721" i="3"/>
  <c r="AF721" i="3"/>
  <c r="AG721" i="3"/>
  <c r="AE722" i="3"/>
  <c r="AF722" i="3"/>
  <c r="AG722" i="3"/>
  <c r="AE723" i="3"/>
  <c r="AF723" i="3"/>
  <c r="AG723" i="3"/>
  <c r="AE724" i="3"/>
  <c r="AF724" i="3"/>
  <c r="AG724" i="3"/>
  <c r="AE725" i="3"/>
  <c r="AF725" i="3"/>
  <c r="AG725" i="3"/>
  <c r="AE726" i="3"/>
  <c r="AF726" i="3"/>
  <c r="AG726" i="3"/>
  <c r="AE727" i="3"/>
  <c r="AF727" i="3"/>
  <c r="AG727" i="3"/>
  <c r="AE728" i="3"/>
  <c r="AF728" i="3"/>
  <c r="AG728" i="3"/>
  <c r="AE729" i="3"/>
  <c r="AF729" i="3"/>
  <c r="AG729" i="3"/>
  <c r="AE730" i="3"/>
  <c r="AF730" i="3"/>
  <c r="AG730" i="3"/>
  <c r="AE731" i="3"/>
  <c r="AF731" i="3"/>
  <c r="AG731" i="3"/>
  <c r="AE732" i="3"/>
  <c r="AF732" i="3"/>
  <c r="AG732" i="3"/>
  <c r="AE733" i="3"/>
  <c r="AF733" i="3"/>
  <c r="AG733" i="3"/>
  <c r="AE734" i="3"/>
  <c r="AF734" i="3"/>
  <c r="AG734" i="3"/>
  <c r="AE735" i="3"/>
  <c r="AF735" i="3"/>
  <c r="AG735" i="3"/>
  <c r="AE736" i="3"/>
  <c r="AF736" i="3"/>
  <c r="AG736" i="3"/>
  <c r="AE737" i="3"/>
  <c r="AF737" i="3"/>
  <c r="AG737" i="3"/>
  <c r="AE738" i="3"/>
  <c r="AF738" i="3"/>
  <c r="AG738" i="3"/>
  <c r="AE739" i="3"/>
  <c r="AF739" i="3"/>
  <c r="AG739" i="3"/>
  <c r="AE740" i="3"/>
  <c r="AF740" i="3"/>
  <c r="AG740" i="3"/>
  <c r="AE741" i="3"/>
  <c r="AF741" i="3"/>
  <c r="AG741" i="3"/>
  <c r="AE742" i="3"/>
  <c r="AF742" i="3"/>
  <c r="AG742" i="3"/>
  <c r="AE743" i="3"/>
  <c r="AF743" i="3"/>
  <c r="AG743" i="3"/>
  <c r="AE744" i="3"/>
  <c r="AF744" i="3"/>
  <c r="AG744" i="3"/>
  <c r="AE745" i="3"/>
  <c r="AF745" i="3"/>
  <c r="AG745" i="3"/>
  <c r="AE746" i="3"/>
  <c r="AF746" i="3"/>
  <c r="AG746" i="3"/>
  <c r="AE747" i="3"/>
  <c r="AF747" i="3"/>
  <c r="AG747" i="3"/>
  <c r="AE748" i="3"/>
  <c r="AF748" i="3"/>
  <c r="AG748" i="3"/>
  <c r="AE749" i="3"/>
  <c r="AF749" i="3"/>
  <c r="AG749" i="3"/>
  <c r="AE750" i="3"/>
  <c r="AF750" i="3"/>
  <c r="AG750" i="3"/>
  <c r="AE751" i="3"/>
  <c r="AF751" i="3"/>
  <c r="AG751" i="3"/>
  <c r="AE752" i="3"/>
  <c r="AF752" i="3"/>
  <c r="AG752" i="3"/>
  <c r="AE753" i="3"/>
  <c r="AF753" i="3"/>
  <c r="AG753" i="3"/>
  <c r="AE754" i="3"/>
  <c r="AF754" i="3"/>
  <c r="AG754" i="3"/>
  <c r="AE755" i="3"/>
  <c r="AF755" i="3"/>
  <c r="AG755" i="3"/>
  <c r="AE756" i="3"/>
  <c r="AF756" i="3"/>
  <c r="AG756" i="3"/>
  <c r="AE757" i="3"/>
  <c r="AF757" i="3"/>
  <c r="AG757" i="3"/>
  <c r="AE758" i="3"/>
  <c r="AF758" i="3"/>
  <c r="AG758" i="3"/>
  <c r="AE759" i="3"/>
  <c r="AF759" i="3"/>
  <c r="AG759" i="3"/>
  <c r="AE760" i="3"/>
  <c r="AF760" i="3"/>
  <c r="AG760" i="3"/>
  <c r="AE761" i="3"/>
  <c r="AF761" i="3"/>
  <c r="AG761" i="3"/>
  <c r="AE762" i="3"/>
  <c r="AF762" i="3"/>
  <c r="AG762" i="3"/>
  <c r="AE763" i="3"/>
  <c r="AF763" i="3"/>
  <c r="AG763" i="3"/>
  <c r="AE764" i="3"/>
  <c r="AF764" i="3"/>
  <c r="AG764" i="3"/>
  <c r="AE765" i="3"/>
  <c r="AF765" i="3"/>
  <c r="AG765" i="3"/>
  <c r="AE766" i="3"/>
  <c r="AF766" i="3"/>
  <c r="AG766" i="3"/>
  <c r="AE767" i="3"/>
  <c r="AF767" i="3"/>
  <c r="AG767" i="3"/>
  <c r="AE768" i="3"/>
  <c r="AF768" i="3"/>
  <c r="AG768" i="3"/>
  <c r="AE769" i="3"/>
  <c r="AF769" i="3"/>
  <c r="AG769" i="3"/>
  <c r="AE770" i="3"/>
  <c r="AF770" i="3"/>
  <c r="AG770" i="3"/>
  <c r="AE771" i="3"/>
  <c r="AF771" i="3"/>
  <c r="AG771" i="3"/>
  <c r="AE772" i="3"/>
  <c r="AF772" i="3"/>
  <c r="AG772" i="3"/>
  <c r="AE773" i="3"/>
  <c r="AF773" i="3"/>
  <c r="AG773" i="3"/>
  <c r="AE774" i="3"/>
  <c r="AF774" i="3"/>
  <c r="AG774" i="3"/>
  <c r="AE775" i="3"/>
  <c r="AF775" i="3"/>
  <c r="AG775" i="3"/>
  <c r="AE776" i="3"/>
  <c r="AF776" i="3"/>
  <c r="AG776" i="3"/>
  <c r="AE777" i="3"/>
  <c r="AF777" i="3"/>
  <c r="AG777" i="3"/>
  <c r="AE778" i="3"/>
  <c r="AF778" i="3"/>
  <c r="AG778" i="3"/>
  <c r="AE779" i="3"/>
  <c r="AF779" i="3"/>
  <c r="AG779" i="3"/>
  <c r="AE780" i="3"/>
  <c r="AF780" i="3"/>
  <c r="AG780" i="3"/>
  <c r="AE781" i="3"/>
  <c r="AF781" i="3"/>
  <c r="AG781" i="3"/>
  <c r="AE782" i="3"/>
  <c r="AF782" i="3"/>
  <c r="AG782" i="3"/>
  <c r="AE783" i="3"/>
  <c r="AF783" i="3"/>
  <c r="AG783" i="3"/>
  <c r="AE784" i="3"/>
  <c r="AF784" i="3"/>
  <c r="AG784" i="3"/>
  <c r="AE785" i="3"/>
  <c r="AF785" i="3"/>
  <c r="AG785" i="3"/>
  <c r="AE786" i="3"/>
  <c r="AF786" i="3"/>
  <c r="AG786" i="3"/>
  <c r="AE787" i="3"/>
  <c r="AF787" i="3"/>
  <c r="AG787" i="3"/>
  <c r="AE788" i="3"/>
  <c r="AF788" i="3"/>
  <c r="AG788" i="3"/>
  <c r="AE789" i="3"/>
  <c r="AF789" i="3"/>
  <c r="AG789" i="3"/>
  <c r="AE790" i="3"/>
  <c r="AF790" i="3"/>
  <c r="AG790" i="3"/>
  <c r="AE791" i="3"/>
  <c r="AF791" i="3"/>
  <c r="AG791" i="3"/>
  <c r="AE792" i="3"/>
  <c r="AF792" i="3"/>
  <c r="AG792" i="3"/>
  <c r="AE793" i="3"/>
  <c r="AF793" i="3"/>
  <c r="AG793" i="3"/>
  <c r="AE794" i="3"/>
  <c r="AF794" i="3"/>
  <c r="AG794" i="3"/>
  <c r="AE795" i="3"/>
  <c r="AF795" i="3"/>
  <c r="AG795" i="3"/>
  <c r="AE796" i="3"/>
  <c r="AF796" i="3"/>
  <c r="AG796" i="3"/>
  <c r="AE797" i="3"/>
  <c r="AF797" i="3"/>
  <c r="AG797" i="3"/>
  <c r="AE798" i="3"/>
  <c r="AF798" i="3"/>
  <c r="AG798" i="3"/>
  <c r="AE799" i="3"/>
  <c r="AF799" i="3"/>
  <c r="AG799" i="3"/>
  <c r="AE800" i="3"/>
  <c r="AF800" i="3"/>
  <c r="AG800" i="3"/>
  <c r="AE801" i="3"/>
  <c r="AF801" i="3"/>
  <c r="AG801" i="3"/>
  <c r="AE802" i="3"/>
  <c r="AF802" i="3"/>
  <c r="AG802" i="3"/>
  <c r="AE803" i="3"/>
  <c r="AF803" i="3"/>
  <c r="AG803" i="3"/>
  <c r="AE804" i="3"/>
  <c r="AF804" i="3"/>
  <c r="AG804" i="3"/>
  <c r="AE805" i="3"/>
  <c r="AF805" i="3"/>
  <c r="AG805" i="3"/>
  <c r="AE806" i="3"/>
  <c r="AF806" i="3"/>
  <c r="AG806" i="3"/>
  <c r="AE807" i="3"/>
  <c r="AF807" i="3"/>
  <c r="AG807" i="3"/>
  <c r="AE808" i="3"/>
  <c r="AF808" i="3"/>
  <c r="AG808" i="3"/>
  <c r="AE809" i="3"/>
  <c r="AF809" i="3"/>
  <c r="AG809" i="3"/>
  <c r="AE810" i="3"/>
  <c r="AF810" i="3"/>
  <c r="AG810" i="3"/>
  <c r="AE811" i="3"/>
  <c r="AF811" i="3"/>
  <c r="AG811" i="3"/>
  <c r="AE812" i="3"/>
  <c r="AF812" i="3"/>
  <c r="AG812" i="3"/>
  <c r="AE813" i="3"/>
  <c r="AF813" i="3"/>
  <c r="AG813" i="3"/>
  <c r="AE814" i="3"/>
  <c r="AF814" i="3"/>
  <c r="AG814" i="3"/>
  <c r="AE815" i="3"/>
  <c r="AF815" i="3"/>
  <c r="AG815" i="3"/>
  <c r="AE816" i="3"/>
  <c r="AF816" i="3"/>
  <c r="AG816" i="3"/>
  <c r="AE817" i="3"/>
  <c r="AF817" i="3"/>
  <c r="AG817" i="3"/>
  <c r="AE818" i="3"/>
  <c r="AF818" i="3"/>
  <c r="AG818" i="3"/>
  <c r="AE819" i="3"/>
  <c r="AF819" i="3"/>
  <c r="AG819" i="3"/>
  <c r="AE820" i="3"/>
  <c r="AF820" i="3"/>
  <c r="AG820" i="3"/>
  <c r="AE821" i="3"/>
  <c r="AF821" i="3"/>
  <c r="AG821" i="3"/>
  <c r="AE822" i="3"/>
  <c r="AF822" i="3"/>
  <c r="AG822" i="3"/>
  <c r="AE823" i="3"/>
  <c r="AF823" i="3"/>
  <c r="AG823" i="3"/>
  <c r="AE824" i="3"/>
  <c r="AF824" i="3"/>
  <c r="AG824" i="3"/>
  <c r="AE825" i="3"/>
  <c r="AF825" i="3"/>
  <c r="AG825" i="3"/>
  <c r="AE826" i="3"/>
  <c r="AF826" i="3"/>
  <c r="AG826" i="3"/>
  <c r="AE827" i="3"/>
  <c r="AF827" i="3"/>
  <c r="AG827" i="3"/>
  <c r="AE828" i="3"/>
  <c r="AF828" i="3"/>
  <c r="AG828" i="3"/>
  <c r="AE829" i="3"/>
  <c r="AF829" i="3"/>
  <c r="AG829" i="3"/>
  <c r="AE830" i="3"/>
  <c r="AF830" i="3"/>
  <c r="AG830" i="3"/>
  <c r="AE831" i="3"/>
  <c r="AF831" i="3"/>
  <c r="AG831" i="3"/>
  <c r="AE832" i="3"/>
  <c r="AF832" i="3"/>
  <c r="AG832" i="3"/>
  <c r="AE833" i="3"/>
  <c r="AF833" i="3"/>
  <c r="AG833" i="3"/>
  <c r="AE834" i="3"/>
  <c r="AF834" i="3"/>
  <c r="AG834" i="3"/>
  <c r="AE835" i="3"/>
  <c r="AF835" i="3"/>
  <c r="AG835" i="3"/>
  <c r="AE836" i="3"/>
  <c r="AF836" i="3"/>
  <c r="AG836" i="3"/>
  <c r="AE837" i="3"/>
  <c r="AF837" i="3"/>
  <c r="AG837" i="3"/>
  <c r="AE838" i="3"/>
  <c r="AF838" i="3"/>
  <c r="AG838" i="3"/>
  <c r="AE839" i="3"/>
  <c r="AF839" i="3"/>
  <c r="AG839" i="3"/>
  <c r="AE840" i="3"/>
  <c r="AF840" i="3"/>
  <c r="AG840" i="3"/>
  <c r="AE841" i="3"/>
  <c r="AF841" i="3"/>
  <c r="AG841" i="3"/>
  <c r="AE842" i="3"/>
  <c r="AF842" i="3"/>
  <c r="AG842" i="3"/>
  <c r="AE843" i="3"/>
  <c r="AF843" i="3"/>
  <c r="AG843" i="3"/>
  <c r="AE844" i="3"/>
  <c r="AF844" i="3"/>
  <c r="AG844" i="3"/>
  <c r="AE845" i="3"/>
  <c r="AF845" i="3"/>
  <c r="AG845" i="3"/>
  <c r="AE846" i="3"/>
  <c r="AF846" i="3"/>
  <c r="AG846" i="3"/>
  <c r="AE847" i="3"/>
  <c r="AF847" i="3"/>
  <c r="AG847" i="3"/>
  <c r="AE848" i="3"/>
  <c r="AF848" i="3"/>
  <c r="AG848" i="3"/>
  <c r="AE849" i="3"/>
  <c r="AF849" i="3"/>
  <c r="AG849" i="3"/>
  <c r="AE850" i="3"/>
  <c r="AF850" i="3"/>
  <c r="AG850" i="3"/>
  <c r="AE851" i="3"/>
  <c r="AF851" i="3"/>
  <c r="AG851" i="3"/>
  <c r="AE852" i="3"/>
  <c r="AF852" i="3"/>
  <c r="AG852" i="3"/>
  <c r="AE853" i="3"/>
  <c r="AF853" i="3"/>
  <c r="AG853" i="3"/>
  <c r="AE854" i="3"/>
  <c r="AF854" i="3"/>
  <c r="AG854" i="3"/>
  <c r="AE855" i="3"/>
  <c r="AF855" i="3"/>
  <c r="AG855" i="3"/>
  <c r="AE856" i="3"/>
  <c r="AF856" i="3"/>
  <c r="AG856" i="3"/>
  <c r="AE857" i="3"/>
  <c r="AF857" i="3"/>
  <c r="AG857" i="3"/>
  <c r="AE858" i="3"/>
  <c r="AF858" i="3"/>
  <c r="AG858" i="3"/>
  <c r="AE859" i="3"/>
  <c r="AF859" i="3"/>
  <c r="AG859" i="3"/>
  <c r="AE860" i="3"/>
  <c r="AF860" i="3"/>
  <c r="AG860" i="3"/>
  <c r="AE861" i="3"/>
  <c r="AF861" i="3"/>
  <c r="AG861" i="3"/>
  <c r="AE862" i="3"/>
  <c r="AF862" i="3"/>
  <c r="AG862" i="3"/>
  <c r="AE863" i="3"/>
  <c r="AF863" i="3"/>
  <c r="AG863" i="3"/>
  <c r="AE864" i="3"/>
  <c r="AF864" i="3"/>
  <c r="AG864" i="3"/>
  <c r="AE865" i="3"/>
  <c r="AF865" i="3"/>
  <c r="AG865" i="3"/>
  <c r="AE866" i="3"/>
  <c r="AF866" i="3"/>
  <c r="AG866" i="3"/>
  <c r="AE867" i="3"/>
  <c r="AF867" i="3"/>
  <c r="AG867" i="3"/>
  <c r="AE868" i="3"/>
  <c r="AF868" i="3"/>
  <c r="AG868" i="3"/>
  <c r="AE869" i="3"/>
  <c r="AF869" i="3"/>
  <c r="AG869" i="3"/>
  <c r="AE870" i="3"/>
  <c r="AF870" i="3"/>
  <c r="AG870" i="3"/>
  <c r="AE871" i="3"/>
  <c r="AF871" i="3"/>
  <c r="AG871" i="3"/>
  <c r="AE872" i="3"/>
  <c r="AF872" i="3"/>
  <c r="AG872" i="3"/>
  <c r="AE873" i="3"/>
  <c r="AF873" i="3"/>
  <c r="AG873" i="3"/>
  <c r="AE874" i="3"/>
  <c r="AF874" i="3"/>
  <c r="AG874" i="3"/>
  <c r="AE875" i="3"/>
  <c r="AF875" i="3"/>
  <c r="AG875" i="3"/>
  <c r="AE876" i="3"/>
  <c r="AF876" i="3"/>
  <c r="AG876" i="3"/>
  <c r="AE877" i="3"/>
  <c r="AF877" i="3"/>
  <c r="AG877" i="3"/>
  <c r="AE878" i="3"/>
  <c r="AF878" i="3"/>
  <c r="AG878" i="3"/>
  <c r="AE879" i="3"/>
  <c r="AF879" i="3"/>
  <c r="AG879" i="3"/>
  <c r="AE880" i="3"/>
  <c r="AF880" i="3"/>
  <c r="AG880" i="3"/>
  <c r="AE881" i="3"/>
  <c r="AF881" i="3"/>
  <c r="AG881" i="3"/>
  <c r="AE882" i="3"/>
  <c r="AF882" i="3"/>
  <c r="AG882" i="3"/>
  <c r="AE883" i="3"/>
  <c r="AF883" i="3"/>
  <c r="AG883" i="3"/>
  <c r="AE884" i="3"/>
  <c r="AF884" i="3"/>
  <c r="AG884" i="3"/>
  <c r="AE885" i="3"/>
  <c r="AF885" i="3"/>
  <c r="AG885" i="3"/>
  <c r="AE886" i="3"/>
  <c r="AF886" i="3"/>
  <c r="AG886" i="3"/>
  <c r="AE887" i="3"/>
  <c r="AF887" i="3"/>
  <c r="AG887" i="3"/>
  <c r="AE888" i="3"/>
  <c r="AF888" i="3"/>
  <c r="AG888" i="3"/>
  <c r="AE889" i="3"/>
  <c r="AF889" i="3"/>
  <c r="AG889" i="3"/>
  <c r="AE890" i="3"/>
  <c r="AF890" i="3"/>
  <c r="AG890" i="3"/>
  <c r="AE891" i="3"/>
  <c r="AF891" i="3"/>
  <c r="AG891" i="3"/>
  <c r="AE892" i="3"/>
  <c r="AF892" i="3"/>
  <c r="AG892" i="3"/>
  <c r="AE893" i="3"/>
  <c r="AF893" i="3"/>
  <c r="AG893" i="3"/>
  <c r="AE894" i="3"/>
  <c r="AF894" i="3"/>
  <c r="AG894" i="3"/>
  <c r="AE895" i="3"/>
  <c r="AF895" i="3"/>
  <c r="AG895" i="3"/>
  <c r="AE896" i="3"/>
  <c r="AF896" i="3"/>
  <c r="AG896" i="3"/>
  <c r="AE897" i="3"/>
  <c r="AF897" i="3"/>
  <c r="AG897" i="3"/>
  <c r="AE898" i="3"/>
  <c r="AF898" i="3"/>
  <c r="AG898" i="3"/>
  <c r="AE899" i="3"/>
  <c r="AF899" i="3"/>
  <c r="AG899" i="3"/>
  <c r="AE900" i="3"/>
  <c r="AF900" i="3"/>
  <c r="AG900" i="3"/>
  <c r="AE901" i="3"/>
  <c r="AF901" i="3"/>
  <c r="AG901" i="3"/>
  <c r="AE902" i="3"/>
  <c r="AF902" i="3"/>
  <c r="AG902" i="3"/>
  <c r="AE903" i="3"/>
  <c r="AF903" i="3"/>
  <c r="AG903" i="3"/>
  <c r="AE904" i="3"/>
  <c r="AF904" i="3"/>
  <c r="AG904" i="3"/>
  <c r="AE905" i="3"/>
  <c r="AF905" i="3"/>
  <c r="AG905" i="3"/>
  <c r="AE906" i="3"/>
  <c r="AF906" i="3"/>
  <c r="AG906" i="3"/>
  <c r="AE907" i="3"/>
  <c r="AF907" i="3"/>
  <c r="AG907" i="3"/>
  <c r="AE908" i="3"/>
  <c r="AF908" i="3"/>
  <c r="AG908" i="3"/>
  <c r="AE909" i="3"/>
  <c r="AF909" i="3"/>
  <c r="AG909" i="3"/>
  <c r="AE910" i="3"/>
  <c r="AF910" i="3"/>
  <c r="AG910" i="3"/>
  <c r="AE911" i="3"/>
  <c r="AF911" i="3"/>
  <c r="AG911" i="3"/>
  <c r="AE912" i="3"/>
  <c r="AF912" i="3"/>
  <c r="AG912" i="3"/>
  <c r="AE913" i="3"/>
  <c r="AF913" i="3"/>
  <c r="AG913" i="3"/>
  <c r="AE914" i="3"/>
  <c r="AF914" i="3"/>
  <c r="AG914" i="3"/>
  <c r="AE915" i="3"/>
  <c r="AF915" i="3"/>
  <c r="AG915" i="3"/>
  <c r="AE916" i="3"/>
  <c r="AF916" i="3"/>
  <c r="AG916" i="3"/>
  <c r="AE917" i="3"/>
  <c r="AF917" i="3"/>
  <c r="AG917" i="3"/>
  <c r="AE918" i="3"/>
  <c r="AF918" i="3"/>
  <c r="AG918" i="3"/>
  <c r="AE919" i="3"/>
  <c r="AF919" i="3"/>
  <c r="AG919" i="3"/>
  <c r="AE920" i="3"/>
  <c r="AF920" i="3"/>
  <c r="AG920" i="3"/>
  <c r="AE921" i="3"/>
  <c r="AF921" i="3"/>
  <c r="AG921" i="3"/>
  <c r="AE922" i="3"/>
  <c r="AF922" i="3"/>
  <c r="AG922" i="3"/>
  <c r="AE923" i="3"/>
  <c r="AF923" i="3"/>
  <c r="AG923" i="3"/>
  <c r="AE924" i="3"/>
  <c r="AF924" i="3"/>
  <c r="AG924" i="3"/>
  <c r="AE925" i="3"/>
  <c r="AF925" i="3"/>
  <c r="AG925" i="3"/>
  <c r="AE926" i="3"/>
  <c r="AF926" i="3"/>
  <c r="AG926" i="3"/>
  <c r="AE927" i="3"/>
  <c r="AF927" i="3"/>
  <c r="AG927" i="3"/>
  <c r="AE928" i="3"/>
  <c r="AF928" i="3"/>
  <c r="AG928" i="3"/>
  <c r="AE929" i="3"/>
  <c r="AF929" i="3"/>
  <c r="AG929" i="3"/>
  <c r="AE930" i="3"/>
  <c r="AF930" i="3"/>
  <c r="AG930" i="3"/>
  <c r="AE931" i="3"/>
  <c r="AF931" i="3"/>
  <c r="AG931" i="3"/>
  <c r="AE932" i="3"/>
  <c r="AF932" i="3"/>
  <c r="AG932" i="3"/>
  <c r="AE933" i="3"/>
  <c r="AF933" i="3"/>
  <c r="AG933" i="3"/>
  <c r="AE934" i="3"/>
  <c r="AF934" i="3"/>
  <c r="AG934" i="3"/>
  <c r="AE935" i="3"/>
  <c r="AF935" i="3"/>
  <c r="AG935" i="3"/>
  <c r="AE936" i="3"/>
  <c r="AF936" i="3"/>
  <c r="AG936" i="3"/>
  <c r="AE937" i="3"/>
  <c r="AF937" i="3"/>
  <c r="AG937" i="3"/>
  <c r="AE938" i="3"/>
  <c r="AF938" i="3"/>
  <c r="AG938" i="3"/>
  <c r="AE939" i="3"/>
  <c r="AF939" i="3"/>
  <c r="AG939" i="3"/>
  <c r="AE940" i="3"/>
  <c r="AF940" i="3"/>
  <c r="AG940" i="3"/>
  <c r="AE941" i="3"/>
  <c r="AF941" i="3"/>
  <c r="AG941" i="3"/>
  <c r="AE942" i="3"/>
  <c r="AF942" i="3"/>
  <c r="AG942" i="3"/>
  <c r="AE943" i="3"/>
  <c r="AF943" i="3"/>
  <c r="AG943" i="3"/>
  <c r="AE944" i="3"/>
  <c r="AF944" i="3"/>
  <c r="AG944" i="3"/>
  <c r="AE945" i="3"/>
  <c r="AF945" i="3"/>
  <c r="AG945" i="3"/>
  <c r="AE946" i="3"/>
  <c r="AF946" i="3"/>
  <c r="AG946" i="3"/>
  <c r="AE947" i="3"/>
  <c r="AF947" i="3"/>
  <c r="AG947" i="3"/>
  <c r="AE948" i="3"/>
  <c r="AF948" i="3"/>
  <c r="AG948" i="3"/>
  <c r="AE949" i="3"/>
  <c r="AF949" i="3"/>
  <c r="AG949" i="3"/>
  <c r="AE950" i="3"/>
  <c r="AF950" i="3"/>
  <c r="AG950" i="3"/>
  <c r="AE951" i="3"/>
  <c r="AF951" i="3"/>
  <c r="AG951" i="3"/>
  <c r="AE952" i="3"/>
  <c r="AF952" i="3"/>
  <c r="AG952" i="3"/>
  <c r="AE953" i="3"/>
  <c r="AF953" i="3"/>
  <c r="AG953" i="3"/>
  <c r="AE954" i="3"/>
  <c r="AF954" i="3"/>
  <c r="AG954" i="3"/>
  <c r="AE955" i="3"/>
  <c r="AF955" i="3"/>
  <c r="AG955" i="3"/>
  <c r="AE956" i="3"/>
  <c r="AF956" i="3"/>
  <c r="AG956" i="3"/>
  <c r="AE957" i="3"/>
  <c r="AF957" i="3"/>
  <c r="AG957" i="3"/>
  <c r="AE958" i="3"/>
  <c r="AF958" i="3"/>
  <c r="AG958" i="3"/>
  <c r="AE959" i="3"/>
  <c r="AF959" i="3"/>
  <c r="AG959" i="3"/>
  <c r="AE960" i="3"/>
  <c r="AF960" i="3"/>
  <c r="AG960" i="3"/>
  <c r="AE961" i="3"/>
  <c r="AF961" i="3"/>
  <c r="AG961" i="3"/>
  <c r="AE962" i="3"/>
  <c r="AF962" i="3"/>
  <c r="AG962" i="3"/>
  <c r="AE963" i="3"/>
  <c r="AF963" i="3"/>
  <c r="AG963" i="3"/>
  <c r="AE964" i="3"/>
  <c r="AF964" i="3"/>
  <c r="AG964" i="3"/>
  <c r="AE965" i="3"/>
  <c r="AF965" i="3"/>
  <c r="AG965" i="3"/>
  <c r="AE966" i="3"/>
  <c r="AF966" i="3"/>
  <c r="AG966" i="3"/>
  <c r="AE967" i="3"/>
  <c r="AF967" i="3"/>
  <c r="AG967" i="3"/>
  <c r="AE968" i="3"/>
  <c r="AF968" i="3"/>
  <c r="AG968" i="3"/>
  <c r="AE969" i="3"/>
  <c r="AF969" i="3"/>
  <c r="AG969" i="3"/>
  <c r="AE970" i="3"/>
  <c r="AF970" i="3"/>
  <c r="AG970" i="3"/>
  <c r="AE971" i="3"/>
  <c r="AF971" i="3"/>
  <c r="AG971" i="3"/>
  <c r="AE972" i="3"/>
  <c r="AF972" i="3"/>
  <c r="AG972" i="3"/>
  <c r="AE973" i="3"/>
  <c r="AF973" i="3"/>
  <c r="AG973" i="3"/>
  <c r="AE974" i="3"/>
  <c r="AF974" i="3"/>
  <c r="AG974" i="3"/>
  <c r="AE975" i="3"/>
  <c r="AF975" i="3"/>
  <c r="AG975" i="3"/>
  <c r="AE976" i="3"/>
  <c r="AF976" i="3"/>
  <c r="AG976" i="3"/>
  <c r="AE977" i="3"/>
  <c r="AF977" i="3"/>
  <c r="AG977" i="3"/>
  <c r="AE978" i="3"/>
  <c r="AF978" i="3"/>
  <c r="AG978" i="3"/>
  <c r="AE979" i="3"/>
  <c r="AF979" i="3"/>
  <c r="AG979" i="3"/>
  <c r="AE980" i="3"/>
  <c r="AF980" i="3"/>
  <c r="AG980" i="3"/>
  <c r="AE981" i="3"/>
  <c r="AF981" i="3"/>
  <c r="AG981" i="3"/>
  <c r="AE982" i="3"/>
  <c r="AF982" i="3"/>
  <c r="AG982" i="3"/>
  <c r="AE983" i="3"/>
  <c r="AF983" i="3"/>
  <c r="AG983" i="3"/>
  <c r="AE984" i="3"/>
  <c r="AF984" i="3"/>
  <c r="AG984" i="3"/>
  <c r="AE985" i="3"/>
  <c r="AF985" i="3"/>
  <c r="AG985" i="3"/>
  <c r="AE986" i="3"/>
  <c r="AF986" i="3"/>
  <c r="AG986" i="3"/>
  <c r="AE987" i="3"/>
  <c r="AF987" i="3"/>
  <c r="AG987" i="3"/>
  <c r="AE988" i="3"/>
  <c r="AF988" i="3"/>
  <c r="AG988" i="3"/>
  <c r="AE989" i="3"/>
  <c r="AF989" i="3"/>
  <c r="AG989" i="3"/>
  <c r="AE990" i="3"/>
  <c r="AF990" i="3"/>
  <c r="AG990" i="3"/>
  <c r="AE991" i="3"/>
  <c r="AF991" i="3"/>
  <c r="AG991" i="3"/>
  <c r="AE992" i="3"/>
  <c r="AF992" i="3"/>
  <c r="AG992" i="3"/>
  <c r="AE993" i="3"/>
  <c r="AF993" i="3"/>
  <c r="AG993" i="3"/>
  <c r="AE994" i="3"/>
  <c r="AF994" i="3"/>
  <c r="AG994" i="3"/>
  <c r="AE995" i="3"/>
  <c r="AF995" i="3"/>
  <c r="AG995" i="3"/>
  <c r="AE996" i="3"/>
  <c r="AF996" i="3"/>
  <c r="AG996" i="3"/>
  <c r="AE997" i="3"/>
  <c r="AF997" i="3"/>
  <c r="AG997" i="3"/>
  <c r="AE998" i="3"/>
  <c r="AF998" i="3"/>
  <c r="AG998" i="3"/>
  <c r="AE999" i="3"/>
  <c r="AF999" i="3"/>
  <c r="AG999" i="3"/>
  <c r="AE1000" i="3"/>
  <c r="AF1000" i="3"/>
  <c r="AG1000" i="3"/>
  <c r="AE1001" i="3"/>
  <c r="AF1001" i="3"/>
  <c r="AG1001" i="3"/>
  <c r="AE1002" i="3"/>
  <c r="AF1002" i="3"/>
  <c r="AG1002" i="3"/>
  <c r="AE1003" i="3"/>
  <c r="AF1003" i="3"/>
  <c r="AG1003" i="3"/>
  <c r="AE1004" i="3"/>
  <c r="AF1004" i="3"/>
  <c r="AG1004" i="3"/>
  <c r="AE1005" i="3"/>
  <c r="AF1005" i="3"/>
  <c r="AG1005" i="3"/>
  <c r="AE1006" i="3"/>
  <c r="AF1006" i="3"/>
  <c r="AG1006" i="3"/>
  <c r="AE1007" i="3"/>
  <c r="AF1007" i="3"/>
  <c r="AG1007" i="3"/>
  <c r="AE1008" i="3"/>
  <c r="AF1008" i="3"/>
  <c r="AG1008" i="3"/>
  <c r="AE1009" i="3"/>
  <c r="AF1009" i="3"/>
  <c r="AG1009" i="3"/>
  <c r="AE1010" i="3"/>
  <c r="AF1010" i="3"/>
  <c r="AG1010" i="3"/>
  <c r="AE1011" i="3"/>
  <c r="AF1011" i="3"/>
  <c r="AG1011" i="3"/>
  <c r="AE1012" i="3"/>
  <c r="AF1012" i="3"/>
  <c r="AG1012" i="3"/>
  <c r="AE1013" i="3"/>
  <c r="AF1013" i="3"/>
  <c r="AG1013" i="3"/>
  <c r="AE1014" i="3"/>
  <c r="AF1014" i="3"/>
  <c r="AG1014" i="3"/>
  <c r="AE1015" i="3"/>
  <c r="AF1015" i="3"/>
  <c r="AG1015" i="3"/>
  <c r="AE1016" i="3"/>
  <c r="AF1016" i="3"/>
  <c r="AG1016" i="3"/>
  <c r="AE1017" i="3"/>
  <c r="AF1017" i="3"/>
  <c r="AG1017" i="3"/>
  <c r="AE1018" i="3"/>
  <c r="AF1018" i="3"/>
  <c r="AG1018" i="3"/>
  <c r="AE1019" i="3"/>
  <c r="AF1019" i="3"/>
  <c r="AG1019" i="3"/>
  <c r="AE1020" i="3"/>
  <c r="AF1020" i="3"/>
  <c r="AG1020" i="3"/>
  <c r="AE1021" i="3"/>
  <c r="AF1021" i="3"/>
  <c r="AG1021" i="3"/>
  <c r="AE1022" i="3"/>
  <c r="AF1022" i="3"/>
  <c r="AG1022" i="3"/>
  <c r="AE1023" i="3"/>
  <c r="AF1023" i="3"/>
  <c r="AG1023" i="3"/>
  <c r="AE1024" i="3"/>
  <c r="AF1024" i="3"/>
  <c r="AG1024" i="3"/>
  <c r="AE1025" i="3"/>
  <c r="AF1025" i="3"/>
  <c r="AG1025" i="3"/>
  <c r="AE1026" i="3"/>
  <c r="AF1026" i="3"/>
  <c r="AG1026" i="3"/>
  <c r="AE1027" i="3"/>
  <c r="AF1027" i="3"/>
  <c r="AG1027" i="3"/>
  <c r="AE1028" i="3"/>
  <c r="AF1028" i="3"/>
  <c r="AG1028" i="3"/>
  <c r="AE1029" i="3"/>
  <c r="AF1029" i="3"/>
  <c r="AG1029" i="3"/>
  <c r="AE1030" i="3"/>
  <c r="AF1030" i="3"/>
  <c r="AG1030" i="3"/>
  <c r="AE1031" i="3"/>
  <c r="AF1031" i="3"/>
  <c r="AG1031" i="3"/>
  <c r="AE1032" i="3"/>
  <c r="AF1032" i="3"/>
  <c r="AG1032" i="3"/>
  <c r="AE1033" i="3"/>
  <c r="AF1033" i="3"/>
  <c r="AG1033" i="3"/>
  <c r="AE1034" i="3"/>
  <c r="AF1034" i="3"/>
  <c r="AG1034" i="3"/>
  <c r="AE1035" i="3"/>
  <c r="AF1035" i="3"/>
  <c r="AG1035" i="3"/>
  <c r="AE1036" i="3"/>
  <c r="AF1036" i="3"/>
  <c r="AG1036" i="3"/>
  <c r="AE1037" i="3"/>
  <c r="AF1037" i="3"/>
  <c r="AG1037" i="3"/>
  <c r="AE1038" i="3"/>
  <c r="AF1038" i="3"/>
  <c r="AG1038" i="3"/>
  <c r="AE1039" i="3"/>
  <c r="AF1039" i="3"/>
  <c r="AG1039" i="3"/>
  <c r="AE1040" i="3"/>
  <c r="AF1040" i="3"/>
  <c r="AG1040" i="3"/>
  <c r="AE1041" i="3"/>
  <c r="AF1041" i="3"/>
  <c r="AG1041" i="3"/>
  <c r="AE1042" i="3"/>
  <c r="AF1042" i="3"/>
  <c r="AG1042" i="3"/>
  <c r="AE1043" i="3"/>
  <c r="AF1043" i="3"/>
  <c r="AG1043" i="3"/>
  <c r="AE1044" i="3"/>
  <c r="AF1044" i="3"/>
  <c r="AG1044" i="3"/>
  <c r="AE1045" i="3"/>
  <c r="AF1045" i="3"/>
  <c r="AG1045" i="3"/>
  <c r="AE1046" i="3"/>
  <c r="AF1046" i="3"/>
  <c r="AG1046" i="3"/>
  <c r="AE1047" i="3"/>
  <c r="AF1047" i="3"/>
  <c r="AG1047" i="3"/>
  <c r="AE1048" i="3"/>
  <c r="AF1048" i="3"/>
  <c r="AG1048" i="3"/>
  <c r="AE1049" i="3"/>
  <c r="AF1049" i="3"/>
  <c r="AG1049" i="3"/>
  <c r="AE1050" i="3"/>
  <c r="AF1050" i="3"/>
  <c r="AG1050" i="3"/>
  <c r="AE1051" i="3"/>
  <c r="AF1051" i="3"/>
  <c r="AG1051" i="3"/>
  <c r="AE1052" i="3"/>
  <c r="AF1052" i="3"/>
  <c r="AG1052" i="3"/>
  <c r="AE1053" i="3"/>
  <c r="AF1053" i="3"/>
  <c r="AG1053" i="3"/>
  <c r="AE1054" i="3"/>
  <c r="AF1054" i="3"/>
  <c r="AG1054" i="3"/>
  <c r="AE1055" i="3"/>
  <c r="AF1055" i="3"/>
  <c r="AG1055" i="3"/>
  <c r="AE1056" i="3"/>
  <c r="AF1056" i="3"/>
  <c r="AG1056" i="3"/>
  <c r="AE1057" i="3"/>
  <c r="AF1057" i="3"/>
  <c r="AG1057" i="3"/>
  <c r="AE1058" i="3"/>
  <c r="AF1058" i="3"/>
  <c r="AG1058" i="3"/>
  <c r="AE1059" i="3"/>
  <c r="AF1059" i="3"/>
  <c r="AG1059" i="3"/>
  <c r="AE1060" i="3"/>
  <c r="AF1060" i="3"/>
  <c r="AG1060" i="3"/>
  <c r="E7" i="1" l="1"/>
  <c r="G51" i="1"/>
  <c r="B35" i="1"/>
  <c r="B34" i="1"/>
  <c r="B33" i="1"/>
  <c r="B32" i="1"/>
  <c r="B31" i="1"/>
  <c r="AL2558" i="3"/>
  <c r="AK2558" i="3"/>
  <c r="AJ2558" i="3"/>
  <c r="AI2558" i="3"/>
  <c r="AH2558" i="3"/>
  <c r="AG2558" i="3"/>
  <c r="AF2558" i="3"/>
  <c r="AE2558" i="3"/>
  <c r="AL2557" i="3"/>
  <c r="AK2557" i="3"/>
  <c r="AJ2557" i="3"/>
  <c r="AI2557" i="3"/>
  <c r="AH2557" i="3"/>
  <c r="AG2557" i="3"/>
  <c r="AF2557" i="3"/>
  <c r="AE2557" i="3"/>
  <c r="AL2556" i="3"/>
  <c r="AK2556" i="3"/>
  <c r="AJ2556" i="3"/>
  <c r="AI2556" i="3"/>
  <c r="AH2556" i="3"/>
  <c r="AG2556" i="3"/>
  <c r="AF2556" i="3"/>
  <c r="AE2556" i="3"/>
  <c r="AL2555" i="3"/>
  <c r="AK2555" i="3"/>
  <c r="AJ2555" i="3"/>
  <c r="AI2555" i="3"/>
  <c r="AH2555" i="3"/>
  <c r="AG2555" i="3"/>
  <c r="AF2555" i="3"/>
  <c r="AE2555" i="3"/>
  <c r="AL2554" i="3"/>
  <c r="AK2554" i="3"/>
  <c r="AJ2554" i="3"/>
  <c r="AI2554" i="3"/>
  <c r="AH2554" i="3"/>
  <c r="AG2554" i="3"/>
  <c r="AF2554" i="3"/>
  <c r="AE2554" i="3"/>
  <c r="AL2553" i="3"/>
  <c r="AK2553" i="3"/>
  <c r="AJ2553" i="3"/>
  <c r="AI2553" i="3"/>
  <c r="AH2553" i="3"/>
  <c r="AG2553" i="3"/>
  <c r="AF2553" i="3"/>
  <c r="AE2553" i="3"/>
  <c r="AL2552" i="3"/>
  <c r="AK2552" i="3"/>
  <c r="AJ2552" i="3"/>
  <c r="AI2552" i="3"/>
  <c r="AH2552" i="3"/>
  <c r="AG2552" i="3"/>
  <c r="AF2552" i="3"/>
  <c r="AE2552" i="3"/>
  <c r="AL2551" i="3"/>
  <c r="AK2551" i="3"/>
  <c r="AJ2551" i="3"/>
  <c r="AI2551" i="3"/>
  <c r="AH2551" i="3"/>
  <c r="AG2551" i="3"/>
  <c r="AF2551" i="3"/>
  <c r="AE2551" i="3"/>
  <c r="AL2550" i="3"/>
  <c r="AK2550" i="3"/>
  <c r="AJ2550" i="3"/>
  <c r="AI2550" i="3"/>
  <c r="AH2550" i="3"/>
  <c r="AG2550" i="3"/>
  <c r="AF2550" i="3"/>
  <c r="AE2550" i="3"/>
  <c r="AL2549" i="3"/>
  <c r="AK2549" i="3"/>
  <c r="AJ2549" i="3"/>
  <c r="AI2549" i="3"/>
  <c r="AH2549" i="3"/>
  <c r="AG2549" i="3"/>
  <c r="AF2549" i="3"/>
  <c r="AE2549" i="3"/>
  <c r="AL2548" i="3"/>
  <c r="AK2548" i="3"/>
  <c r="AJ2548" i="3"/>
  <c r="AI2548" i="3"/>
  <c r="AH2548" i="3"/>
  <c r="AG2548" i="3"/>
  <c r="AF2548" i="3"/>
  <c r="AE2548" i="3"/>
  <c r="AL2547" i="3"/>
  <c r="AK2547" i="3"/>
  <c r="AJ2547" i="3"/>
  <c r="AI2547" i="3"/>
  <c r="AH2547" i="3"/>
  <c r="AG2547" i="3"/>
  <c r="AF2547" i="3"/>
  <c r="AE2547" i="3"/>
  <c r="AL2546" i="3"/>
  <c r="AK2546" i="3"/>
  <c r="AJ2546" i="3"/>
  <c r="AI2546" i="3"/>
  <c r="AH2546" i="3"/>
  <c r="AG2546" i="3"/>
  <c r="AF2546" i="3"/>
  <c r="AE2546" i="3"/>
  <c r="AL2545" i="3"/>
  <c r="AK2545" i="3"/>
  <c r="AJ2545" i="3"/>
  <c r="AI2545" i="3"/>
  <c r="AH2545" i="3"/>
  <c r="AG2545" i="3"/>
  <c r="AF2545" i="3"/>
  <c r="AE2545" i="3"/>
  <c r="AL2544" i="3"/>
  <c r="AK2544" i="3"/>
  <c r="AJ2544" i="3"/>
  <c r="AI2544" i="3"/>
  <c r="AH2544" i="3"/>
  <c r="AG2544" i="3"/>
  <c r="AF2544" i="3"/>
  <c r="AE2544" i="3"/>
  <c r="AL2543" i="3"/>
  <c r="AK2543" i="3"/>
  <c r="AJ2543" i="3"/>
  <c r="AI2543" i="3"/>
  <c r="AH2543" i="3"/>
  <c r="AG2543" i="3"/>
  <c r="AF2543" i="3"/>
  <c r="AE2543" i="3"/>
  <c r="AL2542" i="3"/>
  <c r="AK2542" i="3"/>
  <c r="AJ2542" i="3"/>
  <c r="AI2542" i="3"/>
  <c r="AH2542" i="3"/>
  <c r="AG2542" i="3"/>
  <c r="AF2542" i="3"/>
  <c r="AE2542" i="3"/>
  <c r="AL2541" i="3"/>
  <c r="AK2541" i="3"/>
  <c r="AJ2541" i="3"/>
  <c r="AI2541" i="3"/>
  <c r="AH2541" i="3"/>
  <c r="AG2541" i="3"/>
  <c r="AF2541" i="3"/>
  <c r="AE2541" i="3"/>
  <c r="AL2540" i="3"/>
  <c r="AK2540" i="3"/>
  <c r="AJ2540" i="3"/>
  <c r="AI2540" i="3"/>
  <c r="AH2540" i="3"/>
  <c r="AG2540" i="3"/>
  <c r="AF2540" i="3"/>
  <c r="AE2540" i="3"/>
  <c r="AL2539" i="3"/>
  <c r="AK2539" i="3"/>
  <c r="AJ2539" i="3"/>
  <c r="AI2539" i="3"/>
  <c r="AH2539" i="3"/>
  <c r="AG2539" i="3"/>
  <c r="AF2539" i="3"/>
  <c r="AE2539" i="3"/>
  <c r="AL2538" i="3"/>
  <c r="AK2538" i="3"/>
  <c r="AJ2538" i="3"/>
  <c r="AI2538" i="3"/>
  <c r="AH2538" i="3"/>
  <c r="AG2538" i="3"/>
  <c r="AF2538" i="3"/>
  <c r="AE2538" i="3"/>
  <c r="AL2537" i="3"/>
  <c r="AK2537" i="3"/>
  <c r="AJ2537" i="3"/>
  <c r="AI2537" i="3"/>
  <c r="AH2537" i="3"/>
  <c r="AG2537" i="3"/>
  <c r="AF2537" i="3"/>
  <c r="AE2537" i="3"/>
  <c r="AL2536" i="3"/>
  <c r="AK2536" i="3"/>
  <c r="AJ2536" i="3"/>
  <c r="AI2536" i="3"/>
  <c r="AH2536" i="3"/>
  <c r="AG2536" i="3"/>
  <c r="AF2536" i="3"/>
  <c r="AE2536" i="3"/>
  <c r="AL2535" i="3"/>
  <c r="AK2535" i="3"/>
  <c r="AJ2535" i="3"/>
  <c r="AI2535" i="3"/>
  <c r="AH2535" i="3"/>
  <c r="AG2535" i="3"/>
  <c r="AF2535" i="3"/>
  <c r="AE2535" i="3"/>
  <c r="AL2534" i="3"/>
  <c r="AK2534" i="3"/>
  <c r="AJ2534" i="3"/>
  <c r="AI2534" i="3"/>
  <c r="AH2534" i="3"/>
  <c r="AG2534" i="3"/>
  <c r="AF2534" i="3"/>
  <c r="AE2534" i="3"/>
  <c r="AL2533" i="3"/>
  <c r="AK2533" i="3"/>
  <c r="AJ2533" i="3"/>
  <c r="AI2533" i="3"/>
  <c r="AH2533" i="3"/>
  <c r="AG2533" i="3"/>
  <c r="AF2533" i="3"/>
  <c r="AE2533" i="3"/>
  <c r="AL2532" i="3"/>
  <c r="AK2532" i="3"/>
  <c r="AJ2532" i="3"/>
  <c r="AI2532" i="3"/>
  <c r="AH2532" i="3"/>
  <c r="AG2532" i="3"/>
  <c r="AF2532" i="3"/>
  <c r="AE2532" i="3"/>
  <c r="AL2531" i="3"/>
  <c r="AK2531" i="3"/>
  <c r="AJ2531" i="3"/>
  <c r="AI2531" i="3"/>
  <c r="AH2531" i="3"/>
  <c r="AG2531" i="3"/>
  <c r="AF2531" i="3"/>
  <c r="AE2531" i="3"/>
  <c r="AL2530" i="3"/>
  <c r="AK2530" i="3"/>
  <c r="AJ2530" i="3"/>
  <c r="AI2530" i="3"/>
  <c r="AH2530" i="3"/>
  <c r="AG2530" i="3"/>
  <c r="AF2530" i="3"/>
  <c r="AE2530" i="3"/>
  <c r="AL2529" i="3"/>
  <c r="AK2529" i="3"/>
  <c r="AJ2529" i="3"/>
  <c r="AI2529" i="3"/>
  <c r="AH2529" i="3"/>
  <c r="AG2529" i="3"/>
  <c r="AF2529" i="3"/>
  <c r="AE2529" i="3"/>
  <c r="AL2528" i="3"/>
  <c r="AK2528" i="3"/>
  <c r="AJ2528" i="3"/>
  <c r="AI2528" i="3"/>
  <c r="AH2528" i="3"/>
  <c r="AG2528" i="3"/>
  <c r="AF2528" i="3"/>
  <c r="AE2528" i="3"/>
  <c r="AL2527" i="3"/>
  <c r="AK2527" i="3"/>
  <c r="AJ2527" i="3"/>
  <c r="AI2527" i="3"/>
  <c r="AH2527" i="3"/>
  <c r="AG2527" i="3"/>
  <c r="AF2527" i="3"/>
  <c r="AE2527" i="3"/>
  <c r="AL2526" i="3"/>
  <c r="AK2526" i="3"/>
  <c r="AJ2526" i="3"/>
  <c r="AI2526" i="3"/>
  <c r="AH2526" i="3"/>
  <c r="AG2526" i="3"/>
  <c r="AF2526" i="3"/>
  <c r="AE2526" i="3"/>
  <c r="AL2525" i="3"/>
  <c r="AK2525" i="3"/>
  <c r="AJ2525" i="3"/>
  <c r="AI2525" i="3"/>
  <c r="AH2525" i="3"/>
  <c r="AG2525" i="3"/>
  <c r="AF2525" i="3"/>
  <c r="AE2525" i="3"/>
  <c r="AL2524" i="3"/>
  <c r="AK2524" i="3"/>
  <c r="AJ2524" i="3"/>
  <c r="AI2524" i="3"/>
  <c r="AH2524" i="3"/>
  <c r="AG2524" i="3"/>
  <c r="AF2524" i="3"/>
  <c r="AE2524" i="3"/>
  <c r="AL2523" i="3"/>
  <c r="AK2523" i="3"/>
  <c r="AJ2523" i="3"/>
  <c r="AI2523" i="3"/>
  <c r="AH2523" i="3"/>
  <c r="AG2523" i="3"/>
  <c r="AF2523" i="3"/>
  <c r="AE2523" i="3"/>
  <c r="AL2522" i="3"/>
  <c r="AK2522" i="3"/>
  <c r="AJ2522" i="3"/>
  <c r="AI2522" i="3"/>
  <c r="AH2522" i="3"/>
  <c r="AG2522" i="3"/>
  <c r="AF2522" i="3"/>
  <c r="AE2522" i="3"/>
  <c r="AL2521" i="3"/>
  <c r="AK2521" i="3"/>
  <c r="AJ2521" i="3"/>
  <c r="AI2521" i="3"/>
  <c r="AH2521" i="3"/>
  <c r="AG2521" i="3"/>
  <c r="AF2521" i="3"/>
  <c r="AE2521" i="3"/>
  <c r="AL2520" i="3"/>
  <c r="AK2520" i="3"/>
  <c r="AJ2520" i="3"/>
  <c r="AI2520" i="3"/>
  <c r="AH2520" i="3"/>
  <c r="AG2520" i="3"/>
  <c r="AF2520" i="3"/>
  <c r="AE2520" i="3"/>
  <c r="AL2519" i="3"/>
  <c r="AK2519" i="3"/>
  <c r="AJ2519" i="3"/>
  <c r="AI2519" i="3"/>
  <c r="AH2519" i="3"/>
  <c r="AG2519" i="3"/>
  <c r="AF2519" i="3"/>
  <c r="AE2519" i="3"/>
  <c r="AL2518" i="3"/>
  <c r="AK2518" i="3"/>
  <c r="AJ2518" i="3"/>
  <c r="AI2518" i="3"/>
  <c r="AH2518" i="3"/>
  <c r="AG2518" i="3"/>
  <c r="AF2518" i="3"/>
  <c r="AE2518" i="3"/>
  <c r="AL2517" i="3"/>
  <c r="AK2517" i="3"/>
  <c r="AJ2517" i="3"/>
  <c r="AI2517" i="3"/>
  <c r="AH2517" i="3"/>
  <c r="AG2517" i="3"/>
  <c r="AF2517" i="3"/>
  <c r="AE2517" i="3"/>
  <c r="AL2516" i="3"/>
  <c r="AK2516" i="3"/>
  <c r="AJ2516" i="3"/>
  <c r="AI2516" i="3"/>
  <c r="AH2516" i="3"/>
  <c r="AG2516" i="3"/>
  <c r="AF2516" i="3"/>
  <c r="AE2516" i="3"/>
  <c r="AL2515" i="3"/>
  <c r="AK2515" i="3"/>
  <c r="AJ2515" i="3"/>
  <c r="AI2515" i="3"/>
  <c r="AH2515" i="3"/>
  <c r="AG2515" i="3"/>
  <c r="AF2515" i="3"/>
  <c r="AE2515" i="3"/>
  <c r="AL2514" i="3"/>
  <c r="AK2514" i="3"/>
  <c r="AJ2514" i="3"/>
  <c r="AI2514" i="3"/>
  <c r="AH2514" i="3"/>
  <c r="AG2514" i="3"/>
  <c r="AF2514" i="3"/>
  <c r="AE2514" i="3"/>
  <c r="AL2513" i="3"/>
  <c r="AK2513" i="3"/>
  <c r="AJ2513" i="3"/>
  <c r="AI2513" i="3"/>
  <c r="AH2513" i="3"/>
  <c r="AG2513" i="3"/>
  <c r="AF2513" i="3"/>
  <c r="AE2513" i="3"/>
  <c r="AL2512" i="3"/>
  <c r="AK2512" i="3"/>
  <c r="AJ2512" i="3"/>
  <c r="AI2512" i="3"/>
  <c r="AH2512" i="3"/>
  <c r="AG2512" i="3"/>
  <c r="AF2512" i="3"/>
  <c r="AE2512" i="3"/>
  <c r="AL2511" i="3"/>
  <c r="AK2511" i="3"/>
  <c r="AJ2511" i="3"/>
  <c r="AI2511" i="3"/>
  <c r="AH2511" i="3"/>
  <c r="AG2511" i="3"/>
  <c r="AF2511" i="3"/>
  <c r="AE2511" i="3"/>
  <c r="AL2510" i="3"/>
  <c r="AK2510" i="3"/>
  <c r="AJ2510" i="3"/>
  <c r="AI2510" i="3"/>
  <c r="AH2510" i="3"/>
  <c r="AG2510" i="3"/>
  <c r="AF2510" i="3"/>
  <c r="AE2510" i="3"/>
  <c r="AL2509" i="3"/>
  <c r="AK2509" i="3"/>
  <c r="AJ2509" i="3"/>
  <c r="AI2509" i="3"/>
  <c r="AH2509" i="3"/>
  <c r="AG2509" i="3"/>
  <c r="AF2509" i="3"/>
  <c r="AE2509" i="3"/>
  <c r="AL2508" i="3"/>
  <c r="AK2508" i="3"/>
  <c r="AJ2508" i="3"/>
  <c r="AI2508" i="3"/>
  <c r="AH2508" i="3"/>
  <c r="AG2508" i="3"/>
  <c r="AF2508" i="3"/>
  <c r="AE2508" i="3"/>
  <c r="AL2507" i="3"/>
  <c r="AK2507" i="3"/>
  <c r="AJ2507" i="3"/>
  <c r="AI2507" i="3"/>
  <c r="AH2507" i="3"/>
  <c r="AG2507" i="3"/>
  <c r="AF2507" i="3"/>
  <c r="AE2507" i="3"/>
  <c r="AL2506" i="3"/>
  <c r="AK2506" i="3"/>
  <c r="AJ2506" i="3"/>
  <c r="AI2506" i="3"/>
  <c r="AH2506" i="3"/>
  <c r="AG2506" i="3"/>
  <c r="AF2506" i="3"/>
  <c r="AE2506" i="3"/>
  <c r="AL2505" i="3"/>
  <c r="AK2505" i="3"/>
  <c r="AJ2505" i="3"/>
  <c r="AI2505" i="3"/>
  <c r="AH2505" i="3"/>
  <c r="AG2505" i="3"/>
  <c r="AF2505" i="3"/>
  <c r="AE2505" i="3"/>
  <c r="AL2504" i="3"/>
  <c r="AK2504" i="3"/>
  <c r="AJ2504" i="3"/>
  <c r="AI2504" i="3"/>
  <c r="AH2504" i="3"/>
  <c r="AG2504" i="3"/>
  <c r="AF2504" i="3"/>
  <c r="AE2504" i="3"/>
  <c r="AL2503" i="3"/>
  <c r="AK2503" i="3"/>
  <c r="AJ2503" i="3"/>
  <c r="AI2503" i="3"/>
  <c r="AH2503" i="3"/>
  <c r="AG2503" i="3"/>
  <c r="AF2503" i="3"/>
  <c r="AE2503" i="3"/>
  <c r="AL2502" i="3"/>
  <c r="AK2502" i="3"/>
  <c r="AJ2502" i="3"/>
  <c r="AI2502" i="3"/>
  <c r="AH2502" i="3"/>
  <c r="AG2502" i="3"/>
  <c r="AF2502" i="3"/>
  <c r="AE2502" i="3"/>
  <c r="AL2501" i="3"/>
  <c r="AK2501" i="3"/>
  <c r="AJ2501" i="3"/>
  <c r="AI2501" i="3"/>
  <c r="AH2501" i="3"/>
  <c r="AG2501" i="3"/>
  <c r="AF2501" i="3"/>
  <c r="AE2501" i="3"/>
  <c r="AL2500" i="3"/>
  <c r="AK2500" i="3"/>
  <c r="AJ2500" i="3"/>
  <c r="AI2500" i="3"/>
  <c r="AH2500" i="3"/>
  <c r="AG2500" i="3"/>
  <c r="AF2500" i="3"/>
  <c r="AE2500" i="3"/>
  <c r="AL2499" i="3"/>
  <c r="AK2499" i="3"/>
  <c r="AJ2499" i="3"/>
  <c r="AI2499" i="3"/>
  <c r="AH2499" i="3"/>
  <c r="AG2499" i="3"/>
  <c r="AF2499" i="3"/>
  <c r="AE2499" i="3"/>
  <c r="AL2498" i="3"/>
  <c r="AK2498" i="3"/>
  <c r="AJ2498" i="3"/>
  <c r="AI2498" i="3"/>
  <c r="AH2498" i="3"/>
  <c r="AG2498" i="3"/>
  <c r="AF2498" i="3"/>
  <c r="AE2498" i="3"/>
  <c r="AL2497" i="3"/>
  <c r="AK2497" i="3"/>
  <c r="AJ2497" i="3"/>
  <c r="AI2497" i="3"/>
  <c r="AH2497" i="3"/>
  <c r="AG2497" i="3"/>
  <c r="AF2497" i="3"/>
  <c r="AE2497" i="3"/>
  <c r="AL2496" i="3"/>
  <c r="AK2496" i="3"/>
  <c r="AJ2496" i="3"/>
  <c r="AI2496" i="3"/>
  <c r="AH2496" i="3"/>
  <c r="AG2496" i="3"/>
  <c r="AF2496" i="3"/>
  <c r="AE2496" i="3"/>
  <c r="AL2495" i="3"/>
  <c r="AK2495" i="3"/>
  <c r="AJ2495" i="3"/>
  <c r="AI2495" i="3"/>
  <c r="AH2495" i="3"/>
  <c r="AG2495" i="3"/>
  <c r="AF2495" i="3"/>
  <c r="AE2495" i="3"/>
  <c r="AL2494" i="3"/>
  <c r="AK2494" i="3"/>
  <c r="AJ2494" i="3"/>
  <c r="AI2494" i="3"/>
  <c r="AH2494" i="3"/>
  <c r="AG2494" i="3"/>
  <c r="AF2494" i="3"/>
  <c r="AE2494" i="3"/>
  <c r="AL2493" i="3"/>
  <c r="AK2493" i="3"/>
  <c r="AJ2493" i="3"/>
  <c r="AI2493" i="3"/>
  <c r="AH2493" i="3"/>
  <c r="AG2493" i="3"/>
  <c r="AF2493" i="3"/>
  <c r="AE2493" i="3"/>
  <c r="AL2492" i="3"/>
  <c r="AK2492" i="3"/>
  <c r="AJ2492" i="3"/>
  <c r="AI2492" i="3"/>
  <c r="AH2492" i="3"/>
  <c r="AG2492" i="3"/>
  <c r="AF2492" i="3"/>
  <c r="AE2492" i="3"/>
  <c r="AL2491" i="3"/>
  <c r="AK2491" i="3"/>
  <c r="AJ2491" i="3"/>
  <c r="AI2491" i="3"/>
  <c r="AH2491" i="3"/>
  <c r="AG2491" i="3"/>
  <c r="AF2491" i="3"/>
  <c r="AE2491" i="3"/>
  <c r="AL2490" i="3"/>
  <c r="AK2490" i="3"/>
  <c r="AJ2490" i="3"/>
  <c r="AI2490" i="3"/>
  <c r="AH2490" i="3"/>
  <c r="AG2490" i="3"/>
  <c r="AF2490" i="3"/>
  <c r="AE2490" i="3"/>
  <c r="AL2489" i="3"/>
  <c r="AK2489" i="3"/>
  <c r="AJ2489" i="3"/>
  <c r="AI2489" i="3"/>
  <c r="AH2489" i="3"/>
  <c r="AG2489" i="3"/>
  <c r="AF2489" i="3"/>
  <c r="AE2489" i="3"/>
  <c r="AL2488" i="3"/>
  <c r="AK2488" i="3"/>
  <c r="AJ2488" i="3"/>
  <c r="AI2488" i="3"/>
  <c r="AH2488" i="3"/>
  <c r="AG2488" i="3"/>
  <c r="AF2488" i="3"/>
  <c r="AE2488" i="3"/>
  <c r="AL2487" i="3"/>
  <c r="AK2487" i="3"/>
  <c r="AJ2487" i="3"/>
  <c r="AI2487" i="3"/>
  <c r="AH2487" i="3"/>
  <c r="AG2487" i="3"/>
  <c r="AF2487" i="3"/>
  <c r="AE2487" i="3"/>
  <c r="AL2486" i="3"/>
  <c r="AK2486" i="3"/>
  <c r="AJ2486" i="3"/>
  <c r="AI2486" i="3"/>
  <c r="AH2486" i="3"/>
  <c r="AG2486" i="3"/>
  <c r="AF2486" i="3"/>
  <c r="AE2486" i="3"/>
  <c r="AL2485" i="3"/>
  <c r="AK2485" i="3"/>
  <c r="AJ2485" i="3"/>
  <c r="AI2485" i="3"/>
  <c r="AH2485" i="3"/>
  <c r="AG2485" i="3"/>
  <c r="AF2485" i="3"/>
  <c r="AE2485" i="3"/>
  <c r="AL2484" i="3"/>
  <c r="AK2484" i="3"/>
  <c r="AJ2484" i="3"/>
  <c r="AI2484" i="3"/>
  <c r="AH2484" i="3"/>
  <c r="AG2484" i="3"/>
  <c r="AF2484" i="3"/>
  <c r="AE2484" i="3"/>
  <c r="AL2483" i="3"/>
  <c r="AK2483" i="3"/>
  <c r="AJ2483" i="3"/>
  <c r="AI2483" i="3"/>
  <c r="AH2483" i="3"/>
  <c r="AG2483" i="3"/>
  <c r="AF2483" i="3"/>
  <c r="AE2483" i="3"/>
  <c r="AL2482" i="3"/>
  <c r="AK2482" i="3"/>
  <c r="AJ2482" i="3"/>
  <c r="AI2482" i="3"/>
  <c r="AH2482" i="3"/>
  <c r="AG2482" i="3"/>
  <c r="AF2482" i="3"/>
  <c r="AE2482" i="3"/>
  <c r="AL2481" i="3"/>
  <c r="AK2481" i="3"/>
  <c r="AJ2481" i="3"/>
  <c r="AI2481" i="3"/>
  <c r="AH2481" i="3"/>
  <c r="AG2481" i="3"/>
  <c r="AF2481" i="3"/>
  <c r="AE2481" i="3"/>
  <c r="AL2480" i="3"/>
  <c r="AK2480" i="3"/>
  <c r="AJ2480" i="3"/>
  <c r="AI2480" i="3"/>
  <c r="AH2480" i="3"/>
  <c r="AG2480" i="3"/>
  <c r="AF2480" i="3"/>
  <c r="AE2480" i="3"/>
  <c r="AL2479" i="3"/>
  <c r="AK2479" i="3"/>
  <c r="AJ2479" i="3"/>
  <c r="AI2479" i="3"/>
  <c r="AH2479" i="3"/>
  <c r="AG2479" i="3"/>
  <c r="AF2479" i="3"/>
  <c r="AE2479" i="3"/>
  <c r="AL2478" i="3"/>
  <c r="AK2478" i="3"/>
  <c r="AJ2478" i="3"/>
  <c r="AI2478" i="3"/>
  <c r="AH2478" i="3"/>
  <c r="AG2478" i="3"/>
  <c r="AF2478" i="3"/>
  <c r="AE2478" i="3"/>
  <c r="AL2477" i="3"/>
  <c r="AK2477" i="3"/>
  <c r="AJ2477" i="3"/>
  <c r="AI2477" i="3"/>
  <c r="AH2477" i="3"/>
  <c r="AG2477" i="3"/>
  <c r="AF2477" i="3"/>
  <c r="AE2477" i="3"/>
  <c r="AL2476" i="3"/>
  <c r="AK2476" i="3"/>
  <c r="AJ2476" i="3"/>
  <c r="AI2476" i="3"/>
  <c r="AH2476" i="3"/>
  <c r="AG2476" i="3"/>
  <c r="AF2476" i="3"/>
  <c r="AE2476" i="3"/>
  <c r="AL2475" i="3"/>
  <c r="AK2475" i="3"/>
  <c r="AJ2475" i="3"/>
  <c r="AI2475" i="3"/>
  <c r="AH2475" i="3"/>
  <c r="AG2475" i="3"/>
  <c r="AF2475" i="3"/>
  <c r="AE2475" i="3"/>
  <c r="AL2474" i="3"/>
  <c r="AK2474" i="3"/>
  <c r="AJ2474" i="3"/>
  <c r="AI2474" i="3"/>
  <c r="AH2474" i="3"/>
  <c r="AG2474" i="3"/>
  <c r="AF2474" i="3"/>
  <c r="AE2474" i="3"/>
  <c r="AL2473" i="3"/>
  <c r="AK2473" i="3"/>
  <c r="AJ2473" i="3"/>
  <c r="AI2473" i="3"/>
  <c r="AH2473" i="3"/>
  <c r="AG2473" i="3"/>
  <c r="AF2473" i="3"/>
  <c r="AE2473" i="3"/>
  <c r="AL2472" i="3"/>
  <c r="AK2472" i="3"/>
  <c r="AJ2472" i="3"/>
  <c r="AI2472" i="3"/>
  <c r="AH2472" i="3"/>
  <c r="AG2472" i="3"/>
  <c r="AF2472" i="3"/>
  <c r="AE2472" i="3"/>
  <c r="AL2471" i="3"/>
  <c r="AK2471" i="3"/>
  <c r="AJ2471" i="3"/>
  <c r="AI2471" i="3"/>
  <c r="AH2471" i="3"/>
  <c r="AG2471" i="3"/>
  <c r="AF2471" i="3"/>
  <c r="AE2471" i="3"/>
  <c r="AL2470" i="3"/>
  <c r="AK2470" i="3"/>
  <c r="AJ2470" i="3"/>
  <c r="AI2470" i="3"/>
  <c r="AH2470" i="3"/>
  <c r="AG2470" i="3"/>
  <c r="AF2470" i="3"/>
  <c r="AE2470" i="3"/>
  <c r="AL2469" i="3"/>
  <c r="AK2469" i="3"/>
  <c r="AJ2469" i="3"/>
  <c r="AI2469" i="3"/>
  <c r="AH2469" i="3"/>
  <c r="AG2469" i="3"/>
  <c r="AF2469" i="3"/>
  <c r="AE2469" i="3"/>
  <c r="AL2468" i="3"/>
  <c r="AK2468" i="3"/>
  <c r="AJ2468" i="3"/>
  <c r="AI2468" i="3"/>
  <c r="AH2468" i="3"/>
  <c r="AG2468" i="3"/>
  <c r="AF2468" i="3"/>
  <c r="AE2468" i="3"/>
  <c r="AL2467" i="3"/>
  <c r="AK2467" i="3"/>
  <c r="AJ2467" i="3"/>
  <c r="AI2467" i="3"/>
  <c r="AH2467" i="3"/>
  <c r="AG2467" i="3"/>
  <c r="AF2467" i="3"/>
  <c r="AE2467" i="3"/>
  <c r="AL2466" i="3"/>
  <c r="AK2466" i="3"/>
  <c r="AJ2466" i="3"/>
  <c r="AI2466" i="3"/>
  <c r="AH2466" i="3"/>
  <c r="AG2466" i="3"/>
  <c r="AF2466" i="3"/>
  <c r="AE2466" i="3"/>
  <c r="AL2465" i="3"/>
  <c r="AK2465" i="3"/>
  <c r="AJ2465" i="3"/>
  <c r="AI2465" i="3"/>
  <c r="AH2465" i="3"/>
  <c r="AG2465" i="3"/>
  <c r="AF2465" i="3"/>
  <c r="AE2465" i="3"/>
  <c r="AL2464" i="3"/>
  <c r="AK2464" i="3"/>
  <c r="AJ2464" i="3"/>
  <c r="AI2464" i="3"/>
  <c r="AH2464" i="3"/>
  <c r="AG2464" i="3"/>
  <c r="AF2464" i="3"/>
  <c r="AE2464" i="3"/>
  <c r="AL2463" i="3"/>
  <c r="AK2463" i="3"/>
  <c r="AJ2463" i="3"/>
  <c r="AI2463" i="3"/>
  <c r="AH2463" i="3"/>
  <c r="AG2463" i="3"/>
  <c r="AF2463" i="3"/>
  <c r="AE2463" i="3"/>
  <c r="AL2462" i="3"/>
  <c r="AK2462" i="3"/>
  <c r="AJ2462" i="3"/>
  <c r="AI2462" i="3"/>
  <c r="AH2462" i="3"/>
  <c r="AG2462" i="3"/>
  <c r="AF2462" i="3"/>
  <c r="AE2462" i="3"/>
  <c r="AL2461" i="3"/>
  <c r="AK2461" i="3"/>
  <c r="AJ2461" i="3"/>
  <c r="AI2461" i="3"/>
  <c r="AH2461" i="3"/>
  <c r="AG2461" i="3"/>
  <c r="AF2461" i="3"/>
  <c r="AE2461" i="3"/>
  <c r="AL2460" i="3"/>
  <c r="AK2460" i="3"/>
  <c r="AJ2460" i="3"/>
  <c r="AI2460" i="3"/>
  <c r="AH2460" i="3"/>
  <c r="AG2460" i="3"/>
  <c r="AF2460" i="3"/>
  <c r="AE2460" i="3"/>
  <c r="AL2459" i="3"/>
  <c r="AK2459" i="3"/>
  <c r="AJ2459" i="3"/>
  <c r="AI2459" i="3"/>
  <c r="AH2459" i="3"/>
  <c r="AG2459" i="3"/>
  <c r="AF2459" i="3"/>
  <c r="AE2459" i="3"/>
  <c r="AL2458" i="3"/>
  <c r="AK2458" i="3"/>
  <c r="AJ2458" i="3"/>
  <c r="AI2458" i="3"/>
  <c r="AH2458" i="3"/>
  <c r="AG2458" i="3"/>
  <c r="AF2458" i="3"/>
  <c r="AE2458" i="3"/>
  <c r="AL2457" i="3"/>
  <c r="AK2457" i="3"/>
  <c r="AJ2457" i="3"/>
  <c r="AI2457" i="3"/>
  <c r="AH2457" i="3"/>
  <c r="AG2457" i="3"/>
  <c r="AF2457" i="3"/>
  <c r="AE2457" i="3"/>
  <c r="AL2456" i="3"/>
  <c r="AK2456" i="3"/>
  <c r="AJ2456" i="3"/>
  <c r="AI2456" i="3"/>
  <c r="AH2456" i="3"/>
  <c r="AG2456" i="3"/>
  <c r="AF2456" i="3"/>
  <c r="AE2456" i="3"/>
  <c r="AL2455" i="3"/>
  <c r="AK2455" i="3"/>
  <c r="AJ2455" i="3"/>
  <c r="AI2455" i="3"/>
  <c r="AH2455" i="3"/>
  <c r="AG2455" i="3"/>
  <c r="AF2455" i="3"/>
  <c r="AE2455" i="3"/>
  <c r="AL2454" i="3"/>
  <c r="AK2454" i="3"/>
  <c r="AJ2454" i="3"/>
  <c r="AI2454" i="3"/>
  <c r="AH2454" i="3"/>
  <c r="AG2454" i="3"/>
  <c r="AF2454" i="3"/>
  <c r="AE2454" i="3"/>
  <c r="AL2453" i="3"/>
  <c r="AK2453" i="3"/>
  <c r="AJ2453" i="3"/>
  <c r="AI2453" i="3"/>
  <c r="AH2453" i="3"/>
  <c r="AG2453" i="3"/>
  <c r="AF2453" i="3"/>
  <c r="AE2453" i="3"/>
  <c r="AL2452" i="3"/>
  <c r="AK2452" i="3"/>
  <c r="AJ2452" i="3"/>
  <c r="AI2452" i="3"/>
  <c r="AH2452" i="3"/>
  <c r="AG2452" i="3"/>
  <c r="AF2452" i="3"/>
  <c r="AE2452" i="3"/>
  <c r="AL2451" i="3"/>
  <c r="AK2451" i="3"/>
  <c r="AJ2451" i="3"/>
  <c r="AI2451" i="3"/>
  <c r="AH2451" i="3"/>
  <c r="AG2451" i="3"/>
  <c r="AF2451" i="3"/>
  <c r="AE2451" i="3"/>
  <c r="AL2450" i="3"/>
  <c r="AK2450" i="3"/>
  <c r="AJ2450" i="3"/>
  <c r="AI2450" i="3"/>
  <c r="AH2450" i="3"/>
  <c r="AG2450" i="3"/>
  <c r="AF2450" i="3"/>
  <c r="AE2450" i="3"/>
  <c r="AL2449" i="3"/>
  <c r="AK2449" i="3"/>
  <c r="AJ2449" i="3"/>
  <c r="AI2449" i="3"/>
  <c r="AH2449" i="3"/>
  <c r="AG2449" i="3"/>
  <c r="AF2449" i="3"/>
  <c r="AE2449" i="3"/>
  <c r="AL2448" i="3"/>
  <c r="AK2448" i="3"/>
  <c r="AJ2448" i="3"/>
  <c r="AI2448" i="3"/>
  <c r="AH2448" i="3"/>
  <c r="AG2448" i="3"/>
  <c r="AF2448" i="3"/>
  <c r="AE2448" i="3"/>
  <c r="AL2447" i="3"/>
  <c r="AK2447" i="3"/>
  <c r="AJ2447" i="3"/>
  <c r="AI2447" i="3"/>
  <c r="AH2447" i="3"/>
  <c r="AG2447" i="3"/>
  <c r="AF2447" i="3"/>
  <c r="AE2447" i="3"/>
  <c r="AL2446" i="3"/>
  <c r="AK2446" i="3"/>
  <c r="AJ2446" i="3"/>
  <c r="AI2446" i="3"/>
  <c r="AH2446" i="3"/>
  <c r="AG2446" i="3"/>
  <c r="AF2446" i="3"/>
  <c r="AE2446" i="3"/>
  <c r="AL2445" i="3"/>
  <c r="AK2445" i="3"/>
  <c r="AJ2445" i="3"/>
  <c r="AI2445" i="3"/>
  <c r="AH2445" i="3"/>
  <c r="AG2445" i="3"/>
  <c r="AF2445" i="3"/>
  <c r="AE2445" i="3"/>
  <c r="AL2444" i="3"/>
  <c r="AK2444" i="3"/>
  <c r="AJ2444" i="3"/>
  <c r="AI2444" i="3"/>
  <c r="AH2444" i="3"/>
  <c r="AG2444" i="3"/>
  <c r="AF2444" i="3"/>
  <c r="AE2444" i="3"/>
  <c r="AL2443" i="3"/>
  <c r="AK2443" i="3"/>
  <c r="AJ2443" i="3"/>
  <c r="AI2443" i="3"/>
  <c r="AH2443" i="3"/>
  <c r="AG2443" i="3"/>
  <c r="AF2443" i="3"/>
  <c r="AE2443" i="3"/>
  <c r="AL2442" i="3"/>
  <c r="AK2442" i="3"/>
  <c r="AJ2442" i="3"/>
  <c r="AI2442" i="3"/>
  <c r="AH2442" i="3"/>
  <c r="AG2442" i="3"/>
  <c r="AF2442" i="3"/>
  <c r="AE2442" i="3"/>
  <c r="AL2441" i="3"/>
  <c r="AK2441" i="3"/>
  <c r="AJ2441" i="3"/>
  <c r="AI2441" i="3"/>
  <c r="AH2441" i="3"/>
  <c r="AG2441" i="3"/>
  <c r="AF2441" i="3"/>
  <c r="AE2441" i="3"/>
  <c r="AL2440" i="3"/>
  <c r="AK2440" i="3"/>
  <c r="AJ2440" i="3"/>
  <c r="AI2440" i="3"/>
  <c r="AH2440" i="3"/>
  <c r="AG2440" i="3"/>
  <c r="AF2440" i="3"/>
  <c r="AE2440" i="3"/>
  <c r="AL2439" i="3"/>
  <c r="AK2439" i="3"/>
  <c r="AJ2439" i="3"/>
  <c r="AI2439" i="3"/>
  <c r="AH2439" i="3"/>
  <c r="AG2439" i="3"/>
  <c r="AF2439" i="3"/>
  <c r="AE2439" i="3"/>
  <c r="AL2438" i="3"/>
  <c r="AK2438" i="3"/>
  <c r="AJ2438" i="3"/>
  <c r="AI2438" i="3"/>
  <c r="AH2438" i="3"/>
  <c r="AG2438" i="3"/>
  <c r="AF2438" i="3"/>
  <c r="AE2438" i="3"/>
  <c r="AL2437" i="3"/>
  <c r="AK2437" i="3"/>
  <c r="AJ2437" i="3"/>
  <c r="AI2437" i="3"/>
  <c r="AH2437" i="3"/>
  <c r="AG2437" i="3"/>
  <c r="AF2437" i="3"/>
  <c r="AE2437" i="3"/>
  <c r="AL2436" i="3"/>
  <c r="AK2436" i="3"/>
  <c r="AJ2436" i="3"/>
  <c r="AI2436" i="3"/>
  <c r="AH2436" i="3"/>
  <c r="AG2436" i="3"/>
  <c r="AF2436" i="3"/>
  <c r="AE2436" i="3"/>
  <c r="AL2435" i="3"/>
  <c r="AK2435" i="3"/>
  <c r="AJ2435" i="3"/>
  <c r="AI2435" i="3"/>
  <c r="AH2435" i="3"/>
  <c r="AG2435" i="3"/>
  <c r="AF2435" i="3"/>
  <c r="AE2435" i="3"/>
  <c r="AL2434" i="3"/>
  <c r="AK2434" i="3"/>
  <c r="AJ2434" i="3"/>
  <c r="AI2434" i="3"/>
  <c r="AH2434" i="3"/>
  <c r="AG2434" i="3"/>
  <c r="AF2434" i="3"/>
  <c r="AE2434" i="3"/>
  <c r="AL2433" i="3"/>
  <c r="AK2433" i="3"/>
  <c r="AJ2433" i="3"/>
  <c r="AI2433" i="3"/>
  <c r="AH2433" i="3"/>
  <c r="AG2433" i="3"/>
  <c r="AF2433" i="3"/>
  <c r="AE2433" i="3"/>
  <c r="AL2432" i="3"/>
  <c r="AK2432" i="3"/>
  <c r="AJ2432" i="3"/>
  <c r="AI2432" i="3"/>
  <c r="AH2432" i="3"/>
  <c r="AG2432" i="3"/>
  <c r="AF2432" i="3"/>
  <c r="AE2432" i="3"/>
  <c r="AL2431" i="3"/>
  <c r="AK2431" i="3"/>
  <c r="AJ2431" i="3"/>
  <c r="AI2431" i="3"/>
  <c r="AH2431" i="3"/>
  <c r="AG2431" i="3"/>
  <c r="AF2431" i="3"/>
  <c r="AE2431" i="3"/>
  <c r="AL2430" i="3"/>
  <c r="AK2430" i="3"/>
  <c r="AJ2430" i="3"/>
  <c r="AI2430" i="3"/>
  <c r="AH2430" i="3"/>
  <c r="AG2430" i="3"/>
  <c r="AF2430" i="3"/>
  <c r="AE2430" i="3"/>
  <c r="AL2429" i="3"/>
  <c r="AK2429" i="3"/>
  <c r="AJ2429" i="3"/>
  <c r="AI2429" i="3"/>
  <c r="AH2429" i="3"/>
  <c r="AG2429" i="3"/>
  <c r="AF2429" i="3"/>
  <c r="AE2429" i="3"/>
  <c r="AL2428" i="3"/>
  <c r="AK2428" i="3"/>
  <c r="AJ2428" i="3"/>
  <c r="AI2428" i="3"/>
  <c r="AH2428" i="3"/>
  <c r="AG2428" i="3"/>
  <c r="AF2428" i="3"/>
  <c r="AE2428" i="3"/>
  <c r="AL2427" i="3"/>
  <c r="AK2427" i="3"/>
  <c r="C33" i="1" s="1"/>
  <c r="AJ2427" i="3"/>
  <c r="AI2427" i="3"/>
  <c r="AH2427" i="3"/>
  <c r="AG2427" i="3"/>
  <c r="AF2427" i="3"/>
  <c r="AE2427" i="3"/>
  <c r="AL2426" i="3"/>
  <c r="AK2426" i="3"/>
  <c r="AJ2426" i="3"/>
  <c r="AI2426" i="3"/>
  <c r="AH2426" i="3"/>
  <c r="AG2426" i="3"/>
  <c r="AF2426" i="3"/>
  <c r="AE2426" i="3"/>
  <c r="AL2425" i="3"/>
  <c r="AK2425" i="3"/>
  <c r="AJ2425" i="3"/>
  <c r="AI2425" i="3"/>
  <c r="AH2425" i="3"/>
  <c r="AG2425" i="3"/>
  <c r="AF2425" i="3"/>
  <c r="AE2425" i="3"/>
  <c r="AL2424" i="3"/>
  <c r="AK2424" i="3"/>
  <c r="AJ2424" i="3"/>
  <c r="AI2424" i="3"/>
  <c r="AH2424" i="3"/>
  <c r="AG2424" i="3"/>
  <c r="AF2424" i="3"/>
  <c r="AE2424" i="3"/>
  <c r="AL2423" i="3"/>
  <c r="AK2423" i="3"/>
  <c r="AJ2423" i="3"/>
  <c r="AI2423" i="3"/>
  <c r="AH2423" i="3"/>
  <c r="AG2423" i="3"/>
  <c r="AF2423" i="3"/>
  <c r="AE2423" i="3"/>
  <c r="AL2422" i="3"/>
  <c r="AK2422" i="3"/>
  <c r="AJ2422" i="3"/>
  <c r="AI2422" i="3"/>
  <c r="AH2422" i="3"/>
  <c r="AG2422" i="3"/>
  <c r="AF2422" i="3"/>
  <c r="AE2422" i="3"/>
  <c r="AL2421" i="3"/>
  <c r="AK2421" i="3"/>
  <c r="AJ2421" i="3"/>
  <c r="AI2421" i="3"/>
  <c r="AH2421" i="3"/>
  <c r="AG2421" i="3"/>
  <c r="AF2421" i="3"/>
  <c r="AE2421" i="3"/>
  <c r="AL2420" i="3"/>
  <c r="AK2420" i="3"/>
  <c r="AJ2420" i="3"/>
  <c r="AI2420" i="3"/>
  <c r="AH2420" i="3"/>
  <c r="AG2420" i="3"/>
  <c r="AF2420" i="3"/>
  <c r="AE2420" i="3"/>
  <c r="AL2419" i="3"/>
  <c r="AK2419" i="3"/>
  <c r="AJ2419" i="3"/>
  <c r="AI2419" i="3"/>
  <c r="AH2419" i="3"/>
  <c r="AG2419" i="3"/>
  <c r="AF2419" i="3"/>
  <c r="AE2419" i="3"/>
  <c r="AL2418" i="3"/>
  <c r="AK2418" i="3"/>
  <c r="AJ2418" i="3"/>
  <c r="AI2418" i="3"/>
  <c r="AH2418" i="3"/>
  <c r="AG2418" i="3"/>
  <c r="AF2418" i="3"/>
  <c r="AE2418" i="3"/>
  <c r="AL2417" i="3"/>
  <c r="AK2417" i="3"/>
  <c r="AJ2417" i="3"/>
  <c r="AI2417" i="3"/>
  <c r="AH2417" i="3"/>
  <c r="AG2417" i="3"/>
  <c r="AF2417" i="3"/>
  <c r="AE2417" i="3"/>
  <c r="AL2416" i="3"/>
  <c r="AK2416" i="3"/>
  <c r="AJ2416" i="3"/>
  <c r="AI2416" i="3"/>
  <c r="AH2416" i="3"/>
  <c r="AG2416" i="3"/>
  <c r="AF2416" i="3"/>
  <c r="AE2416" i="3"/>
  <c r="AL2415" i="3"/>
  <c r="AK2415" i="3"/>
  <c r="AJ2415" i="3"/>
  <c r="AI2415" i="3"/>
  <c r="AH2415" i="3"/>
  <c r="AG2415" i="3"/>
  <c r="AF2415" i="3"/>
  <c r="AE2415" i="3"/>
  <c r="AL2414" i="3"/>
  <c r="AK2414" i="3"/>
  <c r="AJ2414" i="3"/>
  <c r="AI2414" i="3"/>
  <c r="AH2414" i="3"/>
  <c r="AG2414" i="3"/>
  <c r="AF2414" i="3"/>
  <c r="AE2414" i="3"/>
  <c r="AL2413" i="3"/>
  <c r="AK2413" i="3"/>
  <c r="AJ2413" i="3"/>
  <c r="AI2413" i="3"/>
  <c r="AH2413" i="3"/>
  <c r="AG2413" i="3"/>
  <c r="AF2413" i="3"/>
  <c r="AE2413" i="3"/>
  <c r="AL2412" i="3"/>
  <c r="AK2412" i="3"/>
  <c r="AJ2412" i="3"/>
  <c r="AI2412" i="3"/>
  <c r="AH2412" i="3"/>
  <c r="AG2412" i="3"/>
  <c r="AF2412" i="3"/>
  <c r="AE2412" i="3"/>
  <c r="AL2411" i="3"/>
  <c r="AK2411" i="3"/>
  <c r="AJ2411" i="3"/>
  <c r="AI2411" i="3"/>
  <c r="AH2411" i="3"/>
  <c r="AG2411" i="3"/>
  <c r="AF2411" i="3"/>
  <c r="AE2411" i="3"/>
  <c r="AL2410" i="3"/>
  <c r="AK2410" i="3"/>
  <c r="AJ2410" i="3"/>
  <c r="AI2410" i="3"/>
  <c r="AH2410" i="3"/>
  <c r="AG2410" i="3"/>
  <c r="AF2410" i="3"/>
  <c r="AE2410" i="3"/>
  <c r="AL2409" i="3"/>
  <c r="AK2409" i="3"/>
  <c r="AJ2409" i="3"/>
  <c r="AI2409" i="3"/>
  <c r="AH2409" i="3"/>
  <c r="AG2409" i="3"/>
  <c r="AF2409" i="3"/>
  <c r="AE2409" i="3"/>
  <c r="AL2408" i="3"/>
  <c r="AK2408" i="3"/>
  <c r="AJ2408" i="3"/>
  <c r="AI2408" i="3"/>
  <c r="AH2408" i="3"/>
  <c r="AG2408" i="3"/>
  <c r="AF2408" i="3"/>
  <c r="AE2408" i="3"/>
  <c r="AL2407" i="3"/>
  <c r="AK2407" i="3"/>
  <c r="AJ2407" i="3"/>
  <c r="AI2407" i="3"/>
  <c r="AH2407" i="3"/>
  <c r="AG2407" i="3"/>
  <c r="AF2407" i="3"/>
  <c r="AE2407" i="3"/>
  <c r="AL2406" i="3"/>
  <c r="AK2406" i="3"/>
  <c r="AJ2406" i="3"/>
  <c r="AI2406" i="3"/>
  <c r="AH2406" i="3"/>
  <c r="AG2406" i="3"/>
  <c r="AF2406" i="3"/>
  <c r="AE2406" i="3"/>
  <c r="AL2405" i="3"/>
  <c r="AK2405" i="3"/>
  <c r="AJ2405" i="3"/>
  <c r="AI2405" i="3"/>
  <c r="AH2405" i="3"/>
  <c r="AG2405" i="3"/>
  <c r="AF2405" i="3"/>
  <c r="AE2405" i="3"/>
  <c r="AL2404" i="3"/>
  <c r="AK2404" i="3"/>
  <c r="AJ2404" i="3"/>
  <c r="AI2404" i="3"/>
  <c r="AH2404" i="3"/>
  <c r="AG2404" i="3"/>
  <c r="AF2404" i="3"/>
  <c r="AE2404" i="3"/>
  <c r="AL2403" i="3"/>
  <c r="AK2403" i="3"/>
  <c r="C31" i="1" s="1"/>
  <c r="AJ2403" i="3"/>
  <c r="AI2403" i="3"/>
  <c r="AH2403" i="3"/>
  <c r="AG2403" i="3"/>
  <c r="AF2403" i="3"/>
  <c r="AE2403" i="3"/>
  <c r="AL2402" i="3"/>
  <c r="AK2402" i="3"/>
  <c r="AJ2402" i="3"/>
  <c r="AI2402" i="3"/>
  <c r="AH2402" i="3"/>
  <c r="AG2402" i="3"/>
  <c r="AF2402" i="3"/>
  <c r="AE2402" i="3"/>
  <c r="AL2401" i="3"/>
  <c r="AK2401" i="3"/>
  <c r="AJ2401" i="3"/>
  <c r="AI2401" i="3"/>
  <c r="AH2401" i="3"/>
  <c r="AG2401" i="3"/>
  <c r="AF2401" i="3"/>
  <c r="AE2401" i="3"/>
  <c r="AL2400" i="3"/>
  <c r="AK2400" i="3"/>
  <c r="AJ2400" i="3"/>
  <c r="AI2400" i="3"/>
  <c r="AH2400" i="3"/>
  <c r="AG2400" i="3"/>
  <c r="AF2400" i="3"/>
  <c r="AE2400" i="3"/>
  <c r="AL2399" i="3"/>
  <c r="AK2399" i="3"/>
  <c r="AJ2399" i="3"/>
  <c r="AI2399" i="3"/>
  <c r="AH2399" i="3"/>
  <c r="AG2399" i="3"/>
  <c r="AF2399" i="3"/>
  <c r="AE2399" i="3"/>
  <c r="AL2398" i="3"/>
  <c r="AK2398" i="3"/>
  <c r="AJ2398" i="3"/>
  <c r="AI2398" i="3"/>
  <c r="AH2398" i="3"/>
  <c r="AG2398" i="3"/>
  <c r="AF2398" i="3"/>
  <c r="AE2398" i="3"/>
  <c r="AL2397" i="3"/>
  <c r="AK2397" i="3"/>
  <c r="AJ2397" i="3"/>
  <c r="AI2397" i="3"/>
  <c r="AH2397" i="3"/>
  <c r="AG2397" i="3"/>
  <c r="AF2397" i="3"/>
  <c r="AE2397" i="3"/>
  <c r="AL2396" i="3"/>
  <c r="AK2396" i="3"/>
  <c r="AJ2396" i="3"/>
  <c r="AI2396" i="3"/>
  <c r="AH2396" i="3"/>
  <c r="AG2396" i="3"/>
  <c r="AF2396" i="3"/>
  <c r="AE2396" i="3"/>
  <c r="AL2395" i="3"/>
  <c r="AK2395" i="3"/>
  <c r="AJ2395" i="3"/>
  <c r="AI2395" i="3"/>
  <c r="AH2395" i="3"/>
  <c r="AG2395" i="3"/>
  <c r="AF2395" i="3"/>
  <c r="AE2395" i="3"/>
  <c r="AL2394" i="3"/>
  <c r="AK2394" i="3"/>
  <c r="AJ2394" i="3"/>
  <c r="AI2394" i="3"/>
  <c r="AH2394" i="3"/>
  <c r="AG2394" i="3"/>
  <c r="AF2394" i="3"/>
  <c r="AE2394" i="3"/>
  <c r="AL2393" i="3"/>
  <c r="AK2393" i="3"/>
  <c r="AJ2393" i="3"/>
  <c r="AI2393" i="3"/>
  <c r="AH2393" i="3"/>
  <c r="AG2393" i="3"/>
  <c r="AF2393" i="3"/>
  <c r="AE2393" i="3"/>
  <c r="AL2392" i="3"/>
  <c r="AK2392" i="3"/>
  <c r="AJ2392" i="3"/>
  <c r="AI2392" i="3"/>
  <c r="AH2392" i="3"/>
  <c r="AG2392" i="3"/>
  <c r="AF2392" i="3"/>
  <c r="AE2392" i="3"/>
  <c r="AL2391" i="3"/>
  <c r="AK2391" i="3"/>
  <c r="C32" i="1" s="1"/>
  <c r="AJ2391" i="3"/>
  <c r="AI2391" i="3"/>
  <c r="AH2391" i="3"/>
  <c r="AG2391" i="3"/>
  <c r="AF2391" i="3"/>
  <c r="AE2391" i="3"/>
  <c r="AL2390" i="3"/>
  <c r="AK2390" i="3"/>
  <c r="AJ2390" i="3"/>
  <c r="AI2390" i="3"/>
  <c r="AH2390" i="3"/>
  <c r="AG2390" i="3"/>
  <c r="AF2390" i="3"/>
  <c r="AE2390" i="3"/>
  <c r="AL2389" i="3"/>
  <c r="AK2389" i="3"/>
  <c r="AJ2389" i="3"/>
  <c r="AI2389" i="3"/>
  <c r="AH2389" i="3"/>
  <c r="AG2389" i="3"/>
  <c r="AF2389" i="3"/>
  <c r="AE2389" i="3"/>
  <c r="AL2388" i="3"/>
  <c r="AK2388" i="3"/>
  <c r="AJ2388" i="3"/>
  <c r="AI2388" i="3"/>
  <c r="AH2388" i="3"/>
  <c r="AG2388" i="3"/>
  <c r="AF2388" i="3"/>
  <c r="AE2388" i="3"/>
  <c r="AL2387" i="3"/>
  <c r="AK2387" i="3"/>
  <c r="AJ2387" i="3"/>
  <c r="AI2387" i="3"/>
  <c r="AH2387" i="3"/>
  <c r="AG2387" i="3"/>
  <c r="AF2387" i="3"/>
  <c r="AE2387" i="3"/>
  <c r="AL2386" i="3"/>
  <c r="AK2386" i="3"/>
  <c r="AJ2386" i="3"/>
  <c r="AI2386" i="3"/>
  <c r="AH2386" i="3"/>
  <c r="AG2386" i="3"/>
  <c r="AF2386" i="3"/>
  <c r="AE2386" i="3"/>
  <c r="AL2385" i="3"/>
  <c r="AK2385" i="3"/>
  <c r="AJ2385" i="3"/>
  <c r="AI2385" i="3"/>
  <c r="AH2385" i="3"/>
  <c r="AG2385" i="3"/>
  <c r="AF2385" i="3"/>
  <c r="AE2385" i="3"/>
  <c r="AL2384" i="3"/>
  <c r="AK2384" i="3"/>
  <c r="AJ2384" i="3"/>
  <c r="AI2384" i="3"/>
  <c r="AH2384" i="3"/>
  <c r="AG2384" i="3"/>
  <c r="AF2384" i="3"/>
  <c r="AE2384" i="3"/>
  <c r="AL2383" i="3"/>
  <c r="AK2383" i="3"/>
  <c r="AJ2383" i="3"/>
  <c r="AI2383" i="3"/>
  <c r="AH2383" i="3"/>
  <c r="AG2383" i="3"/>
  <c r="AF2383" i="3"/>
  <c r="AE2383" i="3"/>
  <c r="AL2382" i="3"/>
  <c r="AK2382" i="3"/>
  <c r="AJ2382" i="3"/>
  <c r="AI2382" i="3"/>
  <c r="AH2382" i="3"/>
  <c r="AG2382" i="3"/>
  <c r="AF2382" i="3"/>
  <c r="AE2382" i="3"/>
  <c r="AL2381" i="3"/>
  <c r="AK2381" i="3"/>
  <c r="AJ2381" i="3"/>
  <c r="AI2381" i="3"/>
  <c r="AH2381" i="3"/>
  <c r="AG2381" i="3"/>
  <c r="AF2381" i="3"/>
  <c r="AE2381" i="3"/>
  <c r="AL2380" i="3"/>
  <c r="AK2380" i="3"/>
  <c r="AJ2380" i="3"/>
  <c r="AI2380" i="3"/>
  <c r="AH2380" i="3"/>
  <c r="AG2380" i="3"/>
  <c r="AF2380" i="3"/>
  <c r="AE2380" i="3"/>
  <c r="AL2379" i="3"/>
  <c r="AK2379" i="3"/>
  <c r="AJ2379" i="3"/>
  <c r="AI2379" i="3"/>
  <c r="AH2379" i="3"/>
  <c r="AG2379" i="3"/>
  <c r="AF2379" i="3"/>
  <c r="AE2379" i="3"/>
  <c r="AL2378" i="3"/>
  <c r="AK2378" i="3"/>
  <c r="AJ2378" i="3"/>
  <c r="AI2378" i="3"/>
  <c r="AH2378" i="3"/>
  <c r="AG2378" i="3"/>
  <c r="AF2378" i="3"/>
  <c r="AE2378" i="3"/>
  <c r="AL2377" i="3"/>
  <c r="AK2377" i="3"/>
  <c r="AJ2377" i="3"/>
  <c r="AI2377" i="3"/>
  <c r="AH2377" i="3"/>
  <c r="AG2377" i="3"/>
  <c r="AF2377" i="3"/>
  <c r="AE2377" i="3"/>
  <c r="AL2376" i="3"/>
  <c r="AK2376" i="3"/>
  <c r="AJ2376" i="3"/>
  <c r="AI2376" i="3"/>
  <c r="AH2376" i="3"/>
  <c r="AG2376" i="3"/>
  <c r="AF2376" i="3"/>
  <c r="AE2376" i="3"/>
  <c r="AL2375" i="3"/>
  <c r="AK2375" i="3"/>
  <c r="AJ2375" i="3"/>
  <c r="AI2375" i="3"/>
  <c r="AH2375" i="3"/>
  <c r="AG2375" i="3"/>
  <c r="AF2375" i="3"/>
  <c r="AE2375" i="3"/>
  <c r="AL2374" i="3"/>
  <c r="AK2374" i="3"/>
  <c r="AJ2374" i="3"/>
  <c r="AI2374" i="3"/>
  <c r="AH2374" i="3"/>
  <c r="AG2374" i="3"/>
  <c r="AF2374" i="3"/>
  <c r="AE2374" i="3"/>
  <c r="AL2373" i="3"/>
  <c r="AK2373" i="3"/>
  <c r="AJ2373" i="3"/>
  <c r="AI2373" i="3"/>
  <c r="AH2373" i="3"/>
  <c r="AG2373" i="3"/>
  <c r="AF2373" i="3"/>
  <c r="AE2373" i="3"/>
  <c r="AL2372" i="3"/>
  <c r="AK2372" i="3"/>
  <c r="AJ2372" i="3"/>
  <c r="AI2372" i="3"/>
  <c r="AH2372" i="3"/>
  <c r="AG2372" i="3"/>
  <c r="AF2372" i="3"/>
  <c r="AE2372" i="3"/>
  <c r="AL2371" i="3"/>
  <c r="AK2371" i="3"/>
  <c r="AJ2371" i="3"/>
  <c r="AI2371" i="3"/>
  <c r="AH2371" i="3"/>
  <c r="AG2371" i="3"/>
  <c r="AF2371" i="3"/>
  <c r="AE2371" i="3"/>
  <c r="AL2370" i="3"/>
  <c r="AK2370" i="3"/>
  <c r="AJ2370" i="3"/>
  <c r="AI2370" i="3"/>
  <c r="AH2370" i="3"/>
  <c r="AG2370" i="3"/>
  <c r="AF2370" i="3"/>
  <c r="AE2370" i="3"/>
  <c r="AL2369" i="3"/>
  <c r="AK2369" i="3"/>
  <c r="AJ2369" i="3"/>
  <c r="AI2369" i="3"/>
  <c r="AH2369" i="3"/>
  <c r="AG2369" i="3"/>
  <c r="AF2369" i="3"/>
  <c r="AE2369" i="3"/>
  <c r="AL2368" i="3"/>
  <c r="AK2368" i="3"/>
  <c r="AJ2368" i="3"/>
  <c r="AI2368" i="3"/>
  <c r="AH2368" i="3"/>
  <c r="AG2368" i="3"/>
  <c r="AF2368" i="3"/>
  <c r="AE2368" i="3"/>
  <c r="AL2367" i="3"/>
  <c r="AK2367" i="3"/>
  <c r="AJ2367" i="3"/>
  <c r="AI2367" i="3"/>
  <c r="AH2367" i="3"/>
  <c r="AG2367" i="3"/>
  <c r="AF2367" i="3"/>
  <c r="AE2367" i="3"/>
  <c r="AL2366" i="3"/>
  <c r="AK2366" i="3"/>
  <c r="AJ2366" i="3"/>
  <c r="AI2366" i="3"/>
  <c r="AH2366" i="3"/>
  <c r="AG2366" i="3"/>
  <c r="AF2366" i="3"/>
  <c r="AE2366" i="3"/>
  <c r="AL2365" i="3"/>
  <c r="AK2365" i="3"/>
  <c r="AJ2365" i="3"/>
  <c r="AI2365" i="3"/>
  <c r="AH2365" i="3"/>
  <c r="AG2365" i="3"/>
  <c r="AF2365" i="3"/>
  <c r="AE2365" i="3"/>
  <c r="AL2364" i="3"/>
  <c r="AK2364" i="3"/>
  <c r="AJ2364" i="3"/>
  <c r="AI2364" i="3"/>
  <c r="AH2364" i="3"/>
  <c r="AG2364" i="3"/>
  <c r="AF2364" i="3"/>
  <c r="AE2364" i="3"/>
  <c r="AL2363" i="3"/>
  <c r="AK2363" i="3"/>
  <c r="AJ2363" i="3"/>
  <c r="AI2363" i="3"/>
  <c r="AH2363" i="3"/>
  <c r="AG2363" i="3"/>
  <c r="AF2363" i="3"/>
  <c r="AE2363" i="3"/>
  <c r="AL2362" i="3"/>
  <c r="AK2362" i="3"/>
  <c r="AJ2362" i="3"/>
  <c r="AI2362" i="3"/>
  <c r="AH2362" i="3"/>
  <c r="AG2362" i="3"/>
  <c r="AF2362" i="3"/>
  <c r="AE2362" i="3"/>
  <c r="AL2361" i="3"/>
  <c r="AK2361" i="3"/>
  <c r="AJ2361" i="3"/>
  <c r="AI2361" i="3"/>
  <c r="AH2361" i="3"/>
  <c r="AG2361" i="3"/>
  <c r="AF2361" i="3"/>
  <c r="AE2361" i="3"/>
  <c r="AL2360" i="3"/>
  <c r="AK2360" i="3"/>
  <c r="AJ2360" i="3"/>
  <c r="AI2360" i="3"/>
  <c r="AH2360" i="3"/>
  <c r="AG2360" i="3"/>
  <c r="AF2360" i="3"/>
  <c r="AE2360" i="3"/>
  <c r="AL2359" i="3"/>
  <c r="AK2359" i="3"/>
  <c r="AJ2359" i="3"/>
  <c r="AI2359" i="3"/>
  <c r="AH2359" i="3"/>
  <c r="AG2359" i="3"/>
  <c r="AF2359" i="3"/>
  <c r="AE2359" i="3"/>
  <c r="AL2358" i="3"/>
  <c r="AK2358" i="3"/>
  <c r="AJ2358" i="3"/>
  <c r="AI2358" i="3"/>
  <c r="AH2358" i="3"/>
  <c r="AG2358" i="3"/>
  <c r="AF2358" i="3"/>
  <c r="AE2358" i="3"/>
  <c r="AL2357" i="3"/>
  <c r="AK2357" i="3"/>
  <c r="AJ2357" i="3"/>
  <c r="AI2357" i="3"/>
  <c r="AH2357" i="3"/>
  <c r="AG2357" i="3"/>
  <c r="AF2357" i="3"/>
  <c r="AE2357" i="3"/>
  <c r="AL2356" i="3"/>
  <c r="AK2356" i="3"/>
  <c r="AJ2356" i="3"/>
  <c r="AI2356" i="3"/>
  <c r="AH2356" i="3"/>
  <c r="AG2356" i="3"/>
  <c r="AF2356" i="3"/>
  <c r="AE2356" i="3"/>
  <c r="AL2355" i="3"/>
  <c r="AK2355" i="3"/>
  <c r="AJ2355" i="3"/>
  <c r="AI2355" i="3"/>
  <c r="AH2355" i="3"/>
  <c r="AG2355" i="3"/>
  <c r="AF2355" i="3"/>
  <c r="AE2355" i="3"/>
  <c r="AL2354" i="3"/>
  <c r="AK2354" i="3"/>
  <c r="AJ2354" i="3"/>
  <c r="AI2354" i="3"/>
  <c r="AH2354" i="3"/>
  <c r="AG2354" i="3"/>
  <c r="AF2354" i="3"/>
  <c r="AE2354" i="3"/>
  <c r="AL2353" i="3"/>
  <c r="AK2353" i="3"/>
  <c r="AJ2353" i="3"/>
  <c r="AI2353" i="3"/>
  <c r="AH2353" i="3"/>
  <c r="AG2353" i="3"/>
  <c r="AF2353" i="3"/>
  <c r="AE2353" i="3"/>
  <c r="AL2352" i="3"/>
  <c r="AK2352" i="3"/>
  <c r="AJ2352" i="3"/>
  <c r="AI2352" i="3"/>
  <c r="AH2352" i="3"/>
  <c r="AG2352" i="3"/>
  <c r="AF2352" i="3"/>
  <c r="AE2352" i="3"/>
  <c r="AL2351" i="3"/>
  <c r="AK2351" i="3"/>
  <c r="AJ2351" i="3"/>
  <c r="AI2351" i="3"/>
  <c r="AH2351" i="3"/>
  <c r="AG2351" i="3"/>
  <c r="AF2351" i="3"/>
  <c r="AE2351" i="3"/>
  <c r="AL2350" i="3"/>
  <c r="AK2350" i="3"/>
  <c r="AJ2350" i="3"/>
  <c r="AI2350" i="3"/>
  <c r="AH2350" i="3"/>
  <c r="AG2350" i="3"/>
  <c r="AF2350" i="3"/>
  <c r="AE2350" i="3"/>
  <c r="AL2349" i="3"/>
  <c r="AK2349" i="3"/>
  <c r="AJ2349" i="3"/>
  <c r="AI2349" i="3"/>
  <c r="AH2349" i="3"/>
  <c r="AG2349" i="3"/>
  <c r="AF2349" i="3"/>
  <c r="AE2349" i="3"/>
  <c r="AL2348" i="3"/>
  <c r="AK2348" i="3"/>
  <c r="AJ2348" i="3"/>
  <c r="AI2348" i="3"/>
  <c r="AH2348" i="3"/>
  <c r="AG2348" i="3"/>
  <c r="AF2348" i="3"/>
  <c r="AE2348" i="3"/>
  <c r="AL2347" i="3"/>
  <c r="AK2347" i="3"/>
  <c r="AJ2347" i="3"/>
  <c r="AI2347" i="3"/>
  <c r="AH2347" i="3"/>
  <c r="AG2347" i="3"/>
  <c r="AF2347" i="3"/>
  <c r="AE2347" i="3"/>
  <c r="AL2346" i="3"/>
  <c r="AK2346" i="3"/>
  <c r="AJ2346" i="3"/>
  <c r="AI2346" i="3"/>
  <c r="AH2346" i="3"/>
  <c r="AG2346" i="3"/>
  <c r="AF2346" i="3"/>
  <c r="AE2346" i="3"/>
  <c r="AL2345" i="3"/>
  <c r="AK2345" i="3"/>
  <c r="AJ2345" i="3"/>
  <c r="AI2345" i="3"/>
  <c r="AH2345" i="3"/>
  <c r="AG2345" i="3"/>
  <c r="AF2345" i="3"/>
  <c r="AE2345" i="3"/>
  <c r="AL2344" i="3"/>
  <c r="AK2344" i="3"/>
  <c r="AJ2344" i="3"/>
  <c r="AI2344" i="3"/>
  <c r="AH2344" i="3"/>
  <c r="AG2344" i="3"/>
  <c r="AF2344" i="3"/>
  <c r="AE2344" i="3"/>
  <c r="AL2343" i="3"/>
  <c r="AK2343" i="3"/>
  <c r="AJ2343" i="3"/>
  <c r="AI2343" i="3"/>
  <c r="AH2343" i="3"/>
  <c r="AG2343" i="3"/>
  <c r="AF2343" i="3"/>
  <c r="AE2343" i="3"/>
  <c r="AL2342" i="3"/>
  <c r="AK2342" i="3"/>
  <c r="AJ2342" i="3"/>
  <c r="AI2342" i="3"/>
  <c r="AH2342" i="3"/>
  <c r="AG2342" i="3"/>
  <c r="AF2342" i="3"/>
  <c r="AE2342" i="3"/>
  <c r="AL2341" i="3"/>
  <c r="AK2341" i="3"/>
  <c r="AJ2341" i="3"/>
  <c r="AI2341" i="3"/>
  <c r="AH2341" i="3"/>
  <c r="AG2341" i="3"/>
  <c r="AF2341" i="3"/>
  <c r="AE2341" i="3"/>
  <c r="AL2340" i="3"/>
  <c r="AK2340" i="3"/>
  <c r="AJ2340" i="3"/>
  <c r="AI2340" i="3"/>
  <c r="AH2340" i="3"/>
  <c r="AG2340" i="3"/>
  <c r="AF2340" i="3"/>
  <c r="AE2340" i="3"/>
  <c r="AL2339" i="3"/>
  <c r="AK2339" i="3"/>
  <c r="AJ2339" i="3"/>
  <c r="AI2339" i="3"/>
  <c r="AH2339" i="3"/>
  <c r="AG2339" i="3"/>
  <c r="AF2339" i="3"/>
  <c r="AE2339" i="3"/>
  <c r="AL2338" i="3"/>
  <c r="AK2338" i="3"/>
  <c r="AJ2338" i="3"/>
  <c r="AI2338" i="3"/>
  <c r="AH2338" i="3"/>
  <c r="AG2338" i="3"/>
  <c r="AF2338" i="3"/>
  <c r="AE2338" i="3"/>
  <c r="AL2337" i="3"/>
  <c r="AK2337" i="3"/>
  <c r="AJ2337" i="3"/>
  <c r="AI2337" i="3"/>
  <c r="AH2337" i="3"/>
  <c r="AG2337" i="3"/>
  <c r="AF2337" i="3"/>
  <c r="AE2337" i="3"/>
  <c r="AL2336" i="3"/>
  <c r="AK2336" i="3"/>
  <c r="AJ2336" i="3"/>
  <c r="AI2336" i="3"/>
  <c r="AH2336" i="3"/>
  <c r="AG2336" i="3"/>
  <c r="AF2336" i="3"/>
  <c r="AE2336" i="3"/>
  <c r="AL2335" i="3"/>
  <c r="AK2335" i="3"/>
  <c r="AJ2335" i="3"/>
  <c r="AI2335" i="3"/>
  <c r="AH2335" i="3"/>
  <c r="AG2335" i="3"/>
  <c r="AF2335" i="3"/>
  <c r="AE2335" i="3"/>
  <c r="AL2334" i="3"/>
  <c r="AK2334" i="3"/>
  <c r="AJ2334" i="3"/>
  <c r="AI2334" i="3"/>
  <c r="AH2334" i="3"/>
  <c r="AG2334" i="3"/>
  <c r="AF2334" i="3"/>
  <c r="AE2334" i="3"/>
  <c r="AL2333" i="3"/>
  <c r="AK2333" i="3"/>
  <c r="AJ2333" i="3"/>
  <c r="AI2333" i="3"/>
  <c r="AH2333" i="3"/>
  <c r="AG2333" i="3"/>
  <c r="AF2333" i="3"/>
  <c r="AE2333" i="3"/>
  <c r="AL2332" i="3"/>
  <c r="AK2332" i="3"/>
  <c r="AJ2332" i="3"/>
  <c r="AI2332" i="3"/>
  <c r="AH2332" i="3"/>
  <c r="AG2332" i="3"/>
  <c r="AF2332" i="3"/>
  <c r="AE2332" i="3"/>
  <c r="AL2331" i="3"/>
  <c r="AK2331" i="3"/>
  <c r="AJ2331" i="3"/>
  <c r="AI2331" i="3"/>
  <c r="AH2331" i="3"/>
  <c r="AG2331" i="3"/>
  <c r="AF2331" i="3"/>
  <c r="AE2331" i="3"/>
  <c r="AL2330" i="3"/>
  <c r="AK2330" i="3"/>
  <c r="AJ2330" i="3"/>
  <c r="AI2330" i="3"/>
  <c r="AH2330" i="3"/>
  <c r="AG2330" i="3"/>
  <c r="AF2330" i="3"/>
  <c r="AE2330" i="3"/>
  <c r="AL2329" i="3"/>
  <c r="AK2329" i="3"/>
  <c r="AJ2329" i="3"/>
  <c r="AI2329" i="3"/>
  <c r="AH2329" i="3"/>
  <c r="AG2329" i="3"/>
  <c r="AF2329" i="3"/>
  <c r="AE2329" i="3"/>
  <c r="AL2328" i="3"/>
  <c r="AK2328" i="3"/>
  <c r="AJ2328" i="3"/>
  <c r="AI2328" i="3"/>
  <c r="AH2328" i="3"/>
  <c r="AG2328" i="3"/>
  <c r="AF2328" i="3"/>
  <c r="AE2328" i="3"/>
  <c r="AL2327" i="3"/>
  <c r="AK2327" i="3"/>
  <c r="AJ2327" i="3"/>
  <c r="AI2327" i="3"/>
  <c r="AH2327" i="3"/>
  <c r="AG2327" i="3"/>
  <c r="AF2327" i="3"/>
  <c r="AE2327" i="3"/>
  <c r="AL2326" i="3"/>
  <c r="AK2326" i="3"/>
  <c r="AJ2326" i="3"/>
  <c r="AI2326" i="3"/>
  <c r="AH2326" i="3"/>
  <c r="AG2326" i="3"/>
  <c r="AF2326" i="3"/>
  <c r="AE2326" i="3"/>
  <c r="AL2325" i="3"/>
  <c r="AK2325" i="3"/>
  <c r="AJ2325" i="3"/>
  <c r="AI2325" i="3"/>
  <c r="AH2325" i="3"/>
  <c r="AG2325" i="3"/>
  <c r="AF2325" i="3"/>
  <c r="AE2325" i="3"/>
  <c r="AL2324" i="3"/>
  <c r="AK2324" i="3"/>
  <c r="AJ2324" i="3"/>
  <c r="AI2324" i="3"/>
  <c r="AH2324" i="3"/>
  <c r="AG2324" i="3"/>
  <c r="AF2324" i="3"/>
  <c r="AE2324" i="3"/>
  <c r="AL2323" i="3"/>
  <c r="AK2323" i="3"/>
  <c r="AJ2323" i="3"/>
  <c r="AI2323" i="3"/>
  <c r="AH2323" i="3"/>
  <c r="AG2323" i="3"/>
  <c r="AF2323" i="3"/>
  <c r="AE2323" i="3"/>
  <c r="AL2322" i="3"/>
  <c r="AK2322" i="3"/>
  <c r="AJ2322" i="3"/>
  <c r="AI2322" i="3"/>
  <c r="AH2322" i="3"/>
  <c r="AG2322" i="3"/>
  <c r="AF2322" i="3"/>
  <c r="AE2322" i="3"/>
  <c r="AL2321" i="3"/>
  <c r="AK2321" i="3"/>
  <c r="AJ2321" i="3"/>
  <c r="AI2321" i="3"/>
  <c r="AH2321" i="3"/>
  <c r="AG2321" i="3"/>
  <c r="AF2321" i="3"/>
  <c r="AE2321" i="3"/>
  <c r="AL2320" i="3"/>
  <c r="AK2320" i="3"/>
  <c r="AJ2320" i="3"/>
  <c r="AI2320" i="3"/>
  <c r="AH2320" i="3"/>
  <c r="AG2320" i="3"/>
  <c r="AF2320" i="3"/>
  <c r="AE2320" i="3"/>
  <c r="AL2319" i="3"/>
  <c r="AK2319" i="3"/>
  <c r="AJ2319" i="3"/>
  <c r="AI2319" i="3"/>
  <c r="AH2319" i="3"/>
  <c r="AG2319" i="3"/>
  <c r="AF2319" i="3"/>
  <c r="AE2319" i="3"/>
  <c r="AL2318" i="3"/>
  <c r="AK2318" i="3"/>
  <c r="AJ2318" i="3"/>
  <c r="AI2318" i="3"/>
  <c r="AH2318" i="3"/>
  <c r="AG2318" i="3"/>
  <c r="AF2318" i="3"/>
  <c r="AE2318" i="3"/>
  <c r="AL2317" i="3"/>
  <c r="AK2317" i="3"/>
  <c r="AJ2317" i="3"/>
  <c r="AI2317" i="3"/>
  <c r="AH2317" i="3"/>
  <c r="AG2317" i="3"/>
  <c r="AF2317" i="3"/>
  <c r="AE2317" i="3"/>
  <c r="AL2316" i="3"/>
  <c r="AK2316" i="3"/>
  <c r="AJ2316" i="3"/>
  <c r="AI2316" i="3"/>
  <c r="AH2316" i="3"/>
  <c r="AG2316" i="3"/>
  <c r="AF2316" i="3"/>
  <c r="AE2316" i="3"/>
  <c r="AL2315" i="3"/>
  <c r="AK2315" i="3"/>
  <c r="AJ2315" i="3"/>
  <c r="AI2315" i="3"/>
  <c r="AH2315" i="3"/>
  <c r="AG2315" i="3"/>
  <c r="AF2315" i="3"/>
  <c r="AE2315" i="3"/>
  <c r="AL2314" i="3"/>
  <c r="AK2314" i="3"/>
  <c r="AJ2314" i="3"/>
  <c r="AI2314" i="3"/>
  <c r="AH2314" i="3"/>
  <c r="AG2314" i="3"/>
  <c r="AF2314" i="3"/>
  <c r="AE2314" i="3"/>
  <c r="AL2313" i="3"/>
  <c r="AK2313" i="3"/>
  <c r="AJ2313" i="3"/>
  <c r="AI2313" i="3"/>
  <c r="AH2313" i="3"/>
  <c r="AG2313" i="3"/>
  <c r="AF2313" i="3"/>
  <c r="AE2313" i="3"/>
  <c r="AL2312" i="3"/>
  <c r="AK2312" i="3"/>
  <c r="AJ2312" i="3"/>
  <c r="AI2312" i="3"/>
  <c r="AH2312" i="3"/>
  <c r="AG2312" i="3"/>
  <c r="AF2312" i="3"/>
  <c r="AE2312" i="3"/>
  <c r="AL2311" i="3"/>
  <c r="AK2311" i="3"/>
  <c r="AJ2311" i="3"/>
  <c r="AI2311" i="3"/>
  <c r="AH2311" i="3"/>
  <c r="AG2311" i="3"/>
  <c r="AF2311" i="3"/>
  <c r="AE2311" i="3"/>
  <c r="AL2310" i="3"/>
  <c r="AK2310" i="3"/>
  <c r="AJ2310" i="3"/>
  <c r="AI2310" i="3"/>
  <c r="AH2310" i="3"/>
  <c r="AG2310" i="3"/>
  <c r="AF2310" i="3"/>
  <c r="AE2310" i="3"/>
  <c r="AL2309" i="3"/>
  <c r="AK2309" i="3"/>
  <c r="AJ2309" i="3"/>
  <c r="AI2309" i="3"/>
  <c r="AH2309" i="3"/>
  <c r="AG2309" i="3"/>
  <c r="AF2309" i="3"/>
  <c r="AE2309" i="3"/>
  <c r="AL2308" i="3"/>
  <c r="AK2308" i="3"/>
  <c r="AJ2308" i="3"/>
  <c r="AI2308" i="3"/>
  <c r="AH2308" i="3"/>
  <c r="AG2308" i="3"/>
  <c r="AF2308" i="3"/>
  <c r="AE2308" i="3"/>
  <c r="AL2307" i="3"/>
  <c r="AK2307" i="3"/>
  <c r="AJ2307" i="3"/>
  <c r="AI2307" i="3"/>
  <c r="AH2307" i="3"/>
  <c r="AG2307" i="3"/>
  <c r="AF2307" i="3"/>
  <c r="AE2307" i="3"/>
  <c r="AL2306" i="3"/>
  <c r="AK2306" i="3"/>
  <c r="AJ2306" i="3"/>
  <c r="AI2306" i="3"/>
  <c r="AH2306" i="3"/>
  <c r="AG2306" i="3"/>
  <c r="AF2306" i="3"/>
  <c r="AE2306" i="3"/>
  <c r="AL2305" i="3"/>
  <c r="AK2305" i="3"/>
  <c r="AJ2305" i="3"/>
  <c r="AI2305" i="3"/>
  <c r="AH2305" i="3"/>
  <c r="AG2305" i="3"/>
  <c r="AF2305" i="3"/>
  <c r="AE2305" i="3"/>
  <c r="AL2304" i="3"/>
  <c r="AK2304" i="3"/>
  <c r="AJ2304" i="3"/>
  <c r="AI2304" i="3"/>
  <c r="AH2304" i="3"/>
  <c r="AG2304" i="3"/>
  <c r="AF2304" i="3"/>
  <c r="AE2304" i="3"/>
  <c r="AL2303" i="3"/>
  <c r="AK2303" i="3"/>
  <c r="AJ2303" i="3"/>
  <c r="AI2303" i="3"/>
  <c r="AH2303" i="3"/>
  <c r="AG2303" i="3"/>
  <c r="AF2303" i="3"/>
  <c r="AE2303" i="3"/>
  <c r="AL2302" i="3"/>
  <c r="AK2302" i="3"/>
  <c r="AJ2302" i="3"/>
  <c r="AI2302" i="3"/>
  <c r="AH2302" i="3"/>
  <c r="AG2302" i="3"/>
  <c r="AF2302" i="3"/>
  <c r="AE2302" i="3"/>
  <c r="AL2301" i="3"/>
  <c r="AK2301" i="3"/>
  <c r="AJ2301" i="3"/>
  <c r="AI2301" i="3"/>
  <c r="AH2301" i="3"/>
  <c r="AG2301" i="3"/>
  <c r="AF2301" i="3"/>
  <c r="AE2301" i="3"/>
  <c r="AL2300" i="3"/>
  <c r="AK2300" i="3"/>
  <c r="AJ2300" i="3"/>
  <c r="AI2300" i="3"/>
  <c r="AH2300" i="3"/>
  <c r="AG2300" i="3"/>
  <c r="AF2300" i="3"/>
  <c r="AE2300" i="3"/>
  <c r="AL2299" i="3"/>
  <c r="AK2299" i="3"/>
  <c r="AJ2299" i="3"/>
  <c r="AI2299" i="3"/>
  <c r="AH2299" i="3"/>
  <c r="AG2299" i="3"/>
  <c r="AF2299" i="3"/>
  <c r="AE2299" i="3"/>
  <c r="AL2298" i="3"/>
  <c r="AK2298" i="3"/>
  <c r="AJ2298" i="3"/>
  <c r="AI2298" i="3"/>
  <c r="AH2298" i="3"/>
  <c r="AG2298" i="3"/>
  <c r="AF2298" i="3"/>
  <c r="AE2298" i="3"/>
  <c r="AL2297" i="3"/>
  <c r="AK2297" i="3"/>
  <c r="AJ2297" i="3"/>
  <c r="AI2297" i="3"/>
  <c r="AH2297" i="3"/>
  <c r="AG2297" i="3"/>
  <c r="AF2297" i="3"/>
  <c r="AE2297" i="3"/>
  <c r="AL2296" i="3"/>
  <c r="AK2296" i="3"/>
  <c r="AJ2296" i="3"/>
  <c r="AI2296" i="3"/>
  <c r="AH2296" i="3"/>
  <c r="AG2296" i="3"/>
  <c r="AF2296" i="3"/>
  <c r="AE2296" i="3"/>
  <c r="AL2295" i="3"/>
  <c r="AK2295" i="3"/>
  <c r="AJ2295" i="3"/>
  <c r="AI2295" i="3"/>
  <c r="AH2295" i="3"/>
  <c r="AG2295" i="3"/>
  <c r="AF2295" i="3"/>
  <c r="AE2295" i="3"/>
  <c r="AL2294" i="3"/>
  <c r="AK2294" i="3"/>
  <c r="AJ2294" i="3"/>
  <c r="AI2294" i="3"/>
  <c r="AH2294" i="3"/>
  <c r="AG2294" i="3"/>
  <c r="AF2294" i="3"/>
  <c r="AE2294" i="3"/>
  <c r="AL2293" i="3"/>
  <c r="AK2293" i="3"/>
  <c r="AJ2293" i="3"/>
  <c r="AI2293" i="3"/>
  <c r="AH2293" i="3"/>
  <c r="AG2293" i="3"/>
  <c r="AF2293" i="3"/>
  <c r="AE2293" i="3"/>
  <c r="AL2292" i="3"/>
  <c r="AK2292" i="3"/>
  <c r="AJ2292" i="3"/>
  <c r="AI2292" i="3"/>
  <c r="AH2292" i="3"/>
  <c r="AG2292" i="3"/>
  <c r="AF2292" i="3"/>
  <c r="AE2292" i="3"/>
  <c r="AL2291" i="3"/>
  <c r="AK2291" i="3"/>
  <c r="AJ2291" i="3"/>
  <c r="AI2291" i="3"/>
  <c r="AH2291" i="3"/>
  <c r="AG2291" i="3"/>
  <c r="AF2291" i="3"/>
  <c r="AE2291" i="3"/>
  <c r="AL2290" i="3"/>
  <c r="AK2290" i="3"/>
  <c r="AJ2290" i="3"/>
  <c r="AI2290" i="3"/>
  <c r="AH2290" i="3"/>
  <c r="AG2290" i="3"/>
  <c r="AF2290" i="3"/>
  <c r="AE2290" i="3"/>
  <c r="AL2289" i="3"/>
  <c r="AK2289" i="3"/>
  <c r="AJ2289" i="3"/>
  <c r="AI2289" i="3"/>
  <c r="AH2289" i="3"/>
  <c r="AG2289" i="3"/>
  <c r="AF2289" i="3"/>
  <c r="AE2289" i="3"/>
  <c r="AL2288" i="3"/>
  <c r="AK2288" i="3"/>
  <c r="AJ2288" i="3"/>
  <c r="AI2288" i="3"/>
  <c r="AH2288" i="3"/>
  <c r="AG2288" i="3"/>
  <c r="AF2288" i="3"/>
  <c r="AE2288" i="3"/>
  <c r="AL2287" i="3"/>
  <c r="AK2287" i="3"/>
  <c r="AJ2287" i="3"/>
  <c r="AI2287" i="3"/>
  <c r="AH2287" i="3"/>
  <c r="AG2287" i="3"/>
  <c r="AF2287" i="3"/>
  <c r="AE2287" i="3"/>
  <c r="AL2286" i="3"/>
  <c r="AK2286" i="3"/>
  <c r="AJ2286" i="3"/>
  <c r="AI2286" i="3"/>
  <c r="AH2286" i="3"/>
  <c r="AG2286" i="3"/>
  <c r="AF2286" i="3"/>
  <c r="AE2286" i="3"/>
  <c r="AL2285" i="3"/>
  <c r="AK2285" i="3"/>
  <c r="AJ2285" i="3"/>
  <c r="AI2285" i="3"/>
  <c r="AH2285" i="3"/>
  <c r="AG2285" i="3"/>
  <c r="AF2285" i="3"/>
  <c r="AE2285" i="3"/>
  <c r="AL2284" i="3"/>
  <c r="AK2284" i="3"/>
  <c r="AJ2284" i="3"/>
  <c r="AI2284" i="3"/>
  <c r="AH2284" i="3"/>
  <c r="AG2284" i="3"/>
  <c r="AF2284" i="3"/>
  <c r="AE2284" i="3"/>
  <c r="AL2283" i="3"/>
  <c r="AK2283" i="3"/>
  <c r="AJ2283" i="3"/>
  <c r="AI2283" i="3"/>
  <c r="AH2283" i="3"/>
  <c r="AG2283" i="3"/>
  <c r="AF2283" i="3"/>
  <c r="AE2283" i="3"/>
  <c r="AL2282" i="3"/>
  <c r="AK2282" i="3"/>
  <c r="AJ2282" i="3"/>
  <c r="AI2282" i="3"/>
  <c r="AH2282" i="3"/>
  <c r="AG2282" i="3"/>
  <c r="AF2282" i="3"/>
  <c r="AE2282" i="3"/>
  <c r="AL2281" i="3"/>
  <c r="AK2281" i="3"/>
  <c r="AJ2281" i="3"/>
  <c r="AI2281" i="3"/>
  <c r="AH2281" i="3"/>
  <c r="AG2281" i="3"/>
  <c r="AF2281" i="3"/>
  <c r="AE2281" i="3"/>
  <c r="AL2280" i="3"/>
  <c r="AK2280" i="3"/>
  <c r="AJ2280" i="3"/>
  <c r="AI2280" i="3"/>
  <c r="AH2280" i="3"/>
  <c r="AG2280" i="3"/>
  <c r="AF2280" i="3"/>
  <c r="AE2280" i="3"/>
  <c r="AL2279" i="3"/>
  <c r="AK2279" i="3"/>
  <c r="AJ2279" i="3"/>
  <c r="AI2279" i="3"/>
  <c r="AH2279" i="3"/>
  <c r="AG2279" i="3"/>
  <c r="AF2279" i="3"/>
  <c r="AE2279" i="3"/>
  <c r="AL2278" i="3"/>
  <c r="AK2278" i="3"/>
  <c r="AJ2278" i="3"/>
  <c r="AI2278" i="3"/>
  <c r="AH2278" i="3"/>
  <c r="AG2278" i="3"/>
  <c r="AF2278" i="3"/>
  <c r="AE2278" i="3"/>
  <c r="AL2277" i="3"/>
  <c r="AK2277" i="3"/>
  <c r="AJ2277" i="3"/>
  <c r="AI2277" i="3"/>
  <c r="AH2277" i="3"/>
  <c r="AG2277" i="3"/>
  <c r="AF2277" i="3"/>
  <c r="AE2277" i="3"/>
  <c r="AL2276" i="3"/>
  <c r="AK2276" i="3"/>
  <c r="AJ2276" i="3"/>
  <c r="AI2276" i="3"/>
  <c r="AH2276" i="3"/>
  <c r="AG2276" i="3"/>
  <c r="AF2276" i="3"/>
  <c r="AE2276" i="3"/>
  <c r="AL2275" i="3"/>
  <c r="AK2275" i="3"/>
  <c r="AJ2275" i="3"/>
  <c r="AI2275" i="3"/>
  <c r="AH2275" i="3"/>
  <c r="AG2275" i="3"/>
  <c r="AF2275" i="3"/>
  <c r="AE2275" i="3"/>
  <c r="AL2274" i="3"/>
  <c r="AK2274" i="3"/>
  <c r="AJ2274" i="3"/>
  <c r="AI2274" i="3"/>
  <c r="AH2274" i="3"/>
  <c r="AG2274" i="3"/>
  <c r="AF2274" i="3"/>
  <c r="AE2274" i="3"/>
  <c r="AL2273" i="3"/>
  <c r="AK2273" i="3"/>
  <c r="AJ2273" i="3"/>
  <c r="AI2273" i="3"/>
  <c r="AH2273" i="3"/>
  <c r="AG2273" i="3"/>
  <c r="AF2273" i="3"/>
  <c r="AE2273" i="3"/>
  <c r="AL2272" i="3"/>
  <c r="AK2272" i="3"/>
  <c r="AJ2272" i="3"/>
  <c r="AI2272" i="3"/>
  <c r="AH2272" i="3"/>
  <c r="AG2272" i="3"/>
  <c r="AF2272" i="3"/>
  <c r="AE2272" i="3"/>
  <c r="AL2271" i="3"/>
  <c r="AK2271" i="3"/>
  <c r="AJ2271" i="3"/>
  <c r="AI2271" i="3"/>
  <c r="AH2271" i="3"/>
  <c r="AG2271" i="3"/>
  <c r="AF2271" i="3"/>
  <c r="AE2271" i="3"/>
  <c r="AL2270" i="3"/>
  <c r="AK2270" i="3"/>
  <c r="AJ2270" i="3"/>
  <c r="AI2270" i="3"/>
  <c r="AH2270" i="3"/>
  <c r="AG2270" i="3"/>
  <c r="AF2270" i="3"/>
  <c r="AE2270" i="3"/>
  <c r="AL2269" i="3"/>
  <c r="AK2269" i="3"/>
  <c r="AJ2269" i="3"/>
  <c r="AI2269" i="3"/>
  <c r="AH2269" i="3"/>
  <c r="AG2269" i="3"/>
  <c r="AF2269" i="3"/>
  <c r="AE2269" i="3"/>
  <c r="AL2268" i="3"/>
  <c r="AK2268" i="3"/>
  <c r="AJ2268" i="3"/>
  <c r="AI2268" i="3"/>
  <c r="AH2268" i="3"/>
  <c r="AG2268" i="3"/>
  <c r="AF2268" i="3"/>
  <c r="AE2268" i="3"/>
  <c r="AL2267" i="3"/>
  <c r="AK2267" i="3"/>
  <c r="AJ2267" i="3"/>
  <c r="AI2267" i="3"/>
  <c r="AH2267" i="3"/>
  <c r="AG2267" i="3"/>
  <c r="AF2267" i="3"/>
  <c r="AE2267" i="3"/>
  <c r="AL2266" i="3"/>
  <c r="AK2266" i="3"/>
  <c r="AJ2266" i="3"/>
  <c r="AI2266" i="3"/>
  <c r="AH2266" i="3"/>
  <c r="AG2266" i="3"/>
  <c r="AF2266" i="3"/>
  <c r="AE2266" i="3"/>
  <c r="AL2265" i="3"/>
  <c r="AK2265" i="3"/>
  <c r="AJ2265" i="3"/>
  <c r="AI2265" i="3"/>
  <c r="AH2265" i="3"/>
  <c r="AG2265" i="3"/>
  <c r="AF2265" i="3"/>
  <c r="AE2265" i="3"/>
  <c r="AL2264" i="3"/>
  <c r="AK2264" i="3"/>
  <c r="AJ2264" i="3"/>
  <c r="AI2264" i="3"/>
  <c r="AH2264" i="3"/>
  <c r="AG2264" i="3"/>
  <c r="AF2264" i="3"/>
  <c r="AE2264" i="3"/>
  <c r="AL2263" i="3"/>
  <c r="AK2263" i="3"/>
  <c r="AJ2263" i="3"/>
  <c r="AI2263" i="3"/>
  <c r="AH2263" i="3"/>
  <c r="AG2263" i="3"/>
  <c r="AF2263" i="3"/>
  <c r="AE2263" i="3"/>
  <c r="AL2262" i="3"/>
  <c r="AK2262" i="3"/>
  <c r="AJ2262" i="3"/>
  <c r="AI2262" i="3"/>
  <c r="AH2262" i="3"/>
  <c r="AG2262" i="3"/>
  <c r="AF2262" i="3"/>
  <c r="AE2262" i="3"/>
  <c r="AL2261" i="3"/>
  <c r="AK2261" i="3"/>
  <c r="AJ2261" i="3"/>
  <c r="AI2261" i="3"/>
  <c r="AH2261" i="3"/>
  <c r="AG2261" i="3"/>
  <c r="AF2261" i="3"/>
  <c r="AE2261" i="3"/>
  <c r="AL2260" i="3"/>
  <c r="AK2260" i="3"/>
  <c r="AJ2260" i="3"/>
  <c r="AI2260" i="3"/>
  <c r="AH2260" i="3"/>
  <c r="AG2260" i="3"/>
  <c r="AF2260" i="3"/>
  <c r="AE2260" i="3"/>
  <c r="AL2259" i="3"/>
  <c r="AK2259" i="3"/>
  <c r="AJ2259" i="3"/>
  <c r="AI2259" i="3"/>
  <c r="AH2259" i="3"/>
  <c r="AG2259" i="3"/>
  <c r="AF2259" i="3"/>
  <c r="AE2259" i="3"/>
  <c r="AL2258" i="3"/>
  <c r="AK2258" i="3"/>
  <c r="AJ2258" i="3"/>
  <c r="AI2258" i="3"/>
  <c r="AH2258" i="3"/>
  <c r="AG2258" i="3"/>
  <c r="AF2258" i="3"/>
  <c r="AE2258" i="3"/>
  <c r="AL2257" i="3"/>
  <c r="AK2257" i="3"/>
  <c r="AJ2257" i="3"/>
  <c r="AI2257" i="3"/>
  <c r="AH2257" i="3"/>
  <c r="AG2257" i="3"/>
  <c r="AF2257" i="3"/>
  <c r="AE2257" i="3"/>
  <c r="AL2256" i="3"/>
  <c r="AK2256" i="3"/>
  <c r="AJ2256" i="3"/>
  <c r="AI2256" i="3"/>
  <c r="AH2256" i="3"/>
  <c r="AG2256" i="3"/>
  <c r="AF2256" i="3"/>
  <c r="AE2256" i="3"/>
  <c r="AL2255" i="3"/>
  <c r="AK2255" i="3"/>
  <c r="AJ2255" i="3"/>
  <c r="AI2255" i="3"/>
  <c r="AH2255" i="3"/>
  <c r="AG2255" i="3"/>
  <c r="AF2255" i="3"/>
  <c r="AE2255" i="3"/>
  <c r="AL2254" i="3"/>
  <c r="AK2254" i="3"/>
  <c r="AJ2254" i="3"/>
  <c r="AI2254" i="3"/>
  <c r="AH2254" i="3"/>
  <c r="AG2254" i="3"/>
  <c r="AF2254" i="3"/>
  <c r="AE2254" i="3"/>
  <c r="AL2253" i="3"/>
  <c r="AK2253" i="3"/>
  <c r="AJ2253" i="3"/>
  <c r="AI2253" i="3"/>
  <c r="AH2253" i="3"/>
  <c r="AG2253" i="3"/>
  <c r="AF2253" i="3"/>
  <c r="AE2253" i="3"/>
  <c r="AL2252" i="3"/>
  <c r="AK2252" i="3"/>
  <c r="AJ2252" i="3"/>
  <c r="AI2252" i="3"/>
  <c r="AH2252" i="3"/>
  <c r="AG2252" i="3"/>
  <c r="AF2252" i="3"/>
  <c r="AE2252" i="3"/>
  <c r="AL2251" i="3"/>
  <c r="AK2251" i="3"/>
  <c r="AJ2251" i="3"/>
  <c r="AI2251" i="3"/>
  <c r="AH2251" i="3"/>
  <c r="AG2251" i="3"/>
  <c r="AF2251" i="3"/>
  <c r="AE2251" i="3"/>
  <c r="AL2250" i="3"/>
  <c r="AK2250" i="3"/>
  <c r="AJ2250" i="3"/>
  <c r="AI2250" i="3"/>
  <c r="AH2250" i="3"/>
  <c r="AG2250" i="3"/>
  <c r="AF2250" i="3"/>
  <c r="AE2250" i="3"/>
  <c r="AL2249" i="3"/>
  <c r="AK2249" i="3"/>
  <c r="AJ2249" i="3"/>
  <c r="AI2249" i="3"/>
  <c r="AH2249" i="3"/>
  <c r="AG2249" i="3"/>
  <c r="AF2249" i="3"/>
  <c r="AE2249" i="3"/>
  <c r="AL2248" i="3"/>
  <c r="AK2248" i="3"/>
  <c r="AJ2248" i="3"/>
  <c r="AI2248" i="3"/>
  <c r="AH2248" i="3"/>
  <c r="AG2248" i="3"/>
  <c r="AF2248" i="3"/>
  <c r="AE2248" i="3"/>
  <c r="AL2247" i="3"/>
  <c r="AK2247" i="3"/>
  <c r="AJ2247" i="3"/>
  <c r="AI2247" i="3"/>
  <c r="AH2247" i="3"/>
  <c r="AG2247" i="3"/>
  <c r="AF2247" i="3"/>
  <c r="AE2247" i="3"/>
  <c r="AL2246" i="3"/>
  <c r="AK2246" i="3"/>
  <c r="AJ2246" i="3"/>
  <c r="AI2246" i="3"/>
  <c r="AH2246" i="3"/>
  <c r="AG2246" i="3"/>
  <c r="AF2246" i="3"/>
  <c r="AE2246" i="3"/>
  <c r="AL2245" i="3"/>
  <c r="AK2245" i="3"/>
  <c r="AJ2245" i="3"/>
  <c r="AI2245" i="3"/>
  <c r="AH2245" i="3"/>
  <c r="AG2245" i="3"/>
  <c r="AF2245" i="3"/>
  <c r="AE2245" i="3"/>
  <c r="AL2244" i="3"/>
  <c r="AK2244" i="3"/>
  <c r="AJ2244" i="3"/>
  <c r="AI2244" i="3"/>
  <c r="AH2244" i="3"/>
  <c r="AG2244" i="3"/>
  <c r="AF2244" i="3"/>
  <c r="AE2244" i="3"/>
  <c r="AL2243" i="3"/>
  <c r="AK2243" i="3"/>
  <c r="AJ2243" i="3"/>
  <c r="AI2243" i="3"/>
  <c r="AH2243" i="3"/>
  <c r="AG2243" i="3"/>
  <c r="AF2243" i="3"/>
  <c r="AE2243" i="3"/>
  <c r="AL2242" i="3"/>
  <c r="AK2242" i="3"/>
  <c r="AJ2242" i="3"/>
  <c r="AI2242" i="3"/>
  <c r="AH2242" i="3"/>
  <c r="AG2242" i="3"/>
  <c r="AF2242" i="3"/>
  <c r="AE2242" i="3"/>
  <c r="AL2241" i="3"/>
  <c r="AK2241" i="3"/>
  <c r="AJ2241" i="3"/>
  <c r="AI2241" i="3"/>
  <c r="AH2241" i="3"/>
  <c r="AG2241" i="3"/>
  <c r="AF2241" i="3"/>
  <c r="AE2241" i="3"/>
  <c r="AL2240" i="3"/>
  <c r="AK2240" i="3"/>
  <c r="AJ2240" i="3"/>
  <c r="AI2240" i="3"/>
  <c r="AH2240" i="3"/>
  <c r="AG2240" i="3"/>
  <c r="AF2240" i="3"/>
  <c r="AE2240" i="3"/>
  <c r="AL2239" i="3"/>
  <c r="AK2239" i="3"/>
  <c r="AJ2239" i="3"/>
  <c r="AI2239" i="3"/>
  <c r="AH2239" i="3"/>
  <c r="AG2239" i="3"/>
  <c r="AF2239" i="3"/>
  <c r="AE2239" i="3"/>
  <c r="AL2238" i="3"/>
  <c r="AK2238" i="3"/>
  <c r="AJ2238" i="3"/>
  <c r="AI2238" i="3"/>
  <c r="AH2238" i="3"/>
  <c r="AG2238" i="3"/>
  <c r="AF2238" i="3"/>
  <c r="AE2238" i="3"/>
  <c r="AL2237" i="3"/>
  <c r="AK2237" i="3"/>
  <c r="AJ2237" i="3"/>
  <c r="AI2237" i="3"/>
  <c r="AH2237" i="3"/>
  <c r="AG2237" i="3"/>
  <c r="AF2237" i="3"/>
  <c r="AE2237" i="3"/>
  <c r="AL2236" i="3"/>
  <c r="AK2236" i="3"/>
  <c r="AJ2236" i="3"/>
  <c r="AI2236" i="3"/>
  <c r="AH2236" i="3"/>
  <c r="AG2236" i="3"/>
  <c r="AF2236" i="3"/>
  <c r="AE2236" i="3"/>
  <c r="AL2235" i="3"/>
  <c r="AK2235" i="3"/>
  <c r="AJ2235" i="3"/>
  <c r="AI2235" i="3"/>
  <c r="AH2235" i="3"/>
  <c r="AG2235" i="3"/>
  <c r="AF2235" i="3"/>
  <c r="AE2235" i="3"/>
  <c r="AL2234" i="3"/>
  <c r="AK2234" i="3"/>
  <c r="AJ2234" i="3"/>
  <c r="AI2234" i="3"/>
  <c r="AH2234" i="3"/>
  <c r="AG2234" i="3"/>
  <c r="AF2234" i="3"/>
  <c r="AE2234" i="3"/>
  <c r="AL2233" i="3"/>
  <c r="AK2233" i="3"/>
  <c r="AJ2233" i="3"/>
  <c r="AI2233" i="3"/>
  <c r="AH2233" i="3"/>
  <c r="AG2233" i="3"/>
  <c r="AF2233" i="3"/>
  <c r="AE2233" i="3"/>
  <c r="AL2232" i="3"/>
  <c r="AK2232" i="3"/>
  <c r="AJ2232" i="3"/>
  <c r="AI2232" i="3"/>
  <c r="AH2232" i="3"/>
  <c r="AG2232" i="3"/>
  <c r="AF2232" i="3"/>
  <c r="AE2232" i="3"/>
  <c r="AL2231" i="3"/>
  <c r="AK2231" i="3"/>
  <c r="AJ2231" i="3"/>
  <c r="AI2231" i="3"/>
  <c r="AH2231" i="3"/>
  <c r="AG2231" i="3"/>
  <c r="AF2231" i="3"/>
  <c r="AE2231" i="3"/>
  <c r="AL2230" i="3"/>
  <c r="AK2230" i="3"/>
  <c r="AJ2230" i="3"/>
  <c r="AI2230" i="3"/>
  <c r="AH2230" i="3"/>
  <c r="AG2230" i="3"/>
  <c r="AF2230" i="3"/>
  <c r="AE2230" i="3"/>
  <c r="AL2229" i="3"/>
  <c r="AK2229" i="3"/>
  <c r="AJ2229" i="3"/>
  <c r="AI2229" i="3"/>
  <c r="AH2229" i="3"/>
  <c r="AG2229" i="3"/>
  <c r="AF2229" i="3"/>
  <c r="AE2229" i="3"/>
  <c r="AL2228" i="3"/>
  <c r="AK2228" i="3"/>
  <c r="AJ2228" i="3"/>
  <c r="AI2228" i="3"/>
  <c r="AH2228" i="3"/>
  <c r="AG2228" i="3"/>
  <c r="AF2228" i="3"/>
  <c r="AE2228" i="3"/>
  <c r="AL2227" i="3"/>
  <c r="AK2227" i="3"/>
  <c r="AJ2227" i="3"/>
  <c r="AI2227" i="3"/>
  <c r="AH2227" i="3"/>
  <c r="AG2227" i="3"/>
  <c r="AF2227" i="3"/>
  <c r="AE2227" i="3"/>
  <c r="AL2226" i="3"/>
  <c r="AK2226" i="3"/>
  <c r="AJ2226" i="3"/>
  <c r="AI2226" i="3"/>
  <c r="AH2226" i="3"/>
  <c r="AG2226" i="3"/>
  <c r="AF2226" i="3"/>
  <c r="AE2226" i="3"/>
  <c r="AL2225" i="3"/>
  <c r="AK2225" i="3"/>
  <c r="AJ2225" i="3"/>
  <c r="AI2225" i="3"/>
  <c r="AH2225" i="3"/>
  <c r="AG2225" i="3"/>
  <c r="AF2225" i="3"/>
  <c r="AE2225" i="3"/>
  <c r="AL2224" i="3"/>
  <c r="AK2224" i="3"/>
  <c r="AJ2224" i="3"/>
  <c r="AI2224" i="3"/>
  <c r="AH2224" i="3"/>
  <c r="AG2224" i="3"/>
  <c r="AF2224" i="3"/>
  <c r="AE2224" i="3"/>
  <c r="AL2223" i="3"/>
  <c r="AK2223" i="3"/>
  <c r="AJ2223" i="3"/>
  <c r="AI2223" i="3"/>
  <c r="AH2223" i="3"/>
  <c r="AG2223" i="3"/>
  <c r="AF2223" i="3"/>
  <c r="AE2223" i="3"/>
  <c r="AL2222" i="3"/>
  <c r="AK2222" i="3"/>
  <c r="AJ2222" i="3"/>
  <c r="AI2222" i="3"/>
  <c r="AH2222" i="3"/>
  <c r="AG2222" i="3"/>
  <c r="AF2222" i="3"/>
  <c r="AE2222" i="3"/>
  <c r="AL2221" i="3"/>
  <c r="AK2221" i="3"/>
  <c r="AJ2221" i="3"/>
  <c r="AI2221" i="3"/>
  <c r="AH2221" i="3"/>
  <c r="AG2221" i="3"/>
  <c r="AF2221" i="3"/>
  <c r="AE2221" i="3"/>
  <c r="AL2220" i="3"/>
  <c r="AK2220" i="3"/>
  <c r="AJ2220" i="3"/>
  <c r="AI2220" i="3"/>
  <c r="AH2220" i="3"/>
  <c r="AG2220" i="3"/>
  <c r="AF2220" i="3"/>
  <c r="AE2220" i="3"/>
  <c r="AL2219" i="3"/>
  <c r="AK2219" i="3"/>
  <c r="AJ2219" i="3"/>
  <c r="AI2219" i="3"/>
  <c r="AH2219" i="3"/>
  <c r="AG2219" i="3"/>
  <c r="AF2219" i="3"/>
  <c r="AE2219" i="3"/>
  <c r="AL2218" i="3"/>
  <c r="AK2218" i="3"/>
  <c r="AJ2218" i="3"/>
  <c r="AI2218" i="3"/>
  <c r="AH2218" i="3"/>
  <c r="AG2218" i="3"/>
  <c r="AF2218" i="3"/>
  <c r="AE2218" i="3"/>
  <c r="AL2217" i="3"/>
  <c r="AK2217" i="3"/>
  <c r="AJ2217" i="3"/>
  <c r="AI2217" i="3"/>
  <c r="AH2217" i="3"/>
  <c r="AG2217" i="3"/>
  <c r="AF2217" i="3"/>
  <c r="AE2217" i="3"/>
  <c r="AL2216" i="3"/>
  <c r="AK2216" i="3"/>
  <c r="AJ2216" i="3"/>
  <c r="AI2216" i="3"/>
  <c r="AH2216" i="3"/>
  <c r="AG2216" i="3"/>
  <c r="AF2216" i="3"/>
  <c r="AE2216" i="3"/>
  <c r="AL2215" i="3"/>
  <c r="AK2215" i="3"/>
  <c r="AJ2215" i="3"/>
  <c r="AI2215" i="3"/>
  <c r="AH2215" i="3"/>
  <c r="AG2215" i="3"/>
  <c r="AF2215" i="3"/>
  <c r="AE2215" i="3"/>
  <c r="AL2214" i="3"/>
  <c r="AK2214" i="3"/>
  <c r="AJ2214" i="3"/>
  <c r="AI2214" i="3"/>
  <c r="AH2214" i="3"/>
  <c r="AG2214" i="3"/>
  <c r="AF2214" i="3"/>
  <c r="AE2214" i="3"/>
  <c r="AL2213" i="3"/>
  <c r="AK2213" i="3"/>
  <c r="AJ2213" i="3"/>
  <c r="AI2213" i="3"/>
  <c r="AH2213" i="3"/>
  <c r="AG2213" i="3"/>
  <c r="AF2213" i="3"/>
  <c r="AE2213" i="3"/>
  <c r="AL2212" i="3"/>
  <c r="AK2212" i="3"/>
  <c r="AJ2212" i="3"/>
  <c r="AI2212" i="3"/>
  <c r="AH2212" i="3"/>
  <c r="AG2212" i="3"/>
  <c r="AF2212" i="3"/>
  <c r="AE2212" i="3"/>
  <c r="AL2211" i="3"/>
  <c r="AK2211" i="3"/>
  <c r="AJ2211" i="3"/>
  <c r="AI2211" i="3"/>
  <c r="AH2211" i="3"/>
  <c r="AG2211" i="3"/>
  <c r="AF2211" i="3"/>
  <c r="AE2211" i="3"/>
  <c r="AL2210" i="3"/>
  <c r="AK2210" i="3"/>
  <c r="AJ2210" i="3"/>
  <c r="AI2210" i="3"/>
  <c r="AH2210" i="3"/>
  <c r="AG2210" i="3"/>
  <c r="AF2210" i="3"/>
  <c r="AE2210" i="3"/>
  <c r="AL2209" i="3"/>
  <c r="AK2209" i="3"/>
  <c r="AJ2209" i="3"/>
  <c r="AI2209" i="3"/>
  <c r="AH2209" i="3"/>
  <c r="AG2209" i="3"/>
  <c r="AF2209" i="3"/>
  <c r="AE2209" i="3"/>
  <c r="AL2208" i="3"/>
  <c r="AK2208" i="3"/>
  <c r="AJ2208" i="3"/>
  <c r="AI2208" i="3"/>
  <c r="AH2208" i="3"/>
  <c r="AG2208" i="3"/>
  <c r="AF2208" i="3"/>
  <c r="AE2208" i="3"/>
  <c r="AL2207" i="3"/>
  <c r="AK2207" i="3"/>
  <c r="AJ2207" i="3"/>
  <c r="AI2207" i="3"/>
  <c r="AH2207" i="3"/>
  <c r="AG2207" i="3"/>
  <c r="AF2207" i="3"/>
  <c r="AE2207" i="3"/>
  <c r="AL2206" i="3"/>
  <c r="AK2206" i="3"/>
  <c r="AJ2206" i="3"/>
  <c r="AI2206" i="3"/>
  <c r="AH2206" i="3"/>
  <c r="AG2206" i="3"/>
  <c r="AF2206" i="3"/>
  <c r="AE2206" i="3"/>
  <c r="AL2205" i="3"/>
  <c r="AK2205" i="3"/>
  <c r="AJ2205" i="3"/>
  <c r="AI2205" i="3"/>
  <c r="AH2205" i="3"/>
  <c r="AG2205" i="3"/>
  <c r="AF2205" i="3"/>
  <c r="AE2205" i="3"/>
  <c r="AL2204" i="3"/>
  <c r="AK2204" i="3"/>
  <c r="AJ2204" i="3"/>
  <c r="AI2204" i="3"/>
  <c r="AH2204" i="3"/>
  <c r="AG2204" i="3"/>
  <c r="AF2204" i="3"/>
  <c r="AE2204" i="3"/>
  <c r="AL2203" i="3"/>
  <c r="AK2203" i="3"/>
  <c r="AJ2203" i="3"/>
  <c r="AI2203" i="3"/>
  <c r="AH2203" i="3"/>
  <c r="AG2203" i="3"/>
  <c r="AF2203" i="3"/>
  <c r="AE2203" i="3"/>
  <c r="AL2202" i="3"/>
  <c r="AK2202" i="3"/>
  <c r="AJ2202" i="3"/>
  <c r="AI2202" i="3"/>
  <c r="AH2202" i="3"/>
  <c r="AG2202" i="3"/>
  <c r="AF2202" i="3"/>
  <c r="AE2202" i="3"/>
  <c r="AL2201" i="3"/>
  <c r="AK2201" i="3"/>
  <c r="AJ2201" i="3"/>
  <c r="AI2201" i="3"/>
  <c r="AH2201" i="3"/>
  <c r="AG2201" i="3"/>
  <c r="AF2201" i="3"/>
  <c r="AE2201" i="3"/>
  <c r="AL2200" i="3"/>
  <c r="AK2200" i="3"/>
  <c r="AJ2200" i="3"/>
  <c r="AI2200" i="3"/>
  <c r="AH2200" i="3"/>
  <c r="AG2200" i="3"/>
  <c r="AF2200" i="3"/>
  <c r="AE2200" i="3"/>
  <c r="AL2199" i="3"/>
  <c r="AK2199" i="3"/>
  <c r="AJ2199" i="3"/>
  <c r="AI2199" i="3"/>
  <c r="AH2199" i="3"/>
  <c r="AG2199" i="3"/>
  <c r="AF2199" i="3"/>
  <c r="AE2199" i="3"/>
  <c r="AL2198" i="3"/>
  <c r="AK2198" i="3"/>
  <c r="AJ2198" i="3"/>
  <c r="AI2198" i="3"/>
  <c r="AH2198" i="3"/>
  <c r="AG2198" i="3"/>
  <c r="AF2198" i="3"/>
  <c r="AE2198" i="3"/>
  <c r="AL2197" i="3"/>
  <c r="AK2197" i="3"/>
  <c r="AJ2197" i="3"/>
  <c r="AI2197" i="3"/>
  <c r="AH2197" i="3"/>
  <c r="AG2197" i="3"/>
  <c r="AF2197" i="3"/>
  <c r="AE2197" i="3"/>
  <c r="AL2196" i="3"/>
  <c r="AK2196" i="3"/>
  <c r="AJ2196" i="3"/>
  <c r="AI2196" i="3"/>
  <c r="AH2196" i="3"/>
  <c r="AG2196" i="3"/>
  <c r="AF2196" i="3"/>
  <c r="AE2196" i="3"/>
  <c r="AL2195" i="3"/>
  <c r="AK2195" i="3"/>
  <c r="AJ2195" i="3"/>
  <c r="AI2195" i="3"/>
  <c r="AH2195" i="3"/>
  <c r="AG2195" i="3"/>
  <c r="AF2195" i="3"/>
  <c r="AE2195" i="3"/>
  <c r="AL2194" i="3"/>
  <c r="AK2194" i="3"/>
  <c r="AJ2194" i="3"/>
  <c r="AI2194" i="3"/>
  <c r="AH2194" i="3"/>
  <c r="AG2194" i="3"/>
  <c r="AF2194" i="3"/>
  <c r="AE2194" i="3"/>
  <c r="AL2193" i="3"/>
  <c r="AK2193" i="3"/>
  <c r="AJ2193" i="3"/>
  <c r="AI2193" i="3"/>
  <c r="AH2193" i="3"/>
  <c r="AG2193" i="3"/>
  <c r="AF2193" i="3"/>
  <c r="AE2193" i="3"/>
  <c r="AL2192" i="3"/>
  <c r="AK2192" i="3"/>
  <c r="AJ2192" i="3"/>
  <c r="AI2192" i="3"/>
  <c r="AH2192" i="3"/>
  <c r="AG2192" i="3"/>
  <c r="AF2192" i="3"/>
  <c r="AE2192" i="3"/>
  <c r="AL2191" i="3"/>
  <c r="AK2191" i="3"/>
  <c r="AJ2191" i="3"/>
  <c r="AI2191" i="3"/>
  <c r="AH2191" i="3"/>
  <c r="AG2191" i="3"/>
  <c r="AF2191" i="3"/>
  <c r="AE2191" i="3"/>
  <c r="AL2190" i="3"/>
  <c r="AK2190" i="3"/>
  <c r="AJ2190" i="3"/>
  <c r="AI2190" i="3"/>
  <c r="AH2190" i="3"/>
  <c r="AG2190" i="3"/>
  <c r="AF2190" i="3"/>
  <c r="AE2190" i="3"/>
  <c r="AL2189" i="3"/>
  <c r="AK2189" i="3"/>
  <c r="AJ2189" i="3"/>
  <c r="AI2189" i="3"/>
  <c r="AH2189" i="3"/>
  <c r="AG2189" i="3"/>
  <c r="AF2189" i="3"/>
  <c r="AE2189" i="3"/>
  <c r="AL2188" i="3"/>
  <c r="AK2188" i="3"/>
  <c r="AJ2188" i="3"/>
  <c r="AI2188" i="3"/>
  <c r="AH2188" i="3"/>
  <c r="AG2188" i="3"/>
  <c r="AF2188" i="3"/>
  <c r="AE2188" i="3"/>
  <c r="AL2187" i="3"/>
  <c r="AK2187" i="3"/>
  <c r="AJ2187" i="3"/>
  <c r="AI2187" i="3"/>
  <c r="AH2187" i="3"/>
  <c r="AG2187" i="3"/>
  <c r="AF2187" i="3"/>
  <c r="AE2187" i="3"/>
  <c r="AL2186" i="3"/>
  <c r="AK2186" i="3"/>
  <c r="AJ2186" i="3"/>
  <c r="AI2186" i="3"/>
  <c r="AH2186" i="3"/>
  <c r="AG2186" i="3"/>
  <c r="AF2186" i="3"/>
  <c r="AE2186" i="3"/>
  <c r="AL2185" i="3"/>
  <c r="AK2185" i="3"/>
  <c r="AJ2185" i="3"/>
  <c r="AI2185" i="3"/>
  <c r="AH2185" i="3"/>
  <c r="AG2185" i="3"/>
  <c r="AF2185" i="3"/>
  <c r="AE2185" i="3"/>
  <c r="AL2184" i="3"/>
  <c r="AK2184" i="3"/>
  <c r="AJ2184" i="3"/>
  <c r="AI2184" i="3"/>
  <c r="AH2184" i="3"/>
  <c r="AG2184" i="3"/>
  <c r="AF2184" i="3"/>
  <c r="AE2184" i="3"/>
  <c r="AL2183" i="3"/>
  <c r="AK2183" i="3"/>
  <c r="AJ2183" i="3"/>
  <c r="AI2183" i="3"/>
  <c r="AH2183" i="3"/>
  <c r="AG2183" i="3"/>
  <c r="AF2183" i="3"/>
  <c r="AE2183" i="3"/>
  <c r="AL2182" i="3"/>
  <c r="AK2182" i="3"/>
  <c r="AJ2182" i="3"/>
  <c r="AI2182" i="3"/>
  <c r="AH2182" i="3"/>
  <c r="AG2182" i="3"/>
  <c r="AF2182" i="3"/>
  <c r="AE2182" i="3"/>
  <c r="AL2181" i="3"/>
  <c r="AK2181" i="3"/>
  <c r="AJ2181" i="3"/>
  <c r="AI2181" i="3"/>
  <c r="AH2181" i="3"/>
  <c r="AG2181" i="3"/>
  <c r="AF2181" i="3"/>
  <c r="AE2181" i="3"/>
  <c r="AL2180" i="3"/>
  <c r="AK2180" i="3"/>
  <c r="AJ2180" i="3"/>
  <c r="AI2180" i="3"/>
  <c r="AH2180" i="3"/>
  <c r="AG2180" i="3"/>
  <c r="AF2180" i="3"/>
  <c r="AE2180" i="3"/>
  <c r="AL2179" i="3"/>
  <c r="AK2179" i="3"/>
  <c r="AJ2179" i="3"/>
  <c r="AI2179" i="3"/>
  <c r="AH2179" i="3"/>
  <c r="AG2179" i="3"/>
  <c r="AF2179" i="3"/>
  <c r="AE2179" i="3"/>
  <c r="AL2178" i="3"/>
  <c r="AK2178" i="3"/>
  <c r="AJ2178" i="3"/>
  <c r="AI2178" i="3"/>
  <c r="AH2178" i="3"/>
  <c r="AG2178" i="3"/>
  <c r="AF2178" i="3"/>
  <c r="AE2178" i="3"/>
  <c r="AL2177" i="3"/>
  <c r="AK2177" i="3"/>
  <c r="AJ2177" i="3"/>
  <c r="AI2177" i="3"/>
  <c r="AH2177" i="3"/>
  <c r="AG2177" i="3"/>
  <c r="AF2177" i="3"/>
  <c r="AE2177" i="3"/>
  <c r="AL2176" i="3"/>
  <c r="AK2176" i="3"/>
  <c r="AJ2176" i="3"/>
  <c r="AI2176" i="3"/>
  <c r="AH2176" i="3"/>
  <c r="AG2176" i="3"/>
  <c r="AF2176" i="3"/>
  <c r="AE2176" i="3"/>
  <c r="AL2175" i="3"/>
  <c r="AK2175" i="3"/>
  <c r="AJ2175" i="3"/>
  <c r="AI2175" i="3"/>
  <c r="AH2175" i="3"/>
  <c r="AG2175" i="3"/>
  <c r="AF2175" i="3"/>
  <c r="AE2175" i="3"/>
  <c r="AL2174" i="3"/>
  <c r="AK2174" i="3"/>
  <c r="AJ2174" i="3"/>
  <c r="AI2174" i="3"/>
  <c r="AH2174" i="3"/>
  <c r="AG2174" i="3"/>
  <c r="AF2174" i="3"/>
  <c r="AE2174" i="3"/>
  <c r="AL2173" i="3"/>
  <c r="AK2173" i="3"/>
  <c r="AJ2173" i="3"/>
  <c r="AI2173" i="3"/>
  <c r="AH2173" i="3"/>
  <c r="AG2173" i="3"/>
  <c r="AF2173" i="3"/>
  <c r="AE2173" i="3"/>
  <c r="AL2172" i="3"/>
  <c r="AK2172" i="3"/>
  <c r="AJ2172" i="3"/>
  <c r="AI2172" i="3"/>
  <c r="AH2172" i="3"/>
  <c r="AG2172" i="3"/>
  <c r="AF2172" i="3"/>
  <c r="AE2172" i="3"/>
  <c r="AL2171" i="3"/>
  <c r="AK2171" i="3"/>
  <c r="AJ2171" i="3"/>
  <c r="AI2171" i="3"/>
  <c r="AH2171" i="3"/>
  <c r="AG2171" i="3"/>
  <c r="AF2171" i="3"/>
  <c r="AE2171" i="3"/>
  <c r="AL2170" i="3"/>
  <c r="AK2170" i="3"/>
  <c r="AJ2170" i="3"/>
  <c r="AI2170" i="3"/>
  <c r="AH2170" i="3"/>
  <c r="AG2170" i="3"/>
  <c r="AF2170" i="3"/>
  <c r="AE2170" i="3"/>
  <c r="AL2169" i="3"/>
  <c r="AK2169" i="3"/>
  <c r="AJ2169" i="3"/>
  <c r="AI2169" i="3"/>
  <c r="AH2169" i="3"/>
  <c r="AG2169" i="3"/>
  <c r="AF2169" i="3"/>
  <c r="AE2169" i="3"/>
  <c r="AL2168" i="3"/>
  <c r="AK2168" i="3"/>
  <c r="AJ2168" i="3"/>
  <c r="AI2168" i="3"/>
  <c r="AH2168" i="3"/>
  <c r="AG2168" i="3"/>
  <c r="AF2168" i="3"/>
  <c r="AE2168" i="3"/>
  <c r="AL2167" i="3"/>
  <c r="AK2167" i="3"/>
  <c r="AJ2167" i="3"/>
  <c r="AI2167" i="3"/>
  <c r="AH2167" i="3"/>
  <c r="AG2167" i="3"/>
  <c r="AF2167" i="3"/>
  <c r="AE2167" i="3"/>
  <c r="AL2166" i="3"/>
  <c r="AK2166" i="3"/>
  <c r="AJ2166" i="3"/>
  <c r="AI2166" i="3"/>
  <c r="AH2166" i="3"/>
  <c r="AG2166" i="3"/>
  <c r="AF2166" i="3"/>
  <c r="AE2166" i="3"/>
  <c r="AL2165" i="3"/>
  <c r="AK2165" i="3"/>
  <c r="AJ2165" i="3"/>
  <c r="AI2165" i="3"/>
  <c r="AH2165" i="3"/>
  <c r="AG2165" i="3"/>
  <c r="AF2165" i="3"/>
  <c r="AE2165" i="3"/>
  <c r="AL2164" i="3"/>
  <c r="AK2164" i="3"/>
  <c r="AJ2164" i="3"/>
  <c r="AI2164" i="3"/>
  <c r="AH2164" i="3"/>
  <c r="AG2164" i="3"/>
  <c r="AF2164" i="3"/>
  <c r="AE2164" i="3"/>
  <c r="AL2163" i="3"/>
  <c r="AK2163" i="3"/>
  <c r="AJ2163" i="3"/>
  <c r="AI2163" i="3"/>
  <c r="AH2163" i="3"/>
  <c r="AG2163" i="3"/>
  <c r="AF2163" i="3"/>
  <c r="AE2163" i="3"/>
  <c r="AL2162" i="3"/>
  <c r="AK2162" i="3"/>
  <c r="AJ2162" i="3"/>
  <c r="AI2162" i="3"/>
  <c r="AH2162" i="3"/>
  <c r="AG2162" i="3"/>
  <c r="AF2162" i="3"/>
  <c r="AE2162" i="3"/>
  <c r="AL2161" i="3"/>
  <c r="AK2161" i="3"/>
  <c r="AJ2161" i="3"/>
  <c r="AI2161" i="3"/>
  <c r="AH2161" i="3"/>
  <c r="AG2161" i="3"/>
  <c r="AF2161" i="3"/>
  <c r="AE2161" i="3"/>
  <c r="AL2160" i="3"/>
  <c r="AK2160" i="3"/>
  <c r="AJ2160" i="3"/>
  <c r="AI2160" i="3"/>
  <c r="AH2160" i="3"/>
  <c r="AG2160" i="3"/>
  <c r="AF2160" i="3"/>
  <c r="AE2160" i="3"/>
  <c r="AL2159" i="3"/>
  <c r="AK2159" i="3"/>
  <c r="AJ2159" i="3"/>
  <c r="AI2159" i="3"/>
  <c r="AH2159" i="3"/>
  <c r="AG2159" i="3"/>
  <c r="AF2159" i="3"/>
  <c r="AE2159" i="3"/>
  <c r="AL2158" i="3"/>
  <c r="AK2158" i="3"/>
  <c r="AJ2158" i="3"/>
  <c r="AI2158" i="3"/>
  <c r="AH2158" i="3"/>
  <c r="AG2158" i="3"/>
  <c r="AF2158" i="3"/>
  <c r="AE2158" i="3"/>
  <c r="AL2157" i="3"/>
  <c r="AK2157" i="3"/>
  <c r="AJ2157" i="3"/>
  <c r="AI2157" i="3"/>
  <c r="AH2157" i="3"/>
  <c r="AG2157" i="3"/>
  <c r="AF2157" i="3"/>
  <c r="AE2157" i="3"/>
  <c r="AL2156" i="3"/>
  <c r="AK2156" i="3"/>
  <c r="AJ2156" i="3"/>
  <c r="AI2156" i="3"/>
  <c r="AH2156" i="3"/>
  <c r="AG2156" i="3"/>
  <c r="AF2156" i="3"/>
  <c r="AE2156" i="3"/>
  <c r="AL2155" i="3"/>
  <c r="AK2155" i="3"/>
  <c r="AJ2155" i="3"/>
  <c r="AI2155" i="3"/>
  <c r="AH2155" i="3"/>
  <c r="AG2155" i="3"/>
  <c r="AF2155" i="3"/>
  <c r="AE2155" i="3"/>
  <c r="AL2154" i="3"/>
  <c r="AK2154" i="3"/>
  <c r="AJ2154" i="3"/>
  <c r="AI2154" i="3"/>
  <c r="AH2154" i="3"/>
  <c r="AG2154" i="3"/>
  <c r="AF2154" i="3"/>
  <c r="AE2154" i="3"/>
  <c r="AL2153" i="3"/>
  <c r="AK2153" i="3"/>
  <c r="AJ2153" i="3"/>
  <c r="AI2153" i="3"/>
  <c r="AH2153" i="3"/>
  <c r="AG2153" i="3"/>
  <c r="AF2153" i="3"/>
  <c r="AE2153" i="3"/>
  <c r="AL2152" i="3"/>
  <c r="AK2152" i="3"/>
  <c r="AJ2152" i="3"/>
  <c r="AI2152" i="3"/>
  <c r="AH2152" i="3"/>
  <c r="AG2152" i="3"/>
  <c r="AF2152" i="3"/>
  <c r="AE2152" i="3"/>
  <c r="AL2151" i="3"/>
  <c r="AK2151" i="3"/>
  <c r="AJ2151" i="3"/>
  <c r="AI2151" i="3"/>
  <c r="AH2151" i="3"/>
  <c r="AG2151" i="3"/>
  <c r="AF2151" i="3"/>
  <c r="AE2151" i="3"/>
  <c r="AL2150" i="3"/>
  <c r="AK2150" i="3"/>
  <c r="AJ2150" i="3"/>
  <c r="AI2150" i="3"/>
  <c r="AH2150" i="3"/>
  <c r="AG2150" i="3"/>
  <c r="AF2150" i="3"/>
  <c r="AE2150" i="3"/>
  <c r="AL2149" i="3"/>
  <c r="AK2149" i="3"/>
  <c r="AJ2149" i="3"/>
  <c r="AI2149" i="3"/>
  <c r="AH2149" i="3"/>
  <c r="AG2149" i="3"/>
  <c r="AF2149" i="3"/>
  <c r="AE2149" i="3"/>
  <c r="AL2148" i="3"/>
  <c r="AK2148" i="3"/>
  <c r="AJ2148" i="3"/>
  <c r="AI2148" i="3"/>
  <c r="AH2148" i="3"/>
  <c r="AG2148" i="3"/>
  <c r="AF2148" i="3"/>
  <c r="AE2148" i="3"/>
  <c r="AL2147" i="3"/>
  <c r="AK2147" i="3"/>
  <c r="AJ2147" i="3"/>
  <c r="AI2147" i="3"/>
  <c r="AH2147" i="3"/>
  <c r="AG2147" i="3"/>
  <c r="AF2147" i="3"/>
  <c r="AE2147" i="3"/>
  <c r="AL2146" i="3"/>
  <c r="AK2146" i="3"/>
  <c r="AJ2146" i="3"/>
  <c r="AI2146" i="3"/>
  <c r="AH2146" i="3"/>
  <c r="AG2146" i="3"/>
  <c r="AF2146" i="3"/>
  <c r="AE2146" i="3"/>
  <c r="AL2145" i="3"/>
  <c r="AK2145" i="3"/>
  <c r="AJ2145" i="3"/>
  <c r="AI2145" i="3"/>
  <c r="AH2145" i="3"/>
  <c r="AG2145" i="3"/>
  <c r="AF2145" i="3"/>
  <c r="AE2145" i="3"/>
  <c r="AL2144" i="3"/>
  <c r="AK2144" i="3"/>
  <c r="AJ2144" i="3"/>
  <c r="AI2144" i="3"/>
  <c r="AH2144" i="3"/>
  <c r="AG2144" i="3"/>
  <c r="AF2144" i="3"/>
  <c r="AE2144" i="3"/>
  <c r="AL2143" i="3"/>
  <c r="AK2143" i="3"/>
  <c r="AJ2143" i="3"/>
  <c r="AI2143" i="3"/>
  <c r="AH2143" i="3"/>
  <c r="AG2143" i="3"/>
  <c r="AF2143" i="3"/>
  <c r="AE2143" i="3"/>
  <c r="AL2142" i="3"/>
  <c r="AK2142" i="3"/>
  <c r="AJ2142" i="3"/>
  <c r="AI2142" i="3"/>
  <c r="AH2142" i="3"/>
  <c r="AG2142" i="3"/>
  <c r="AF2142" i="3"/>
  <c r="AE2142" i="3"/>
  <c r="AL2141" i="3"/>
  <c r="AK2141" i="3"/>
  <c r="AJ2141" i="3"/>
  <c r="AI2141" i="3"/>
  <c r="AH2141" i="3"/>
  <c r="AG2141" i="3"/>
  <c r="AF2141" i="3"/>
  <c r="AE2141" i="3"/>
  <c r="AL2140" i="3"/>
  <c r="AK2140" i="3"/>
  <c r="AJ2140" i="3"/>
  <c r="AI2140" i="3"/>
  <c r="AH2140" i="3"/>
  <c r="AG2140" i="3"/>
  <c r="AF2140" i="3"/>
  <c r="AE2140" i="3"/>
  <c r="AL2139" i="3"/>
  <c r="AK2139" i="3"/>
  <c r="AJ2139" i="3"/>
  <c r="AI2139" i="3"/>
  <c r="AH2139" i="3"/>
  <c r="AG2139" i="3"/>
  <c r="AF2139" i="3"/>
  <c r="AE2139" i="3"/>
  <c r="AL2138" i="3"/>
  <c r="AK2138" i="3"/>
  <c r="AJ2138" i="3"/>
  <c r="AI2138" i="3"/>
  <c r="AH2138" i="3"/>
  <c r="AG2138" i="3"/>
  <c r="AF2138" i="3"/>
  <c r="AE2138" i="3"/>
  <c r="AL2137" i="3"/>
  <c r="AK2137" i="3"/>
  <c r="AJ2137" i="3"/>
  <c r="AI2137" i="3"/>
  <c r="AH2137" i="3"/>
  <c r="AG2137" i="3"/>
  <c r="AF2137" i="3"/>
  <c r="AE2137" i="3"/>
  <c r="AL2136" i="3"/>
  <c r="AK2136" i="3"/>
  <c r="AJ2136" i="3"/>
  <c r="AI2136" i="3"/>
  <c r="AH2136" i="3"/>
  <c r="AG2136" i="3"/>
  <c r="AF2136" i="3"/>
  <c r="AE2136" i="3"/>
  <c r="AL2135" i="3"/>
  <c r="AK2135" i="3"/>
  <c r="AJ2135" i="3"/>
  <c r="AI2135" i="3"/>
  <c r="AH2135" i="3"/>
  <c r="AG2135" i="3"/>
  <c r="AF2135" i="3"/>
  <c r="AE2135" i="3"/>
  <c r="AL2134" i="3"/>
  <c r="AK2134" i="3"/>
  <c r="AJ2134" i="3"/>
  <c r="AI2134" i="3"/>
  <c r="AH2134" i="3"/>
  <c r="AG2134" i="3"/>
  <c r="AF2134" i="3"/>
  <c r="AE2134" i="3"/>
  <c r="AL2133" i="3"/>
  <c r="AK2133" i="3"/>
  <c r="AJ2133" i="3"/>
  <c r="AI2133" i="3"/>
  <c r="AH2133" i="3"/>
  <c r="AG2133" i="3"/>
  <c r="AF2133" i="3"/>
  <c r="AE2133" i="3"/>
  <c r="AL2132" i="3"/>
  <c r="AK2132" i="3"/>
  <c r="AJ2132" i="3"/>
  <c r="AI2132" i="3"/>
  <c r="AH2132" i="3"/>
  <c r="AG2132" i="3"/>
  <c r="AF2132" i="3"/>
  <c r="AE2132" i="3"/>
  <c r="AL2131" i="3"/>
  <c r="AK2131" i="3"/>
  <c r="AJ2131" i="3"/>
  <c r="AI2131" i="3"/>
  <c r="AH2131" i="3"/>
  <c r="AG2131" i="3"/>
  <c r="AF2131" i="3"/>
  <c r="AE2131" i="3"/>
  <c r="AL2130" i="3"/>
  <c r="AK2130" i="3"/>
  <c r="AJ2130" i="3"/>
  <c r="AI2130" i="3"/>
  <c r="AH2130" i="3"/>
  <c r="AG2130" i="3"/>
  <c r="AF2130" i="3"/>
  <c r="AE2130" i="3"/>
  <c r="AL2129" i="3"/>
  <c r="AK2129" i="3"/>
  <c r="AJ2129" i="3"/>
  <c r="AI2129" i="3"/>
  <c r="AH2129" i="3"/>
  <c r="AG2129" i="3"/>
  <c r="AF2129" i="3"/>
  <c r="AE2129" i="3"/>
  <c r="AL2128" i="3"/>
  <c r="AK2128" i="3"/>
  <c r="AJ2128" i="3"/>
  <c r="AI2128" i="3"/>
  <c r="AH2128" i="3"/>
  <c r="AG2128" i="3"/>
  <c r="AF2128" i="3"/>
  <c r="AE2128" i="3"/>
  <c r="AL2127" i="3"/>
  <c r="AK2127" i="3"/>
  <c r="AJ2127" i="3"/>
  <c r="AI2127" i="3"/>
  <c r="AH2127" i="3"/>
  <c r="AG2127" i="3"/>
  <c r="AF2127" i="3"/>
  <c r="AE2127" i="3"/>
  <c r="AL2126" i="3"/>
  <c r="AK2126" i="3"/>
  <c r="AJ2126" i="3"/>
  <c r="AI2126" i="3"/>
  <c r="AH2126" i="3"/>
  <c r="AG2126" i="3"/>
  <c r="AF2126" i="3"/>
  <c r="AE2126" i="3"/>
  <c r="AL2125" i="3"/>
  <c r="AK2125" i="3"/>
  <c r="AJ2125" i="3"/>
  <c r="AI2125" i="3"/>
  <c r="AH2125" i="3"/>
  <c r="AG2125" i="3"/>
  <c r="AF2125" i="3"/>
  <c r="AE2125" i="3"/>
  <c r="AL2124" i="3"/>
  <c r="AK2124" i="3"/>
  <c r="AJ2124" i="3"/>
  <c r="AI2124" i="3"/>
  <c r="AH2124" i="3"/>
  <c r="AG2124" i="3"/>
  <c r="AF2124" i="3"/>
  <c r="AE2124" i="3"/>
  <c r="AL2123" i="3"/>
  <c r="AK2123" i="3"/>
  <c r="AJ2123" i="3"/>
  <c r="AI2123" i="3"/>
  <c r="AH2123" i="3"/>
  <c r="AG2123" i="3"/>
  <c r="AF2123" i="3"/>
  <c r="AE2123" i="3"/>
  <c r="AL2122" i="3"/>
  <c r="AK2122" i="3"/>
  <c r="AJ2122" i="3"/>
  <c r="AI2122" i="3"/>
  <c r="AH2122" i="3"/>
  <c r="AG2122" i="3"/>
  <c r="AF2122" i="3"/>
  <c r="AE2122" i="3"/>
  <c r="AL2121" i="3"/>
  <c r="AK2121" i="3"/>
  <c r="AJ2121" i="3"/>
  <c r="AI2121" i="3"/>
  <c r="AH2121" i="3"/>
  <c r="AG2121" i="3"/>
  <c r="AF2121" i="3"/>
  <c r="AE2121" i="3"/>
  <c r="AL2120" i="3"/>
  <c r="AK2120" i="3"/>
  <c r="AJ2120" i="3"/>
  <c r="AI2120" i="3"/>
  <c r="AH2120" i="3"/>
  <c r="AG2120" i="3"/>
  <c r="AF2120" i="3"/>
  <c r="AE2120" i="3"/>
  <c r="AL2119" i="3"/>
  <c r="AK2119" i="3"/>
  <c r="AJ2119" i="3"/>
  <c r="AI2119" i="3"/>
  <c r="AH2119" i="3"/>
  <c r="AG2119" i="3"/>
  <c r="AF2119" i="3"/>
  <c r="AE2119" i="3"/>
  <c r="AL2118" i="3"/>
  <c r="AK2118" i="3"/>
  <c r="AJ2118" i="3"/>
  <c r="AI2118" i="3"/>
  <c r="AH2118" i="3"/>
  <c r="AG2118" i="3"/>
  <c r="AF2118" i="3"/>
  <c r="AE2118" i="3"/>
  <c r="AL2117" i="3"/>
  <c r="AK2117" i="3"/>
  <c r="AJ2117" i="3"/>
  <c r="AI2117" i="3"/>
  <c r="AH2117" i="3"/>
  <c r="AG2117" i="3"/>
  <c r="AF2117" i="3"/>
  <c r="AE2117" i="3"/>
  <c r="AL2116" i="3"/>
  <c r="AK2116" i="3"/>
  <c r="AJ2116" i="3"/>
  <c r="AI2116" i="3"/>
  <c r="AH2116" i="3"/>
  <c r="AG2116" i="3"/>
  <c r="AF2116" i="3"/>
  <c r="AE2116" i="3"/>
  <c r="AL2115" i="3"/>
  <c r="AK2115" i="3"/>
  <c r="AJ2115" i="3"/>
  <c r="AI2115" i="3"/>
  <c r="AH2115" i="3"/>
  <c r="AG2115" i="3"/>
  <c r="AF2115" i="3"/>
  <c r="AE2115" i="3"/>
  <c r="AL2114" i="3"/>
  <c r="AK2114" i="3"/>
  <c r="AJ2114" i="3"/>
  <c r="AI2114" i="3"/>
  <c r="AH2114" i="3"/>
  <c r="AG2114" i="3"/>
  <c r="AF2114" i="3"/>
  <c r="AE2114" i="3"/>
  <c r="AL2113" i="3"/>
  <c r="AK2113" i="3"/>
  <c r="AJ2113" i="3"/>
  <c r="AI2113" i="3"/>
  <c r="AH2113" i="3"/>
  <c r="AG2113" i="3"/>
  <c r="AF2113" i="3"/>
  <c r="AE2113" i="3"/>
  <c r="AL2112" i="3"/>
  <c r="AK2112" i="3"/>
  <c r="AJ2112" i="3"/>
  <c r="AI2112" i="3"/>
  <c r="AH2112" i="3"/>
  <c r="AG2112" i="3"/>
  <c r="AF2112" i="3"/>
  <c r="AE2112" i="3"/>
  <c r="AL2111" i="3"/>
  <c r="AK2111" i="3"/>
  <c r="AJ2111" i="3"/>
  <c r="AI2111" i="3"/>
  <c r="AH2111" i="3"/>
  <c r="AG2111" i="3"/>
  <c r="AF2111" i="3"/>
  <c r="AE2111" i="3"/>
  <c r="AL2110" i="3"/>
  <c r="AK2110" i="3"/>
  <c r="AJ2110" i="3"/>
  <c r="AI2110" i="3"/>
  <c r="AH2110" i="3"/>
  <c r="AG2110" i="3"/>
  <c r="AF2110" i="3"/>
  <c r="AE2110" i="3"/>
  <c r="AL2109" i="3"/>
  <c r="AK2109" i="3"/>
  <c r="AJ2109" i="3"/>
  <c r="AI2109" i="3"/>
  <c r="AH2109" i="3"/>
  <c r="AG2109" i="3"/>
  <c r="AF2109" i="3"/>
  <c r="AE2109" i="3"/>
  <c r="AL2108" i="3"/>
  <c r="AK2108" i="3"/>
  <c r="AJ2108" i="3"/>
  <c r="AI2108" i="3"/>
  <c r="AH2108" i="3"/>
  <c r="AG2108" i="3"/>
  <c r="AF2108" i="3"/>
  <c r="AE2108" i="3"/>
  <c r="AL2107" i="3"/>
  <c r="AK2107" i="3"/>
  <c r="AJ2107" i="3"/>
  <c r="AI2107" i="3"/>
  <c r="AH2107" i="3"/>
  <c r="AG2107" i="3"/>
  <c r="AF2107" i="3"/>
  <c r="AE2107" i="3"/>
  <c r="AL2106" i="3"/>
  <c r="AK2106" i="3"/>
  <c r="AJ2106" i="3"/>
  <c r="AI2106" i="3"/>
  <c r="AH2106" i="3"/>
  <c r="AG2106" i="3"/>
  <c r="AF2106" i="3"/>
  <c r="AE2106" i="3"/>
  <c r="AL2105" i="3"/>
  <c r="AK2105" i="3"/>
  <c r="AJ2105" i="3"/>
  <c r="AI2105" i="3"/>
  <c r="AH2105" i="3"/>
  <c r="AG2105" i="3"/>
  <c r="AF2105" i="3"/>
  <c r="AE2105" i="3"/>
  <c r="AL2104" i="3"/>
  <c r="AK2104" i="3"/>
  <c r="AJ2104" i="3"/>
  <c r="AI2104" i="3"/>
  <c r="AH2104" i="3"/>
  <c r="AG2104" i="3"/>
  <c r="AF2104" i="3"/>
  <c r="AE2104" i="3"/>
  <c r="AL2103" i="3"/>
  <c r="AK2103" i="3"/>
  <c r="AJ2103" i="3"/>
  <c r="AI2103" i="3"/>
  <c r="AH2103" i="3"/>
  <c r="AG2103" i="3"/>
  <c r="AF2103" i="3"/>
  <c r="AE2103" i="3"/>
  <c r="AL2102" i="3"/>
  <c r="AK2102" i="3"/>
  <c r="AJ2102" i="3"/>
  <c r="AI2102" i="3"/>
  <c r="AH2102" i="3"/>
  <c r="AG2102" i="3"/>
  <c r="AF2102" i="3"/>
  <c r="AE2102" i="3"/>
  <c r="AL2101" i="3"/>
  <c r="AK2101" i="3"/>
  <c r="AJ2101" i="3"/>
  <c r="AI2101" i="3"/>
  <c r="AH2101" i="3"/>
  <c r="AG2101" i="3"/>
  <c r="AF2101" i="3"/>
  <c r="AE2101" i="3"/>
  <c r="AL2100" i="3"/>
  <c r="AK2100" i="3"/>
  <c r="AJ2100" i="3"/>
  <c r="AI2100" i="3"/>
  <c r="AH2100" i="3"/>
  <c r="AG2100" i="3"/>
  <c r="AF2100" i="3"/>
  <c r="AE2100" i="3"/>
  <c r="AL2099" i="3"/>
  <c r="AK2099" i="3"/>
  <c r="AJ2099" i="3"/>
  <c r="AI2099" i="3"/>
  <c r="AH2099" i="3"/>
  <c r="AG2099" i="3"/>
  <c r="AF2099" i="3"/>
  <c r="AE2099" i="3"/>
  <c r="AL2098" i="3"/>
  <c r="AK2098" i="3"/>
  <c r="AJ2098" i="3"/>
  <c r="AI2098" i="3"/>
  <c r="AH2098" i="3"/>
  <c r="AG2098" i="3"/>
  <c r="AF2098" i="3"/>
  <c r="AE2098" i="3"/>
  <c r="AL2097" i="3"/>
  <c r="AK2097" i="3"/>
  <c r="AJ2097" i="3"/>
  <c r="AI2097" i="3"/>
  <c r="AH2097" i="3"/>
  <c r="AG2097" i="3"/>
  <c r="AF2097" i="3"/>
  <c r="AE2097" i="3"/>
  <c r="AL2096" i="3"/>
  <c r="AK2096" i="3"/>
  <c r="AJ2096" i="3"/>
  <c r="AI2096" i="3"/>
  <c r="AH2096" i="3"/>
  <c r="AG2096" i="3"/>
  <c r="AF2096" i="3"/>
  <c r="AE2096" i="3"/>
  <c r="AL2095" i="3"/>
  <c r="AK2095" i="3"/>
  <c r="AJ2095" i="3"/>
  <c r="AI2095" i="3"/>
  <c r="AH2095" i="3"/>
  <c r="AG2095" i="3"/>
  <c r="AF2095" i="3"/>
  <c r="AE2095" i="3"/>
  <c r="AL2094" i="3"/>
  <c r="AK2094" i="3"/>
  <c r="AJ2094" i="3"/>
  <c r="AI2094" i="3"/>
  <c r="AH2094" i="3"/>
  <c r="AG2094" i="3"/>
  <c r="AF2094" i="3"/>
  <c r="AE2094" i="3"/>
  <c r="AL2093" i="3"/>
  <c r="AK2093" i="3"/>
  <c r="AJ2093" i="3"/>
  <c r="AI2093" i="3"/>
  <c r="AH2093" i="3"/>
  <c r="AG2093" i="3"/>
  <c r="AF2093" i="3"/>
  <c r="AE2093" i="3"/>
  <c r="AL2092" i="3"/>
  <c r="AK2092" i="3"/>
  <c r="AJ2092" i="3"/>
  <c r="AI2092" i="3"/>
  <c r="AH2092" i="3"/>
  <c r="AG2092" i="3"/>
  <c r="AF2092" i="3"/>
  <c r="AE2092" i="3"/>
  <c r="AL2091" i="3"/>
  <c r="AK2091" i="3"/>
  <c r="AJ2091" i="3"/>
  <c r="AI2091" i="3"/>
  <c r="AH2091" i="3"/>
  <c r="AG2091" i="3"/>
  <c r="AF2091" i="3"/>
  <c r="AE2091" i="3"/>
  <c r="AL2090" i="3"/>
  <c r="AK2090" i="3"/>
  <c r="AJ2090" i="3"/>
  <c r="AI2090" i="3"/>
  <c r="AH2090" i="3"/>
  <c r="AG2090" i="3"/>
  <c r="AF2090" i="3"/>
  <c r="AE2090" i="3"/>
  <c r="AL2089" i="3"/>
  <c r="AK2089" i="3"/>
  <c r="AJ2089" i="3"/>
  <c r="AI2089" i="3"/>
  <c r="AH2089" i="3"/>
  <c r="AG2089" i="3"/>
  <c r="AF2089" i="3"/>
  <c r="AE2089" i="3"/>
  <c r="AL2088" i="3"/>
  <c r="AK2088" i="3"/>
  <c r="AJ2088" i="3"/>
  <c r="AI2088" i="3"/>
  <c r="AH2088" i="3"/>
  <c r="AG2088" i="3"/>
  <c r="AF2088" i="3"/>
  <c r="AE2088" i="3"/>
  <c r="AL2087" i="3"/>
  <c r="AK2087" i="3"/>
  <c r="AJ2087" i="3"/>
  <c r="AI2087" i="3"/>
  <c r="AH2087" i="3"/>
  <c r="AG2087" i="3"/>
  <c r="AF2087" i="3"/>
  <c r="AE2087" i="3"/>
  <c r="AL2086" i="3"/>
  <c r="AK2086" i="3"/>
  <c r="AJ2086" i="3"/>
  <c r="AI2086" i="3"/>
  <c r="AH2086" i="3"/>
  <c r="AG2086" i="3"/>
  <c r="AF2086" i="3"/>
  <c r="AE2086" i="3"/>
  <c r="AL2085" i="3"/>
  <c r="AK2085" i="3"/>
  <c r="AJ2085" i="3"/>
  <c r="AI2085" i="3"/>
  <c r="AH2085" i="3"/>
  <c r="AG2085" i="3"/>
  <c r="AF2085" i="3"/>
  <c r="AE2085" i="3"/>
  <c r="AL2084" i="3"/>
  <c r="AK2084" i="3"/>
  <c r="AJ2084" i="3"/>
  <c r="AI2084" i="3"/>
  <c r="AH2084" i="3"/>
  <c r="AG2084" i="3"/>
  <c r="AF2084" i="3"/>
  <c r="AE2084" i="3"/>
  <c r="AL2083" i="3"/>
  <c r="AK2083" i="3"/>
  <c r="AJ2083" i="3"/>
  <c r="AI2083" i="3"/>
  <c r="AH2083" i="3"/>
  <c r="AG2083" i="3"/>
  <c r="AF2083" i="3"/>
  <c r="AE2083" i="3"/>
  <c r="AL2082" i="3"/>
  <c r="AK2082" i="3"/>
  <c r="AJ2082" i="3"/>
  <c r="AI2082" i="3"/>
  <c r="AH2082" i="3"/>
  <c r="AG2082" i="3"/>
  <c r="AF2082" i="3"/>
  <c r="AE2082" i="3"/>
  <c r="AL2081" i="3"/>
  <c r="AK2081" i="3"/>
  <c r="AJ2081" i="3"/>
  <c r="AI2081" i="3"/>
  <c r="AH2081" i="3"/>
  <c r="AG2081" i="3"/>
  <c r="AF2081" i="3"/>
  <c r="AE2081" i="3"/>
  <c r="AL2080" i="3"/>
  <c r="AK2080" i="3"/>
  <c r="AJ2080" i="3"/>
  <c r="AI2080" i="3"/>
  <c r="AH2080" i="3"/>
  <c r="AG2080" i="3"/>
  <c r="AF2080" i="3"/>
  <c r="AE2080" i="3"/>
  <c r="AL2079" i="3"/>
  <c r="AK2079" i="3"/>
  <c r="AJ2079" i="3"/>
  <c r="AI2079" i="3"/>
  <c r="AH2079" i="3"/>
  <c r="AG2079" i="3"/>
  <c r="AF2079" i="3"/>
  <c r="AE2079" i="3"/>
  <c r="AL2078" i="3"/>
  <c r="AK2078" i="3"/>
  <c r="AJ2078" i="3"/>
  <c r="AI2078" i="3"/>
  <c r="AH2078" i="3"/>
  <c r="AG2078" i="3"/>
  <c r="AF2078" i="3"/>
  <c r="AE2078" i="3"/>
  <c r="AL2077" i="3"/>
  <c r="AK2077" i="3"/>
  <c r="AJ2077" i="3"/>
  <c r="AI2077" i="3"/>
  <c r="AH2077" i="3"/>
  <c r="AG2077" i="3"/>
  <c r="AF2077" i="3"/>
  <c r="AE2077" i="3"/>
  <c r="AL2076" i="3"/>
  <c r="AK2076" i="3"/>
  <c r="AJ2076" i="3"/>
  <c r="AI2076" i="3"/>
  <c r="AH2076" i="3"/>
  <c r="AG2076" i="3"/>
  <c r="AF2076" i="3"/>
  <c r="AE2076" i="3"/>
  <c r="AL2075" i="3"/>
  <c r="AK2075" i="3"/>
  <c r="AJ2075" i="3"/>
  <c r="AI2075" i="3"/>
  <c r="AH2075" i="3"/>
  <c r="AG2075" i="3"/>
  <c r="AF2075" i="3"/>
  <c r="AE2075" i="3"/>
  <c r="AL2074" i="3"/>
  <c r="AK2074" i="3"/>
  <c r="AJ2074" i="3"/>
  <c r="AI2074" i="3"/>
  <c r="AH2074" i="3"/>
  <c r="AG2074" i="3"/>
  <c r="AF2074" i="3"/>
  <c r="AE2074" i="3"/>
  <c r="AL2073" i="3"/>
  <c r="AK2073" i="3"/>
  <c r="AJ2073" i="3"/>
  <c r="AI2073" i="3"/>
  <c r="AH2073" i="3"/>
  <c r="AG2073" i="3"/>
  <c r="AF2073" i="3"/>
  <c r="AE2073" i="3"/>
  <c r="AL2072" i="3"/>
  <c r="AK2072" i="3"/>
  <c r="AJ2072" i="3"/>
  <c r="AI2072" i="3"/>
  <c r="AH2072" i="3"/>
  <c r="AG2072" i="3"/>
  <c r="AF2072" i="3"/>
  <c r="AE2072" i="3"/>
  <c r="AL2071" i="3"/>
  <c r="AK2071" i="3"/>
  <c r="AJ2071" i="3"/>
  <c r="AI2071" i="3"/>
  <c r="AH2071" i="3"/>
  <c r="AG2071" i="3"/>
  <c r="AF2071" i="3"/>
  <c r="AE2071" i="3"/>
  <c r="AL2070" i="3"/>
  <c r="AK2070" i="3"/>
  <c r="AJ2070" i="3"/>
  <c r="AI2070" i="3"/>
  <c r="AH2070" i="3"/>
  <c r="AG2070" i="3"/>
  <c r="AF2070" i="3"/>
  <c r="AE2070" i="3"/>
  <c r="AL2069" i="3"/>
  <c r="AK2069" i="3"/>
  <c r="AJ2069" i="3"/>
  <c r="AI2069" i="3"/>
  <c r="AH2069" i="3"/>
  <c r="AG2069" i="3"/>
  <c r="AF2069" i="3"/>
  <c r="AE2069" i="3"/>
  <c r="AL2068" i="3"/>
  <c r="AK2068" i="3"/>
  <c r="AJ2068" i="3"/>
  <c r="AI2068" i="3"/>
  <c r="AH2068" i="3"/>
  <c r="AG2068" i="3"/>
  <c r="AF2068" i="3"/>
  <c r="AE2068" i="3"/>
  <c r="AL2067" i="3"/>
  <c r="AK2067" i="3"/>
  <c r="AJ2067" i="3"/>
  <c r="AI2067" i="3"/>
  <c r="AH2067" i="3"/>
  <c r="AG2067" i="3"/>
  <c r="AF2067" i="3"/>
  <c r="AE2067" i="3"/>
  <c r="AL2066" i="3"/>
  <c r="AK2066" i="3"/>
  <c r="AJ2066" i="3"/>
  <c r="AI2066" i="3"/>
  <c r="AH2066" i="3"/>
  <c r="AG2066" i="3"/>
  <c r="AF2066" i="3"/>
  <c r="AE2066" i="3"/>
  <c r="AL2065" i="3"/>
  <c r="AK2065" i="3"/>
  <c r="AJ2065" i="3"/>
  <c r="AI2065" i="3"/>
  <c r="AH2065" i="3"/>
  <c r="AG2065" i="3"/>
  <c r="AF2065" i="3"/>
  <c r="AE2065" i="3"/>
  <c r="AL2064" i="3"/>
  <c r="AK2064" i="3"/>
  <c r="AJ2064" i="3"/>
  <c r="AI2064" i="3"/>
  <c r="AH2064" i="3"/>
  <c r="AG2064" i="3"/>
  <c r="AF2064" i="3"/>
  <c r="AE2064" i="3"/>
  <c r="AL2063" i="3"/>
  <c r="AK2063" i="3"/>
  <c r="AJ2063" i="3"/>
  <c r="AI2063" i="3"/>
  <c r="AH2063" i="3"/>
  <c r="AG2063" i="3"/>
  <c r="AF2063" i="3"/>
  <c r="AE2063" i="3"/>
  <c r="AL2062" i="3"/>
  <c r="AK2062" i="3"/>
  <c r="AJ2062" i="3"/>
  <c r="AI2062" i="3"/>
  <c r="AH2062" i="3"/>
  <c r="AG2062" i="3"/>
  <c r="AF2062" i="3"/>
  <c r="AE2062" i="3"/>
  <c r="AL2061" i="3"/>
  <c r="AK2061" i="3"/>
  <c r="AJ2061" i="3"/>
  <c r="AI2061" i="3"/>
  <c r="AH2061" i="3"/>
  <c r="AG2061" i="3"/>
  <c r="AF2061" i="3"/>
  <c r="AE2061" i="3"/>
  <c r="AL2060" i="3"/>
  <c r="AK2060" i="3"/>
  <c r="AJ2060" i="3"/>
  <c r="AI2060" i="3"/>
  <c r="AH2060" i="3"/>
  <c r="AG2060" i="3"/>
  <c r="AF2060" i="3"/>
  <c r="AE2060" i="3"/>
  <c r="AL2059" i="3"/>
  <c r="AK2059" i="3"/>
  <c r="AJ2059" i="3"/>
  <c r="AI2059" i="3"/>
  <c r="AH2059" i="3"/>
  <c r="AG2059" i="3"/>
  <c r="AF2059" i="3"/>
  <c r="AE2059" i="3"/>
  <c r="AL2058" i="3"/>
  <c r="AK2058" i="3"/>
  <c r="AJ2058" i="3"/>
  <c r="AI2058" i="3"/>
  <c r="AH2058" i="3"/>
  <c r="AG2058" i="3"/>
  <c r="AF2058" i="3"/>
  <c r="AE2058" i="3"/>
  <c r="AL2057" i="3"/>
  <c r="AK2057" i="3"/>
  <c r="AJ2057" i="3"/>
  <c r="AI2057" i="3"/>
  <c r="AH2057" i="3"/>
  <c r="AG2057" i="3"/>
  <c r="AF2057" i="3"/>
  <c r="AE2057" i="3"/>
  <c r="AL2056" i="3"/>
  <c r="AK2056" i="3"/>
  <c r="AJ2056" i="3"/>
  <c r="AI2056" i="3"/>
  <c r="AH2056" i="3"/>
  <c r="AG2056" i="3"/>
  <c r="AF2056" i="3"/>
  <c r="AE2056" i="3"/>
  <c r="AL2055" i="3"/>
  <c r="AK2055" i="3"/>
  <c r="AJ2055" i="3"/>
  <c r="AI2055" i="3"/>
  <c r="AH2055" i="3"/>
  <c r="AG2055" i="3"/>
  <c r="AF2055" i="3"/>
  <c r="AE2055" i="3"/>
  <c r="AL2054" i="3"/>
  <c r="AK2054" i="3"/>
  <c r="AJ2054" i="3"/>
  <c r="AI2054" i="3"/>
  <c r="AH2054" i="3"/>
  <c r="AG2054" i="3"/>
  <c r="AF2054" i="3"/>
  <c r="AE2054" i="3"/>
  <c r="AL2053" i="3"/>
  <c r="AK2053" i="3"/>
  <c r="AJ2053" i="3"/>
  <c r="AI2053" i="3"/>
  <c r="AH2053" i="3"/>
  <c r="AG2053" i="3"/>
  <c r="AF2053" i="3"/>
  <c r="AE2053" i="3"/>
  <c r="AL2052" i="3"/>
  <c r="AK2052" i="3"/>
  <c r="AJ2052" i="3"/>
  <c r="AI2052" i="3"/>
  <c r="AH2052" i="3"/>
  <c r="AG2052" i="3"/>
  <c r="AF2052" i="3"/>
  <c r="AE2052" i="3"/>
  <c r="AL2051" i="3"/>
  <c r="AK2051" i="3"/>
  <c r="AJ2051" i="3"/>
  <c r="AI2051" i="3"/>
  <c r="AH2051" i="3"/>
  <c r="AG2051" i="3"/>
  <c r="AF2051" i="3"/>
  <c r="AE2051" i="3"/>
  <c r="AL2050" i="3"/>
  <c r="AK2050" i="3"/>
  <c r="AJ2050" i="3"/>
  <c r="AI2050" i="3"/>
  <c r="AH2050" i="3"/>
  <c r="AG2050" i="3"/>
  <c r="AF2050" i="3"/>
  <c r="AE2050" i="3"/>
  <c r="AL2049" i="3"/>
  <c r="AK2049" i="3"/>
  <c r="AJ2049" i="3"/>
  <c r="AI2049" i="3"/>
  <c r="AH2049" i="3"/>
  <c r="AG2049" i="3"/>
  <c r="AF2049" i="3"/>
  <c r="AE2049" i="3"/>
  <c r="AL2048" i="3"/>
  <c r="AK2048" i="3"/>
  <c r="AJ2048" i="3"/>
  <c r="AI2048" i="3"/>
  <c r="AH2048" i="3"/>
  <c r="AG2048" i="3"/>
  <c r="AF2048" i="3"/>
  <c r="AE2048" i="3"/>
  <c r="AL2047" i="3"/>
  <c r="AK2047" i="3"/>
  <c r="AJ2047" i="3"/>
  <c r="AI2047" i="3"/>
  <c r="AH2047" i="3"/>
  <c r="AG2047" i="3"/>
  <c r="AF2047" i="3"/>
  <c r="AE2047" i="3"/>
  <c r="AL2046" i="3"/>
  <c r="AK2046" i="3"/>
  <c r="AJ2046" i="3"/>
  <c r="AI2046" i="3"/>
  <c r="AH2046" i="3"/>
  <c r="AG2046" i="3"/>
  <c r="AF2046" i="3"/>
  <c r="AE2046" i="3"/>
  <c r="AL2045" i="3"/>
  <c r="AK2045" i="3"/>
  <c r="AJ2045" i="3"/>
  <c r="AI2045" i="3"/>
  <c r="AH2045" i="3"/>
  <c r="AG2045" i="3"/>
  <c r="AF2045" i="3"/>
  <c r="AE2045" i="3"/>
  <c r="AL2044" i="3"/>
  <c r="AK2044" i="3"/>
  <c r="AJ2044" i="3"/>
  <c r="AI2044" i="3"/>
  <c r="AH2044" i="3"/>
  <c r="AG2044" i="3"/>
  <c r="AF2044" i="3"/>
  <c r="AE2044" i="3"/>
  <c r="AL2043" i="3"/>
  <c r="AK2043" i="3"/>
  <c r="AJ2043" i="3"/>
  <c r="AI2043" i="3"/>
  <c r="AH2043" i="3"/>
  <c r="AG2043" i="3"/>
  <c r="AF2043" i="3"/>
  <c r="AE2043" i="3"/>
  <c r="AL2042" i="3"/>
  <c r="AK2042" i="3"/>
  <c r="AJ2042" i="3"/>
  <c r="AI2042" i="3"/>
  <c r="AH2042" i="3"/>
  <c r="AG2042" i="3"/>
  <c r="AF2042" i="3"/>
  <c r="AE2042" i="3"/>
  <c r="AL2041" i="3"/>
  <c r="AK2041" i="3"/>
  <c r="AJ2041" i="3"/>
  <c r="AI2041" i="3"/>
  <c r="AH2041" i="3"/>
  <c r="AG2041" i="3"/>
  <c r="AF2041" i="3"/>
  <c r="AE2041" i="3"/>
  <c r="AL2040" i="3"/>
  <c r="AK2040" i="3"/>
  <c r="AJ2040" i="3"/>
  <c r="AI2040" i="3"/>
  <c r="AH2040" i="3"/>
  <c r="AG2040" i="3"/>
  <c r="AF2040" i="3"/>
  <c r="AE2040" i="3"/>
  <c r="AL2039" i="3"/>
  <c r="AK2039" i="3"/>
  <c r="AJ2039" i="3"/>
  <c r="AI2039" i="3"/>
  <c r="AH2039" i="3"/>
  <c r="AG2039" i="3"/>
  <c r="AF2039" i="3"/>
  <c r="AE2039" i="3"/>
  <c r="AL2038" i="3"/>
  <c r="AK2038" i="3"/>
  <c r="AJ2038" i="3"/>
  <c r="AI2038" i="3"/>
  <c r="AH2038" i="3"/>
  <c r="AG2038" i="3"/>
  <c r="AF2038" i="3"/>
  <c r="AE2038" i="3"/>
  <c r="AL2037" i="3"/>
  <c r="AK2037" i="3"/>
  <c r="AJ2037" i="3"/>
  <c r="AI2037" i="3"/>
  <c r="AH2037" i="3"/>
  <c r="AG2037" i="3"/>
  <c r="AF2037" i="3"/>
  <c r="AE2037" i="3"/>
  <c r="AL2036" i="3"/>
  <c r="AK2036" i="3"/>
  <c r="AJ2036" i="3"/>
  <c r="AI2036" i="3"/>
  <c r="AH2036" i="3"/>
  <c r="AG2036" i="3"/>
  <c r="AF2036" i="3"/>
  <c r="AE2036" i="3"/>
  <c r="AL2035" i="3"/>
  <c r="AK2035" i="3"/>
  <c r="AJ2035" i="3"/>
  <c r="AI2035" i="3"/>
  <c r="AH2035" i="3"/>
  <c r="AG2035" i="3"/>
  <c r="AF2035" i="3"/>
  <c r="AE2035" i="3"/>
  <c r="AL2034" i="3"/>
  <c r="AK2034" i="3"/>
  <c r="AJ2034" i="3"/>
  <c r="AI2034" i="3"/>
  <c r="AH2034" i="3"/>
  <c r="AG2034" i="3"/>
  <c r="AF2034" i="3"/>
  <c r="AE2034" i="3"/>
  <c r="AL2033" i="3"/>
  <c r="AK2033" i="3"/>
  <c r="AJ2033" i="3"/>
  <c r="AI2033" i="3"/>
  <c r="AH2033" i="3"/>
  <c r="AG2033" i="3"/>
  <c r="AF2033" i="3"/>
  <c r="AE2033" i="3"/>
  <c r="AL2032" i="3"/>
  <c r="AK2032" i="3"/>
  <c r="AJ2032" i="3"/>
  <c r="AI2032" i="3"/>
  <c r="AH2032" i="3"/>
  <c r="AG2032" i="3"/>
  <c r="AF2032" i="3"/>
  <c r="AE2032" i="3"/>
  <c r="AL2031" i="3"/>
  <c r="AK2031" i="3"/>
  <c r="AJ2031" i="3"/>
  <c r="AI2031" i="3"/>
  <c r="AH2031" i="3"/>
  <c r="AG2031" i="3"/>
  <c r="AF2031" i="3"/>
  <c r="AE2031" i="3"/>
  <c r="AL2030" i="3"/>
  <c r="AK2030" i="3"/>
  <c r="AJ2030" i="3"/>
  <c r="AI2030" i="3"/>
  <c r="AH2030" i="3"/>
  <c r="AG2030" i="3"/>
  <c r="AF2030" i="3"/>
  <c r="AE2030" i="3"/>
  <c r="AL2029" i="3"/>
  <c r="AK2029" i="3"/>
  <c r="AJ2029" i="3"/>
  <c r="AI2029" i="3"/>
  <c r="AH2029" i="3"/>
  <c r="AG2029" i="3"/>
  <c r="AF2029" i="3"/>
  <c r="AE2029" i="3"/>
  <c r="AL2028" i="3"/>
  <c r="AK2028" i="3"/>
  <c r="AJ2028" i="3"/>
  <c r="AI2028" i="3"/>
  <c r="AH2028" i="3"/>
  <c r="AG2028" i="3"/>
  <c r="AF2028" i="3"/>
  <c r="AE2028" i="3"/>
  <c r="AL2027" i="3"/>
  <c r="AK2027" i="3"/>
  <c r="AJ2027" i="3"/>
  <c r="AI2027" i="3"/>
  <c r="AH2027" i="3"/>
  <c r="AG2027" i="3"/>
  <c r="AF2027" i="3"/>
  <c r="AE2027" i="3"/>
  <c r="AL2026" i="3"/>
  <c r="AK2026" i="3"/>
  <c r="AJ2026" i="3"/>
  <c r="AI2026" i="3"/>
  <c r="AH2026" i="3"/>
  <c r="AG2026" i="3"/>
  <c r="AF2026" i="3"/>
  <c r="AE2026" i="3"/>
  <c r="AL2025" i="3"/>
  <c r="AK2025" i="3"/>
  <c r="AJ2025" i="3"/>
  <c r="AI2025" i="3"/>
  <c r="AH2025" i="3"/>
  <c r="AG2025" i="3"/>
  <c r="AF2025" i="3"/>
  <c r="AE2025" i="3"/>
  <c r="AL2024" i="3"/>
  <c r="AK2024" i="3"/>
  <c r="AJ2024" i="3"/>
  <c r="AI2024" i="3"/>
  <c r="AH2024" i="3"/>
  <c r="AG2024" i="3"/>
  <c r="AF2024" i="3"/>
  <c r="AE2024" i="3"/>
  <c r="AL2023" i="3"/>
  <c r="AK2023" i="3"/>
  <c r="AJ2023" i="3"/>
  <c r="AI2023" i="3"/>
  <c r="AH2023" i="3"/>
  <c r="AG2023" i="3"/>
  <c r="AF2023" i="3"/>
  <c r="AE2023" i="3"/>
  <c r="AL2022" i="3"/>
  <c r="AK2022" i="3"/>
  <c r="AJ2022" i="3"/>
  <c r="AI2022" i="3"/>
  <c r="AH2022" i="3"/>
  <c r="AG2022" i="3"/>
  <c r="AF2022" i="3"/>
  <c r="AE2022" i="3"/>
  <c r="AL2021" i="3"/>
  <c r="AK2021" i="3"/>
  <c r="AJ2021" i="3"/>
  <c r="AI2021" i="3"/>
  <c r="AH2021" i="3"/>
  <c r="AG2021" i="3"/>
  <c r="AF2021" i="3"/>
  <c r="AE2021" i="3"/>
  <c r="AL2020" i="3"/>
  <c r="AK2020" i="3"/>
  <c r="AJ2020" i="3"/>
  <c r="AI2020" i="3"/>
  <c r="AH2020" i="3"/>
  <c r="AG2020" i="3"/>
  <c r="AF2020" i="3"/>
  <c r="AE2020" i="3"/>
  <c r="AL2019" i="3"/>
  <c r="AK2019" i="3"/>
  <c r="AJ2019" i="3"/>
  <c r="AI2019" i="3"/>
  <c r="AH2019" i="3"/>
  <c r="AG2019" i="3"/>
  <c r="AF2019" i="3"/>
  <c r="AE2019" i="3"/>
  <c r="AL2018" i="3"/>
  <c r="AK2018" i="3"/>
  <c r="AJ2018" i="3"/>
  <c r="AI2018" i="3"/>
  <c r="AH2018" i="3"/>
  <c r="AG2018" i="3"/>
  <c r="AF2018" i="3"/>
  <c r="AE2018" i="3"/>
  <c r="AL2017" i="3"/>
  <c r="AK2017" i="3"/>
  <c r="AJ2017" i="3"/>
  <c r="AI2017" i="3"/>
  <c r="AH2017" i="3"/>
  <c r="AG2017" i="3"/>
  <c r="AF2017" i="3"/>
  <c r="AE2017" i="3"/>
  <c r="AL2016" i="3"/>
  <c r="AK2016" i="3"/>
  <c r="AJ2016" i="3"/>
  <c r="AI2016" i="3"/>
  <c r="AH2016" i="3"/>
  <c r="AG2016" i="3"/>
  <c r="AF2016" i="3"/>
  <c r="AE2016" i="3"/>
  <c r="AL2015" i="3"/>
  <c r="AK2015" i="3"/>
  <c r="AJ2015" i="3"/>
  <c r="AI2015" i="3"/>
  <c r="AH2015" i="3"/>
  <c r="AG2015" i="3"/>
  <c r="AF2015" i="3"/>
  <c r="AE2015" i="3"/>
  <c r="AL2014" i="3"/>
  <c r="AK2014" i="3"/>
  <c r="AJ2014" i="3"/>
  <c r="AI2014" i="3"/>
  <c r="AH2014" i="3"/>
  <c r="AG2014" i="3"/>
  <c r="AF2014" i="3"/>
  <c r="AE2014" i="3"/>
  <c r="AL2013" i="3"/>
  <c r="AK2013" i="3"/>
  <c r="AJ2013" i="3"/>
  <c r="AI2013" i="3"/>
  <c r="AH2013" i="3"/>
  <c r="AG2013" i="3"/>
  <c r="AF2013" i="3"/>
  <c r="AE2013" i="3"/>
  <c r="AL2012" i="3"/>
  <c r="AK2012" i="3"/>
  <c r="AJ2012" i="3"/>
  <c r="AI2012" i="3"/>
  <c r="AH2012" i="3"/>
  <c r="AG2012" i="3"/>
  <c r="AF2012" i="3"/>
  <c r="AE2012" i="3"/>
  <c r="AL2011" i="3"/>
  <c r="AK2011" i="3"/>
  <c r="AJ2011" i="3"/>
  <c r="AI2011" i="3"/>
  <c r="AH2011" i="3"/>
  <c r="AG2011" i="3"/>
  <c r="AF2011" i="3"/>
  <c r="AE2011" i="3"/>
  <c r="AL2010" i="3"/>
  <c r="AK2010" i="3"/>
  <c r="AJ2010" i="3"/>
  <c r="AI2010" i="3"/>
  <c r="AH2010" i="3"/>
  <c r="AG2010" i="3"/>
  <c r="AF2010" i="3"/>
  <c r="AE2010" i="3"/>
  <c r="AL2009" i="3"/>
  <c r="AK2009" i="3"/>
  <c r="AJ2009" i="3"/>
  <c r="AI2009" i="3"/>
  <c r="AH2009" i="3"/>
  <c r="AG2009" i="3"/>
  <c r="AF2009" i="3"/>
  <c r="AE2009" i="3"/>
  <c r="AL2008" i="3"/>
  <c r="AK2008" i="3"/>
  <c r="AJ2008" i="3"/>
  <c r="AI2008" i="3"/>
  <c r="AH2008" i="3"/>
  <c r="AG2008" i="3"/>
  <c r="AF2008" i="3"/>
  <c r="AE2008" i="3"/>
  <c r="AL2007" i="3"/>
  <c r="AK2007" i="3"/>
  <c r="AJ2007" i="3"/>
  <c r="AI2007" i="3"/>
  <c r="AH2007" i="3"/>
  <c r="AG2007" i="3"/>
  <c r="AF2007" i="3"/>
  <c r="AE2007" i="3"/>
  <c r="AL2006" i="3"/>
  <c r="AK2006" i="3"/>
  <c r="AJ2006" i="3"/>
  <c r="AI2006" i="3"/>
  <c r="AH2006" i="3"/>
  <c r="AG2006" i="3"/>
  <c r="AF2006" i="3"/>
  <c r="AE2006" i="3"/>
  <c r="AL2005" i="3"/>
  <c r="AK2005" i="3"/>
  <c r="AJ2005" i="3"/>
  <c r="AI2005" i="3"/>
  <c r="AH2005" i="3"/>
  <c r="AG2005" i="3"/>
  <c r="AF2005" i="3"/>
  <c r="AE2005" i="3"/>
  <c r="AL2004" i="3"/>
  <c r="AK2004" i="3"/>
  <c r="AJ2004" i="3"/>
  <c r="AI2004" i="3"/>
  <c r="AH2004" i="3"/>
  <c r="AG2004" i="3"/>
  <c r="AF2004" i="3"/>
  <c r="AE2004" i="3"/>
  <c r="AL2003" i="3"/>
  <c r="AK2003" i="3"/>
  <c r="AJ2003" i="3"/>
  <c r="AI2003" i="3"/>
  <c r="AH2003" i="3"/>
  <c r="AG2003" i="3"/>
  <c r="AF2003" i="3"/>
  <c r="AE2003" i="3"/>
  <c r="AL2002" i="3"/>
  <c r="AK2002" i="3"/>
  <c r="AJ2002" i="3"/>
  <c r="AI2002" i="3"/>
  <c r="AH2002" i="3"/>
  <c r="AG2002" i="3"/>
  <c r="AF2002" i="3"/>
  <c r="AE2002" i="3"/>
  <c r="AL2001" i="3"/>
  <c r="AK2001" i="3"/>
  <c r="AJ2001" i="3"/>
  <c r="AI2001" i="3"/>
  <c r="AH2001" i="3"/>
  <c r="AG2001" i="3"/>
  <c r="AF2001" i="3"/>
  <c r="AE2001" i="3"/>
  <c r="AL2000" i="3"/>
  <c r="AK2000" i="3"/>
  <c r="AJ2000" i="3"/>
  <c r="AI2000" i="3"/>
  <c r="AH2000" i="3"/>
  <c r="AG2000" i="3"/>
  <c r="AF2000" i="3"/>
  <c r="AE2000" i="3"/>
  <c r="AL1999" i="3"/>
  <c r="AK1999" i="3"/>
  <c r="AJ1999" i="3"/>
  <c r="AI1999" i="3"/>
  <c r="AH1999" i="3"/>
  <c r="AG1999" i="3"/>
  <c r="AF1999" i="3"/>
  <c r="AE1999" i="3"/>
  <c r="AL1998" i="3"/>
  <c r="AK1998" i="3"/>
  <c r="AJ1998" i="3"/>
  <c r="AI1998" i="3"/>
  <c r="AH1998" i="3"/>
  <c r="AG1998" i="3"/>
  <c r="AF1998" i="3"/>
  <c r="AE1998" i="3"/>
  <c r="AL1997" i="3"/>
  <c r="AK1997" i="3"/>
  <c r="AJ1997" i="3"/>
  <c r="AI1997" i="3"/>
  <c r="AH1997" i="3"/>
  <c r="AG1997" i="3"/>
  <c r="AF1997" i="3"/>
  <c r="AE1997" i="3"/>
  <c r="AL1996" i="3"/>
  <c r="AK1996" i="3"/>
  <c r="AJ1996" i="3"/>
  <c r="AI1996" i="3"/>
  <c r="AH1996" i="3"/>
  <c r="AG1996" i="3"/>
  <c r="AF1996" i="3"/>
  <c r="AE1996" i="3"/>
  <c r="AL1995" i="3"/>
  <c r="AK1995" i="3"/>
  <c r="AJ1995" i="3"/>
  <c r="AI1995" i="3"/>
  <c r="AH1995" i="3"/>
  <c r="AG1995" i="3"/>
  <c r="AF1995" i="3"/>
  <c r="AE1995" i="3"/>
  <c r="AL1994" i="3"/>
  <c r="AK1994" i="3"/>
  <c r="AJ1994" i="3"/>
  <c r="AI1994" i="3"/>
  <c r="AH1994" i="3"/>
  <c r="AG1994" i="3"/>
  <c r="AF1994" i="3"/>
  <c r="AE1994" i="3"/>
  <c r="AL1993" i="3"/>
  <c r="AK1993" i="3"/>
  <c r="AJ1993" i="3"/>
  <c r="AI1993" i="3"/>
  <c r="AH1993" i="3"/>
  <c r="AG1993" i="3"/>
  <c r="AF1993" i="3"/>
  <c r="AE1993" i="3"/>
  <c r="AL1992" i="3"/>
  <c r="AK1992" i="3"/>
  <c r="AJ1992" i="3"/>
  <c r="AI1992" i="3"/>
  <c r="AH1992" i="3"/>
  <c r="AG1992" i="3"/>
  <c r="AF1992" i="3"/>
  <c r="AE1992" i="3"/>
  <c r="AL1991" i="3"/>
  <c r="AK1991" i="3"/>
  <c r="AJ1991" i="3"/>
  <c r="AI1991" i="3"/>
  <c r="AH1991" i="3"/>
  <c r="AG1991" i="3"/>
  <c r="AF1991" i="3"/>
  <c r="AE1991" i="3"/>
  <c r="AL1990" i="3"/>
  <c r="AK1990" i="3"/>
  <c r="AJ1990" i="3"/>
  <c r="AI1990" i="3"/>
  <c r="AH1990" i="3"/>
  <c r="AG1990" i="3"/>
  <c r="AF1990" i="3"/>
  <c r="AE1990" i="3"/>
  <c r="AL1989" i="3"/>
  <c r="AK1989" i="3"/>
  <c r="AJ1989" i="3"/>
  <c r="AI1989" i="3"/>
  <c r="AH1989" i="3"/>
  <c r="AG1989" i="3"/>
  <c r="AF1989" i="3"/>
  <c r="AE1989" i="3"/>
  <c r="AL1988" i="3"/>
  <c r="AK1988" i="3"/>
  <c r="AJ1988" i="3"/>
  <c r="AI1988" i="3"/>
  <c r="AH1988" i="3"/>
  <c r="AG1988" i="3"/>
  <c r="AF1988" i="3"/>
  <c r="AE1988" i="3"/>
  <c r="AL1987" i="3"/>
  <c r="AK1987" i="3"/>
  <c r="AJ1987" i="3"/>
  <c r="AI1987" i="3"/>
  <c r="AH1987" i="3"/>
  <c r="AG1987" i="3"/>
  <c r="AF1987" i="3"/>
  <c r="AE1987" i="3"/>
  <c r="AL1986" i="3"/>
  <c r="AK1986" i="3"/>
  <c r="AJ1986" i="3"/>
  <c r="AI1986" i="3"/>
  <c r="AH1986" i="3"/>
  <c r="AG1986" i="3"/>
  <c r="AF1986" i="3"/>
  <c r="AE1986" i="3"/>
  <c r="AL1985" i="3"/>
  <c r="AK1985" i="3"/>
  <c r="AJ1985" i="3"/>
  <c r="AI1985" i="3"/>
  <c r="AH1985" i="3"/>
  <c r="AG1985" i="3"/>
  <c r="AF1985" i="3"/>
  <c r="AE1985" i="3"/>
  <c r="AL1984" i="3"/>
  <c r="AK1984" i="3"/>
  <c r="AJ1984" i="3"/>
  <c r="AI1984" i="3"/>
  <c r="AH1984" i="3"/>
  <c r="AG1984" i="3"/>
  <c r="AF1984" i="3"/>
  <c r="AE1984" i="3"/>
  <c r="AL1983" i="3"/>
  <c r="AK1983" i="3"/>
  <c r="AJ1983" i="3"/>
  <c r="AI1983" i="3"/>
  <c r="AH1983" i="3"/>
  <c r="AG1983" i="3"/>
  <c r="AF1983" i="3"/>
  <c r="AE1983" i="3"/>
  <c r="AL1982" i="3"/>
  <c r="AK1982" i="3"/>
  <c r="AJ1982" i="3"/>
  <c r="AI1982" i="3"/>
  <c r="AH1982" i="3"/>
  <c r="AG1982" i="3"/>
  <c r="AF1982" i="3"/>
  <c r="AE1982" i="3"/>
  <c r="AL1981" i="3"/>
  <c r="AK1981" i="3"/>
  <c r="AJ1981" i="3"/>
  <c r="AI1981" i="3"/>
  <c r="AH1981" i="3"/>
  <c r="AG1981" i="3"/>
  <c r="AF1981" i="3"/>
  <c r="AE1981" i="3"/>
  <c r="AL1980" i="3"/>
  <c r="AK1980" i="3"/>
  <c r="AJ1980" i="3"/>
  <c r="AI1980" i="3"/>
  <c r="AH1980" i="3"/>
  <c r="AG1980" i="3"/>
  <c r="AF1980" i="3"/>
  <c r="AE1980" i="3"/>
  <c r="AL1979" i="3"/>
  <c r="AK1979" i="3"/>
  <c r="AJ1979" i="3"/>
  <c r="AI1979" i="3"/>
  <c r="AH1979" i="3"/>
  <c r="AG1979" i="3"/>
  <c r="AF1979" i="3"/>
  <c r="AE1979" i="3"/>
  <c r="AL1978" i="3"/>
  <c r="AK1978" i="3"/>
  <c r="AJ1978" i="3"/>
  <c r="AI1978" i="3"/>
  <c r="AH1978" i="3"/>
  <c r="AG1978" i="3"/>
  <c r="AF1978" i="3"/>
  <c r="AE1978" i="3"/>
  <c r="AL1977" i="3"/>
  <c r="AK1977" i="3"/>
  <c r="AJ1977" i="3"/>
  <c r="AI1977" i="3"/>
  <c r="AH1977" i="3"/>
  <c r="AG1977" i="3"/>
  <c r="AF1977" i="3"/>
  <c r="AE1977" i="3"/>
  <c r="AL1976" i="3"/>
  <c r="AK1976" i="3"/>
  <c r="AJ1976" i="3"/>
  <c r="AI1976" i="3"/>
  <c r="AH1976" i="3"/>
  <c r="AG1976" i="3"/>
  <c r="AF1976" i="3"/>
  <c r="AE1976" i="3"/>
  <c r="AL1975" i="3"/>
  <c r="AK1975" i="3"/>
  <c r="AJ1975" i="3"/>
  <c r="AI1975" i="3"/>
  <c r="AH1975" i="3"/>
  <c r="AG1975" i="3"/>
  <c r="AF1975" i="3"/>
  <c r="AE1975" i="3"/>
  <c r="AL1974" i="3"/>
  <c r="AK1974" i="3"/>
  <c r="AJ1974" i="3"/>
  <c r="AI1974" i="3"/>
  <c r="AH1974" i="3"/>
  <c r="AG1974" i="3"/>
  <c r="AF1974" i="3"/>
  <c r="AE1974" i="3"/>
  <c r="AL1973" i="3"/>
  <c r="AK1973" i="3"/>
  <c r="AJ1973" i="3"/>
  <c r="AI1973" i="3"/>
  <c r="AH1973" i="3"/>
  <c r="AG1973" i="3"/>
  <c r="AF1973" i="3"/>
  <c r="AE1973" i="3"/>
  <c r="AL1972" i="3"/>
  <c r="AK1972" i="3"/>
  <c r="AJ1972" i="3"/>
  <c r="AI1972" i="3"/>
  <c r="AH1972" i="3"/>
  <c r="AG1972" i="3"/>
  <c r="AF1972" i="3"/>
  <c r="AE1972" i="3"/>
  <c r="AL1971" i="3"/>
  <c r="AK1971" i="3"/>
  <c r="AJ1971" i="3"/>
  <c r="AI1971" i="3"/>
  <c r="AH1971" i="3"/>
  <c r="AG1971" i="3"/>
  <c r="AF1971" i="3"/>
  <c r="AE1971" i="3"/>
  <c r="AL1970" i="3"/>
  <c r="AK1970" i="3"/>
  <c r="AJ1970" i="3"/>
  <c r="AI1970" i="3"/>
  <c r="AH1970" i="3"/>
  <c r="AG1970" i="3"/>
  <c r="AF1970" i="3"/>
  <c r="AE1970" i="3"/>
  <c r="AL1969" i="3"/>
  <c r="AK1969" i="3"/>
  <c r="AJ1969" i="3"/>
  <c r="AI1969" i="3"/>
  <c r="AH1969" i="3"/>
  <c r="AG1969" i="3"/>
  <c r="AF1969" i="3"/>
  <c r="AE1969" i="3"/>
  <c r="AL1968" i="3"/>
  <c r="AK1968" i="3"/>
  <c r="AJ1968" i="3"/>
  <c r="AI1968" i="3"/>
  <c r="AH1968" i="3"/>
  <c r="AG1968" i="3"/>
  <c r="AF1968" i="3"/>
  <c r="AE1968" i="3"/>
  <c r="AL1967" i="3"/>
  <c r="AK1967" i="3"/>
  <c r="AJ1967" i="3"/>
  <c r="AI1967" i="3"/>
  <c r="AH1967" i="3"/>
  <c r="AG1967" i="3"/>
  <c r="AF1967" i="3"/>
  <c r="AE1967" i="3"/>
  <c r="AL1966" i="3"/>
  <c r="AK1966" i="3"/>
  <c r="AJ1966" i="3"/>
  <c r="AI1966" i="3"/>
  <c r="AH1966" i="3"/>
  <c r="AG1966" i="3"/>
  <c r="AF1966" i="3"/>
  <c r="AE1966" i="3"/>
  <c r="AL1965" i="3"/>
  <c r="AK1965" i="3"/>
  <c r="AJ1965" i="3"/>
  <c r="AI1965" i="3"/>
  <c r="AH1965" i="3"/>
  <c r="AG1965" i="3"/>
  <c r="AF1965" i="3"/>
  <c r="AE1965" i="3"/>
  <c r="AL1964" i="3"/>
  <c r="AK1964" i="3"/>
  <c r="AJ1964" i="3"/>
  <c r="AI1964" i="3"/>
  <c r="AH1964" i="3"/>
  <c r="AG1964" i="3"/>
  <c r="AF1964" i="3"/>
  <c r="AE1964" i="3"/>
  <c r="AL1963" i="3"/>
  <c r="AK1963" i="3"/>
  <c r="AJ1963" i="3"/>
  <c r="AI1963" i="3"/>
  <c r="AH1963" i="3"/>
  <c r="AG1963" i="3"/>
  <c r="AF1963" i="3"/>
  <c r="AE1963" i="3"/>
  <c r="AL1962" i="3"/>
  <c r="AK1962" i="3"/>
  <c r="AJ1962" i="3"/>
  <c r="AI1962" i="3"/>
  <c r="AH1962" i="3"/>
  <c r="AG1962" i="3"/>
  <c r="AF1962" i="3"/>
  <c r="AE1962" i="3"/>
  <c r="AL1961" i="3"/>
  <c r="AK1961" i="3"/>
  <c r="AJ1961" i="3"/>
  <c r="AI1961" i="3"/>
  <c r="AH1961" i="3"/>
  <c r="AG1961" i="3"/>
  <c r="AF1961" i="3"/>
  <c r="AE1961" i="3"/>
  <c r="AL1960" i="3"/>
  <c r="AK1960" i="3"/>
  <c r="AJ1960" i="3"/>
  <c r="AI1960" i="3"/>
  <c r="AH1960" i="3"/>
  <c r="AG1960" i="3"/>
  <c r="AF1960" i="3"/>
  <c r="AE1960" i="3"/>
  <c r="AL1959" i="3"/>
  <c r="AK1959" i="3"/>
  <c r="AJ1959" i="3"/>
  <c r="AI1959" i="3"/>
  <c r="AH1959" i="3"/>
  <c r="AG1959" i="3"/>
  <c r="AF1959" i="3"/>
  <c r="AE1959" i="3"/>
  <c r="AL1958" i="3"/>
  <c r="AK1958" i="3"/>
  <c r="AJ1958" i="3"/>
  <c r="AI1958" i="3"/>
  <c r="AH1958" i="3"/>
  <c r="AG1958" i="3"/>
  <c r="AF1958" i="3"/>
  <c r="AE1958" i="3"/>
  <c r="AL1957" i="3"/>
  <c r="AK1957" i="3"/>
  <c r="AJ1957" i="3"/>
  <c r="AI1957" i="3"/>
  <c r="AH1957" i="3"/>
  <c r="AG1957" i="3"/>
  <c r="AF1957" i="3"/>
  <c r="AE1957" i="3"/>
  <c r="AL1956" i="3"/>
  <c r="AK1956" i="3"/>
  <c r="AJ1956" i="3"/>
  <c r="AI1956" i="3"/>
  <c r="AH1956" i="3"/>
  <c r="AG1956" i="3"/>
  <c r="AF1956" i="3"/>
  <c r="AE1956" i="3"/>
  <c r="AL1955" i="3"/>
  <c r="AK1955" i="3"/>
  <c r="AJ1955" i="3"/>
  <c r="AI1955" i="3"/>
  <c r="AH1955" i="3"/>
  <c r="AG1955" i="3"/>
  <c r="AF1955" i="3"/>
  <c r="AE1955" i="3"/>
  <c r="AL1954" i="3"/>
  <c r="AK1954" i="3"/>
  <c r="AJ1954" i="3"/>
  <c r="AI1954" i="3"/>
  <c r="AH1954" i="3"/>
  <c r="AG1954" i="3"/>
  <c r="AF1954" i="3"/>
  <c r="AE1954" i="3"/>
  <c r="AL1953" i="3"/>
  <c r="AK1953" i="3"/>
  <c r="AJ1953" i="3"/>
  <c r="AI1953" i="3"/>
  <c r="AH1953" i="3"/>
  <c r="AG1953" i="3"/>
  <c r="AF1953" i="3"/>
  <c r="AE1953" i="3"/>
  <c r="AL1952" i="3"/>
  <c r="AK1952" i="3"/>
  <c r="AJ1952" i="3"/>
  <c r="AI1952" i="3"/>
  <c r="AH1952" i="3"/>
  <c r="AG1952" i="3"/>
  <c r="AF1952" i="3"/>
  <c r="AE1952" i="3"/>
  <c r="AL1951" i="3"/>
  <c r="AK1951" i="3"/>
  <c r="AJ1951" i="3"/>
  <c r="AI1951" i="3"/>
  <c r="AH1951" i="3"/>
  <c r="AG1951" i="3"/>
  <c r="AF1951" i="3"/>
  <c r="AE1951" i="3"/>
  <c r="AL1950" i="3"/>
  <c r="AK1950" i="3"/>
  <c r="AJ1950" i="3"/>
  <c r="AI1950" i="3"/>
  <c r="AH1950" i="3"/>
  <c r="AG1950" i="3"/>
  <c r="AF1950" i="3"/>
  <c r="AE1950" i="3"/>
  <c r="AL1949" i="3"/>
  <c r="AK1949" i="3"/>
  <c r="AJ1949" i="3"/>
  <c r="AI1949" i="3"/>
  <c r="AH1949" i="3"/>
  <c r="AG1949" i="3"/>
  <c r="AF1949" i="3"/>
  <c r="AE1949" i="3"/>
  <c r="AL1948" i="3"/>
  <c r="AK1948" i="3"/>
  <c r="AJ1948" i="3"/>
  <c r="AI1948" i="3"/>
  <c r="AH1948" i="3"/>
  <c r="AG1948" i="3"/>
  <c r="AF1948" i="3"/>
  <c r="AE1948" i="3"/>
  <c r="AL1947" i="3"/>
  <c r="AK1947" i="3"/>
  <c r="AJ1947" i="3"/>
  <c r="AI1947" i="3"/>
  <c r="AH1947" i="3"/>
  <c r="AG1947" i="3"/>
  <c r="AF1947" i="3"/>
  <c r="AE1947" i="3"/>
  <c r="AL1946" i="3"/>
  <c r="AK1946" i="3"/>
  <c r="AJ1946" i="3"/>
  <c r="AI1946" i="3"/>
  <c r="AH1946" i="3"/>
  <c r="AG1946" i="3"/>
  <c r="AF1946" i="3"/>
  <c r="AE1946" i="3"/>
  <c r="AL1945" i="3"/>
  <c r="AK1945" i="3"/>
  <c r="AJ1945" i="3"/>
  <c r="AI1945" i="3"/>
  <c r="AH1945" i="3"/>
  <c r="AG1945" i="3"/>
  <c r="AF1945" i="3"/>
  <c r="AE1945" i="3"/>
  <c r="AL1944" i="3"/>
  <c r="AK1944" i="3"/>
  <c r="AJ1944" i="3"/>
  <c r="AI1944" i="3"/>
  <c r="AH1944" i="3"/>
  <c r="AG1944" i="3"/>
  <c r="AF1944" i="3"/>
  <c r="AE1944" i="3"/>
  <c r="AL1943" i="3"/>
  <c r="AK1943" i="3"/>
  <c r="AJ1943" i="3"/>
  <c r="AI1943" i="3"/>
  <c r="AH1943" i="3"/>
  <c r="AG1943" i="3"/>
  <c r="AF1943" i="3"/>
  <c r="AE1943" i="3"/>
  <c r="AL1942" i="3"/>
  <c r="AK1942" i="3"/>
  <c r="AJ1942" i="3"/>
  <c r="AI1942" i="3"/>
  <c r="AH1942" i="3"/>
  <c r="AG1942" i="3"/>
  <c r="AF1942" i="3"/>
  <c r="AE1942" i="3"/>
  <c r="AL1941" i="3"/>
  <c r="AK1941" i="3"/>
  <c r="AJ1941" i="3"/>
  <c r="AI1941" i="3"/>
  <c r="AH1941" i="3"/>
  <c r="AG1941" i="3"/>
  <c r="AF1941" i="3"/>
  <c r="AE1941" i="3"/>
  <c r="AL1940" i="3"/>
  <c r="AK1940" i="3"/>
  <c r="AJ1940" i="3"/>
  <c r="AI1940" i="3"/>
  <c r="AH1940" i="3"/>
  <c r="AG1940" i="3"/>
  <c r="AF1940" i="3"/>
  <c r="AE1940" i="3"/>
  <c r="AL1939" i="3"/>
  <c r="AK1939" i="3"/>
  <c r="AJ1939" i="3"/>
  <c r="AI1939" i="3"/>
  <c r="AH1939" i="3"/>
  <c r="AG1939" i="3"/>
  <c r="AF1939" i="3"/>
  <c r="AE1939" i="3"/>
  <c r="AL1938" i="3"/>
  <c r="AK1938" i="3"/>
  <c r="AJ1938" i="3"/>
  <c r="AI1938" i="3"/>
  <c r="AH1938" i="3"/>
  <c r="AG1938" i="3"/>
  <c r="AF1938" i="3"/>
  <c r="AE1938" i="3"/>
  <c r="AL1937" i="3"/>
  <c r="AK1937" i="3"/>
  <c r="AJ1937" i="3"/>
  <c r="AI1937" i="3"/>
  <c r="AH1937" i="3"/>
  <c r="AG1937" i="3"/>
  <c r="AF1937" i="3"/>
  <c r="AE1937" i="3"/>
  <c r="AL1936" i="3"/>
  <c r="AK1936" i="3"/>
  <c r="AJ1936" i="3"/>
  <c r="AI1936" i="3"/>
  <c r="AH1936" i="3"/>
  <c r="AG1936" i="3"/>
  <c r="AF1936" i="3"/>
  <c r="AE1936" i="3"/>
  <c r="AL1935" i="3"/>
  <c r="AK1935" i="3"/>
  <c r="AJ1935" i="3"/>
  <c r="AI1935" i="3"/>
  <c r="AH1935" i="3"/>
  <c r="AG1935" i="3"/>
  <c r="AF1935" i="3"/>
  <c r="AE1935" i="3"/>
  <c r="AL1934" i="3"/>
  <c r="AK1934" i="3"/>
  <c r="AJ1934" i="3"/>
  <c r="AI1934" i="3"/>
  <c r="AH1934" i="3"/>
  <c r="AG1934" i="3"/>
  <c r="AF1934" i="3"/>
  <c r="AE1934" i="3"/>
  <c r="AL1933" i="3"/>
  <c r="AK1933" i="3"/>
  <c r="AJ1933" i="3"/>
  <c r="AI1933" i="3"/>
  <c r="AH1933" i="3"/>
  <c r="AG1933" i="3"/>
  <c r="AF1933" i="3"/>
  <c r="AE1933" i="3"/>
  <c r="AL1932" i="3"/>
  <c r="AK1932" i="3"/>
  <c r="AJ1932" i="3"/>
  <c r="AI1932" i="3"/>
  <c r="AH1932" i="3"/>
  <c r="AG1932" i="3"/>
  <c r="AF1932" i="3"/>
  <c r="AE1932" i="3"/>
  <c r="AL1931" i="3"/>
  <c r="AK1931" i="3"/>
  <c r="AJ1931" i="3"/>
  <c r="AI1931" i="3"/>
  <c r="AH1931" i="3"/>
  <c r="AG1931" i="3"/>
  <c r="AF1931" i="3"/>
  <c r="AE1931" i="3"/>
  <c r="AL1930" i="3"/>
  <c r="AK1930" i="3"/>
  <c r="AJ1930" i="3"/>
  <c r="AI1930" i="3"/>
  <c r="AH1930" i="3"/>
  <c r="AG1930" i="3"/>
  <c r="AF1930" i="3"/>
  <c r="AE1930" i="3"/>
  <c r="AL1929" i="3"/>
  <c r="AK1929" i="3"/>
  <c r="AJ1929" i="3"/>
  <c r="AI1929" i="3"/>
  <c r="AH1929" i="3"/>
  <c r="AG1929" i="3"/>
  <c r="AF1929" i="3"/>
  <c r="AE1929" i="3"/>
  <c r="AL1928" i="3"/>
  <c r="AK1928" i="3"/>
  <c r="AJ1928" i="3"/>
  <c r="AI1928" i="3"/>
  <c r="AH1928" i="3"/>
  <c r="AG1928" i="3"/>
  <c r="AF1928" i="3"/>
  <c r="AE1928" i="3"/>
  <c r="AL1927" i="3"/>
  <c r="AK1927" i="3"/>
  <c r="AJ1927" i="3"/>
  <c r="AI1927" i="3"/>
  <c r="AH1927" i="3"/>
  <c r="AG1927" i="3"/>
  <c r="AF1927" i="3"/>
  <c r="AE1927" i="3"/>
  <c r="AL1926" i="3"/>
  <c r="AK1926" i="3"/>
  <c r="AJ1926" i="3"/>
  <c r="AI1926" i="3"/>
  <c r="AH1926" i="3"/>
  <c r="AG1926" i="3"/>
  <c r="AF1926" i="3"/>
  <c r="AE1926" i="3"/>
  <c r="AL1925" i="3"/>
  <c r="AK1925" i="3"/>
  <c r="AJ1925" i="3"/>
  <c r="AI1925" i="3"/>
  <c r="AH1925" i="3"/>
  <c r="AG1925" i="3"/>
  <c r="AF1925" i="3"/>
  <c r="AE1925" i="3"/>
  <c r="AL1924" i="3"/>
  <c r="AK1924" i="3"/>
  <c r="AJ1924" i="3"/>
  <c r="AI1924" i="3"/>
  <c r="AH1924" i="3"/>
  <c r="AG1924" i="3"/>
  <c r="AF1924" i="3"/>
  <c r="AE1924" i="3"/>
  <c r="AL1923" i="3"/>
  <c r="AK1923" i="3"/>
  <c r="AJ1923" i="3"/>
  <c r="AI1923" i="3"/>
  <c r="AH1923" i="3"/>
  <c r="AG1923" i="3"/>
  <c r="AF1923" i="3"/>
  <c r="AE1923" i="3"/>
  <c r="AL1922" i="3"/>
  <c r="AK1922" i="3"/>
  <c r="AJ1922" i="3"/>
  <c r="AI1922" i="3"/>
  <c r="AH1922" i="3"/>
  <c r="AG1922" i="3"/>
  <c r="AF1922" i="3"/>
  <c r="AE1922" i="3"/>
  <c r="AL1921" i="3"/>
  <c r="AK1921" i="3"/>
  <c r="AJ1921" i="3"/>
  <c r="AI1921" i="3"/>
  <c r="AH1921" i="3"/>
  <c r="AG1921" i="3"/>
  <c r="AF1921" i="3"/>
  <c r="AE1921" i="3"/>
  <c r="AL1920" i="3"/>
  <c r="AK1920" i="3"/>
  <c r="AJ1920" i="3"/>
  <c r="AI1920" i="3"/>
  <c r="AH1920" i="3"/>
  <c r="AG1920" i="3"/>
  <c r="AF1920" i="3"/>
  <c r="AE1920" i="3"/>
  <c r="AL1919" i="3"/>
  <c r="AK1919" i="3"/>
  <c r="AJ1919" i="3"/>
  <c r="AI1919" i="3"/>
  <c r="AH1919" i="3"/>
  <c r="AG1919" i="3"/>
  <c r="AF1919" i="3"/>
  <c r="AE1919" i="3"/>
  <c r="AL1918" i="3"/>
  <c r="AK1918" i="3"/>
  <c r="AJ1918" i="3"/>
  <c r="AI1918" i="3"/>
  <c r="AH1918" i="3"/>
  <c r="AG1918" i="3"/>
  <c r="AF1918" i="3"/>
  <c r="AE1918" i="3"/>
  <c r="AL1917" i="3"/>
  <c r="AK1917" i="3"/>
  <c r="AJ1917" i="3"/>
  <c r="AI1917" i="3"/>
  <c r="AH1917" i="3"/>
  <c r="AG1917" i="3"/>
  <c r="AF1917" i="3"/>
  <c r="AE1917" i="3"/>
  <c r="AL1916" i="3"/>
  <c r="AK1916" i="3"/>
  <c r="AJ1916" i="3"/>
  <c r="AI1916" i="3"/>
  <c r="AH1916" i="3"/>
  <c r="AG1916" i="3"/>
  <c r="AF1916" i="3"/>
  <c r="AE1916" i="3"/>
  <c r="AL1915" i="3"/>
  <c r="AK1915" i="3"/>
  <c r="AJ1915" i="3"/>
  <c r="AI1915" i="3"/>
  <c r="AH1915" i="3"/>
  <c r="AG1915" i="3"/>
  <c r="AF1915" i="3"/>
  <c r="AE1915" i="3"/>
  <c r="AL1914" i="3"/>
  <c r="AK1914" i="3"/>
  <c r="AJ1914" i="3"/>
  <c r="AI1914" i="3"/>
  <c r="AH1914" i="3"/>
  <c r="AG1914" i="3"/>
  <c r="AF1914" i="3"/>
  <c r="AE1914" i="3"/>
  <c r="AL1913" i="3"/>
  <c r="AK1913" i="3"/>
  <c r="AJ1913" i="3"/>
  <c r="AI1913" i="3"/>
  <c r="AH1913" i="3"/>
  <c r="AG1913" i="3"/>
  <c r="AF1913" i="3"/>
  <c r="AE1913" i="3"/>
  <c r="AL1912" i="3"/>
  <c r="AK1912" i="3"/>
  <c r="AJ1912" i="3"/>
  <c r="AI1912" i="3"/>
  <c r="AH1912" i="3"/>
  <c r="AG1912" i="3"/>
  <c r="AF1912" i="3"/>
  <c r="AE1912" i="3"/>
  <c r="AL1911" i="3"/>
  <c r="AK1911" i="3"/>
  <c r="AJ1911" i="3"/>
  <c r="AI1911" i="3"/>
  <c r="AH1911" i="3"/>
  <c r="AG1911" i="3"/>
  <c r="AF1911" i="3"/>
  <c r="AE1911" i="3"/>
  <c r="AL1910" i="3"/>
  <c r="AK1910" i="3"/>
  <c r="AJ1910" i="3"/>
  <c r="AI1910" i="3"/>
  <c r="AH1910" i="3"/>
  <c r="AG1910" i="3"/>
  <c r="AF1910" i="3"/>
  <c r="AE1910" i="3"/>
  <c r="AL1909" i="3"/>
  <c r="AK1909" i="3"/>
  <c r="AJ1909" i="3"/>
  <c r="AI1909" i="3"/>
  <c r="AH1909" i="3"/>
  <c r="AG1909" i="3"/>
  <c r="AF1909" i="3"/>
  <c r="AE1909" i="3"/>
  <c r="AL1908" i="3"/>
  <c r="AK1908" i="3"/>
  <c r="AJ1908" i="3"/>
  <c r="AI1908" i="3"/>
  <c r="AH1908" i="3"/>
  <c r="AG1908" i="3"/>
  <c r="AF1908" i="3"/>
  <c r="AE1908" i="3"/>
  <c r="AL1907" i="3"/>
  <c r="AK1907" i="3"/>
  <c r="AJ1907" i="3"/>
  <c r="AI1907" i="3"/>
  <c r="AH1907" i="3"/>
  <c r="AG1907" i="3"/>
  <c r="AF1907" i="3"/>
  <c r="AE1907" i="3"/>
  <c r="AL1906" i="3"/>
  <c r="AK1906" i="3"/>
  <c r="AJ1906" i="3"/>
  <c r="AI1906" i="3"/>
  <c r="AH1906" i="3"/>
  <c r="AG1906" i="3"/>
  <c r="AF1906" i="3"/>
  <c r="AE1906" i="3"/>
  <c r="AL1905" i="3"/>
  <c r="AK1905" i="3"/>
  <c r="AJ1905" i="3"/>
  <c r="AI1905" i="3"/>
  <c r="AH1905" i="3"/>
  <c r="AG1905" i="3"/>
  <c r="AF1905" i="3"/>
  <c r="AE1905" i="3"/>
  <c r="AL1904" i="3"/>
  <c r="AK1904" i="3"/>
  <c r="AJ1904" i="3"/>
  <c r="AI1904" i="3"/>
  <c r="AH1904" i="3"/>
  <c r="AG1904" i="3"/>
  <c r="AF1904" i="3"/>
  <c r="AE1904" i="3"/>
  <c r="AL1903" i="3"/>
  <c r="AK1903" i="3"/>
  <c r="AJ1903" i="3"/>
  <c r="AI1903" i="3"/>
  <c r="AH1903" i="3"/>
  <c r="AG1903" i="3"/>
  <c r="AF1903" i="3"/>
  <c r="AE1903" i="3"/>
  <c r="AL1902" i="3"/>
  <c r="AK1902" i="3"/>
  <c r="AJ1902" i="3"/>
  <c r="AI1902" i="3"/>
  <c r="AH1902" i="3"/>
  <c r="AG1902" i="3"/>
  <c r="AF1902" i="3"/>
  <c r="AE1902" i="3"/>
  <c r="AL1901" i="3"/>
  <c r="AK1901" i="3"/>
  <c r="AJ1901" i="3"/>
  <c r="AI1901" i="3"/>
  <c r="AH1901" i="3"/>
  <c r="AG1901" i="3"/>
  <c r="AF1901" i="3"/>
  <c r="AE1901" i="3"/>
  <c r="AL1900" i="3"/>
  <c r="AK1900" i="3"/>
  <c r="AJ1900" i="3"/>
  <c r="AI1900" i="3"/>
  <c r="AH1900" i="3"/>
  <c r="AG1900" i="3"/>
  <c r="AF1900" i="3"/>
  <c r="AE1900" i="3"/>
  <c r="AL1899" i="3"/>
  <c r="AK1899" i="3"/>
  <c r="AJ1899" i="3"/>
  <c r="AI1899" i="3"/>
  <c r="AH1899" i="3"/>
  <c r="AG1899" i="3"/>
  <c r="AF1899" i="3"/>
  <c r="AE1899" i="3"/>
  <c r="AL1898" i="3"/>
  <c r="AK1898" i="3"/>
  <c r="AJ1898" i="3"/>
  <c r="AI1898" i="3"/>
  <c r="AH1898" i="3"/>
  <c r="AG1898" i="3"/>
  <c r="AF1898" i="3"/>
  <c r="AE1898" i="3"/>
  <c r="AL1897" i="3"/>
  <c r="AK1897" i="3"/>
  <c r="AJ1897" i="3"/>
  <c r="AI1897" i="3"/>
  <c r="AH1897" i="3"/>
  <c r="AG1897" i="3"/>
  <c r="AF1897" i="3"/>
  <c r="AE1897" i="3"/>
  <c r="AL1896" i="3"/>
  <c r="AK1896" i="3"/>
  <c r="AJ1896" i="3"/>
  <c r="AI1896" i="3"/>
  <c r="AH1896" i="3"/>
  <c r="AG1896" i="3"/>
  <c r="AF1896" i="3"/>
  <c r="AE1896" i="3"/>
  <c r="AL1895" i="3"/>
  <c r="AK1895" i="3"/>
  <c r="AJ1895" i="3"/>
  <c r="AI1895" i="3"/>
  <c r="AH1895" i="3"/>
  <c r="AG1895" i="3"/>
  <c r="AF1895" i="3"/>
  <c r="AE1895" i="3"/>
  <c r="AL1894" i="3"/>
  <c r="AK1894" i="3"/>
  <c r="AJ1894" i="3"/>
  <c r="AI1894" i="3"/>
  <c r="AH1894" i="3"/>
  <c r="AG1894" i="3"/>
  <c r="AF1894" i="3"/>
  <c r="AE1894" i="3"/>
  <c r="AL1893" i="3"/>
  <c r="AK1893" i="3"/>
  <c r="AJ1893" i="3"/>
  <c r="AI1893" i="3"/>
  <c r="AH1893" i="3"/>
  <c r="AG1893" i="3"/>
  <c r="AF1893" i="3"/>
  <c r="AE1893" i="3"/>
  <c r="AL1892" i="3"/>
  <c r="AK1892" i="3"/>
  <c r="AJ1892" i="3"/>
  <c r="AI1892" i="3"/>
  <c r="AH1892" i="3"/>
  <c r="AG1892" i="3"/>
  <c r="AF1892" i="3"/>
  <c r="AE1892" i="3"/>
  <c r="AL1891" i="3"/>
  <c r="AK1891" i="3"/>
  <c r="AJ1891" i="3"/>
  <c r="AI1891" i="3"/>
  <c r="AH1891" i="3"/>
  <c r="AG1891" i="3"/>
  <c r="AF1891" i="3"/>
  <c r="AE1891" i="3"/>
  <c r="AL1890" i="3"/>
  <c r="AK1890" i="3"/>
  <c r="AJ1890" i="3"/>
  <c r="AI1890" i="3"/>
  <c r="AH1890" i="3"/>
  <c r="AG1890" i="3"/>
  <c r="AF1890" i="3"/>
  <c r="AE1890" i="3"/>
  <c r="AL1889" i="3"/>
  <c r="AK1889" i="3"/>
  <c r="AJ1889" i="3"/>
  <c r="AI1889" i="3"/>
  <c r="AH1889" i="3"/>
  <c r="AG1889" i="3"/>
  <c r="AF1889" i="3"/>
  <c r="AE1889" i="3"/>
  <c r="AL1888" i="3"/>
  <c r="AK1888" i="3"/>
  <c r="AJ1888" i="3"/>
  <c r="AI1888" i="3"/>
  <c r="AH1888" i="3"/>
  <c r="AG1888" i="3"/>
  <c r="AF1888" i="3"/>
  <c r="AE1888" i="3"/>
  <c r="AL1887" i="3"/>
  <c r="AK1887" i="3"/>
  <c r="AJ1887" i="3"/>
  <c r="AI1887" i="3"/>
  <c r="AH1887" i="3"/>
  <c r="AG1887" i="3"/>
  <c r="AF1887" i="3"/>
  <c r="AE1887" i="3"/>
  <c r="AL1886" i="3"/>
  <c r="AK1886" i="3"/>
  <c r="AJ1886" i="3"/>
  <c r="AI1886" i="3"/>
  <c r="AH1886" i="3"/>
  <c r="AG1886" i="3"/>
  <c r="AF1886" i="3"/>
  <c r="AE1886" i="3"/>
  <c r="AL1885" i="3"/>
  <c r="AK1885" i="3"/>
  <c r="AJ1885" i="3"/>
  <c r="AI1885" i="3"/>
  <c r="AH1885" i="3"/>
  <c r="AG1885" i="3"/>
  <c r="AF1885" i="3"/>
  <c r="AE1885" i="3"/>
  <c r="AL1884" i="3"/>
  <c r="AK1884" i="3"/>
  <c r="AJ1884" i="3"/>
  <c r="AI1884" i="3"/>
  <c r="AH1884" i="3"/>
  <c r="AG1884" i="3"/>
  <c r="AF1884" i="3"/>
  <c r="AE1884" i="3"/>
  <c r="AL1883" i="3"/>
  <c r="AK1883" i="3"/>
  <c r="AJ1883" i="3"/>
  <c r="AI1883" i="3"/>
  <c r="AH1883" i="3"/>
  <c r="AG1883" i="3"/>
  <c r="AF1883" i="3"/>
  <c r="AE1883" i="3"/>
  <c r="AL1882" i="3"/>
  <c r="AK1882" i="3"/>
  <c r="AJ1882" i="3"/>
  <c r="AI1882" i="3"/>
  <c r="AH1882" i="3"/>
  <c r="AG1882" i="3"/>
  <c r="AF1882" i="3"/>
  <c r="AE1882" i="3"/>
  <c r="AL1881" i="3"/>
  <c r="AK1881" i="3"/>
  <c r="AJ1881" i="3"/>
  <c r="AI1881" i="3"/>
  <c r="AH1881" i="3"/>
  <c r="AG1881" i="3"/>
  <c r="AF1881" i="3"/>
  <c r="AE1881" i="3"/>
  <c r="AL1880" i="3"/>
  <c r="AK1880" i="3"/>
  <c r="AJ1880" i="3"/>
  <c r="AI1880" i="3"/>
  <c r="AH1880" i="3"/>
  <c r="AG1880" i="3"/>
  <c r="AF1880" i="3"/>
  <c r="AE1880" i="3"/>
  <c r="AL1879" i="3"/>
  <c r="AK1879" i="3"/>
  <c r="AJ1879" i="3"/>
  <c r="AI1879" i="3"/>
  <c r="AH1879" i="3"/>
  <c r="AG1879" i="3"/>
  <c r="AF1879" i="3"/>
  <c r="AE1879" i="3"/>
  <c r="AL1878" i="3"/>
  <c r="AK1878" i="3"/>
  <c r="AJ1878" i="3"/>
  <c r="AI1878" i="3"/>
  <c r="AH1878" i="3"/>
  <c r="AG1878" i="3"/>
  <c r="AF1878" i="3"/>
  <c r="AE1878" i="3"/>
  <c r="AL1877" i="3"/>
  <c r="AK1877" i="3"/>
  <c r="AJ1877" i="3"/>
  <c r="AI1877" i="3"/>
  <c r="AH1877" i="3"/>
  <c r="AG1877" i="3"/>
  <c r="AF1877" i="3"/>
  <c r="AE1877" i="3"/>
  <c r="AL1876" i="3"/>
  <c r="AK1876" i="3"/>
  <c r="AJ1876" i="3"/>
  <c r="AI1876" i="3"/>
  <c r="AH1876" i="3"/>
  <c r="AG1876" i="3"/>
  <c r="AF1876" i="3"/>
  <c r="AE1876" i="3"/>
  <c r="AL1875" i="3"/>
  <c r="AK1875" i="3"/>
  <c r="AJ1875" i="3"/>
  <c r="AI1875" i="3"/>
  <c r="AH1875" i="3"/>
  <c r="AG1875" i="3"/>
  <c r="AF1875" i="3"/>
  <c r="AE1875" i="3"/>
  <c r="AL1874" i="3"/>
  <c r="AK1874" i="3"/>
  <c r="AJ1874" i="3"/>
  <c r="AI1874" i="3"/>
  <c r="AH1874" i="3"/>
  <c r="AG1874" i="3"/>
  <c r="AF1874" i="3"/>
  <c r="AE1874" i="3"/>
  <c r="AL1873" i="3"/>
  <c r="AK1873" i="3"/>
  <c r="AJ1873" i="3"/>
  <c r="AI1873" i="3"/>
  <c r="AH1873" i="3"/>
  <c r="AG1873" i="3"/>
  <c r="AF1873" i="3"/>
  <c r="AE1873" i="3"/>
  <c r="AL1872" i="3"/>
  <c r="AK1872" i="3"/>
  <c r="AJ1872" i="3"/>
  <c r="AI1872" i="3"/>
  <c r="AH1872" i="3"/>
  <c r="AG1872" i="3"/>
  <c r="AF1872" i="3"/>
  <c r="AE1872" i="3"/>
  <c r="AL1871" i="3"/>
  <c r="AK1871" i="3"/>
  <c r="AJ1871" i="3"/>
  <c r="AI1871" i="3"/>
  <c r="AH1871" i="3"/>
  <c r="AG1871" i="3"/>
  <c r="AF1871" i="3"/>
  <c r="AE1871" i="3"/>
  <c r="AL1870" i="3"/>
  <c r="AK1870" i="3"/>
  <c r="AJ1870" i="3"/>
  <c r="AI1870" i="3"/>
  <c r="AH1870" i="3"/>
  <c r="AG1870" i="3"/>
  <c r="AF1870" i="3"/>
  <c r="AE1870" i="3"/>
  <c r="AL1869" i="3"/>
  <c r="AK1869" i="3"/>
  <c r="AJ1869" i="3"/>
  <c r="AI1869" i="3"/>
  <c r="AH1869" i="3"/>
  <c r="AG1869" i="3"/>
  <c r="AF1869" i="3"/>
  <c r="AE1869" i="3"/>
  <c r="AL1868" i="3"/>
  <c r="AK1868" i="3"/>
  <c r="AJ1868" i="3"/>
  <c r="AI1868" i="3"/>
  <c r="AH1868" i="3"/>
  <c r="AG1868" i="3"/>
  <c r="AF1868" i="3"/>
  <c r="AE1868" i="3"/>
  <c r="AL1867" i="3"/>
  <c r="AK1867" i="3"/>
  <c r="AJ1867" i="3"/>
  <c r="AI1867" i="3"/>
  <c r="AH1867" i="3"/>
  <c r="AG1867" i="3"/>
  <c r="AF1867" i="3"/>
  <c r="AE1867" i="3"/>
  <c r="AL1866" i="3"/>
  <c r="AK1866" i="3"/>
  <c r="AJ1866" i="3"/>
  <c r="AI1866" i="3"/>
  <c r="AH1866" i="3"/>
  <c r="AG1866" i="3"/>
  <c r="AF1866" i="3"/>
  <c r="AE1866" i="3"/>
  <c r="AL1865" i="3"/>
  <c r="AK1865" i="3"/>
  <c r="AJ1865" i="3"/>
  <c r="AI1865" i="3"/>
  <c r="AH1865" i="3"/>
  <c r="AG1865" i="3"/>
  <c r="AF1865" i="3"/>
  <c r="AE1865" i="3"/>
  <c r="AL1864" i="3"/>
  <c r="AK1864" i="3"/>
  <c r="AJ1864" i="3"/>
  <c r="AI1864" i="3"/>
  <c r="AH1864" i="3"/>
  <c r="AG1864" i="3"/>
  <c r="AF1864" i="3"/>
  <c r="AE1864" i="3"/>
  <c r="AL1863" i="3"/>
  <c r="AK1863" i="3"/>
  <c r="AJ1863" i="3"/>
  <c r="AI1863" i="3"/>
  <c r="AH1863" i="3"/>
  <c r="AG1863" i="3"/>
  <c r="AF1863" i="3"/>
  <c r="AE1863" i="3"/>
  <c r="AL1862" i="3"/>
  <c r="AK1862" i="3"/>
  <c r="AJ1862" i="3"/>
  <c r="AI1862" i="3"/>
  <c r="AH1862" i="3"/>
  <c r="AG1862" i="3"/>
  <c r="AF1862" i="3"/>
  <c r="AE1862" i="3"/>
  <c r="AL1861" i="3"/>
  <c r="AK1861" i="3"/>
  <c r="AJ1861" i="3"/>
  <c r="AI1861" i="3"/>
  <c r="AH1861" i="3"/>
  <c r="AG1861" i="3"/>
  <c r="AF1861" i="3"/>
  <c r="AE1861" i="3"/>
  <c r="AL1860" i="3"/>
  <c r="AK1860" i="3"/>
  <c r="AJ1860" i="3"/>
  <c r="AI1860" i="3"/>
  <c r="AH1860" i="3"/>
  <c r="AG1860" i="3"/>
  <c r="AF1860" i="3"/>
  <c r="AE1860" i="3"/>
  <c r="AL1859" i="3"/>
  <c r="AK1859" i="3"/>
  <c r="AJ1859" i="3"/>
  <c r="AI1859" i="3"/>
  <c r="AH1859" i="3"/>
  <c r="AG1859" i="3"/>
  <c r="AF1859" i="3"/>
  <c r="AE1859" i="3"/>
  <c r="AL1858" i="3"/>
  <c r="AK1858" i="3"/>
  <c r="AJ1858" i="3"/>
  <c r="AI1858" i="3"/>
  <c r="AH1858" i="3"/>
  <c r="AG1858" i="3"/>
  <c r="AF1858" i="3"/>
  <c r="AE1858" i="3"/>
  <c r="AL1857" i="3"/>
  <c r="AK1857" i="3"/>
  <c r="AJ1857" i="3"/>
  <c r="AI1857" i="3"/>
  <c r="AH1857" i="3"/>
  <c r="AG1857" i="3"/>
  <c r="AF1857" i="3"/>
  <c r="AE1857" i="3"/>
  <c r="AL1856" i="3"/>
  <c r="AK1856" i="3"/>
  <c r="AJ1856" i="3"/>
  <c r="AI1856" i="3"/>
  <c r="AH1856" i="3"/>
  <c r="AG1856" i="3"/>
  <c r="AF1856" i="3"/>
  <c r="AE1856" i="3"/>
  <c r="AL1855" i="3"/>
  <c r="AK1855" i="3"/>
  <c r="AJ1855" i="3"/>
  <c r="AI1855" i="3"/>
  <c r="AH1855" i="3"/>
  <c r="AG1855" i="3"/>
  <c r="AF1855" i="3"/>
  <c r="AE1855" i="3"/>
  <c r="AL1854" i="3"/>
  <c r="AK1854" i="3"/>
  <c r="AJ1854" i="3"/>
  <c r="AI1854" i="3"/>
  <c r="AH1854" i="3"/>
  <c r="AG1854" i="3"/>
  <c r="AF1854" i="3"/>
  <c r="AE1854" i="3"/>
  <c r="AL1853" i="3"/>
  <c r="AK1853" i="3"/>
  <c r="AJ1853" i="3"/>
  <c r="AI1853" i="3"/>
  <c r="AH1853" i="3"/>
  <c r="AG1853" i="3"/>
  <c r="AF1853" i="3"/>
  <c r="AE1853" i="3"/>
  <c r="AL1852" i="3"/>
  <c r="AK1852" i="3"/>
  <c r="AJ1852" i="3"/>
  <c r="AI1852" i="3"/>
  <c r="AH1852" i="3"/>
  <c r="AG1852" i="3"/>
  <c r="AF1852" i="3"/>
  <c r="AE1852" i="3"/>
  <c r="AL1851" i="3"/>
  <c r="AK1851" i="3"/>
  <c r="AJ1851" i="3"/>
  <c r="AI1851" i="3"/>
  <c r="AH1851" i="3"/>
  <c r="AG1851" i="3"/>
  <c r="AF1851" i="3"/>
  <c r="AE1851" i="3"/>
  <c r="AL1850" i="3"/>
  <c r="AK1850" i="3"/>
  <c r="AJ1850" i="3"/>
  <c r="AI1850" i="3"/>
  <c r="AH1850" i="3"/>
  <c r="AG1850" i="3"/>
  <c r="AF1850" i="3"/>
  <c r="AE1850" i="3"/>
  <c r="AL1849" i="3"/>
  <c r="AK1849" i="3"/>
  <c r="AJ1849" i="3"/>
  <c r="AI1849" i="3"/>
  <c r="AH1849" i="3"/>
  <c r="AG1849" i="3"/>
  <c r="AF1849" i="3"/>
  <c r="AE1849" i="3"/>
  <c r="AL1848" i="3"/>
  <c r="AK1848" i="3"/>
  <c r="AJ1848" i="3"/>
  <c r="AI1848" i="3"/>
  <c r="AH1848" i="3"/>
  <c r="AG1848" i="3"/>
  <c r="AF1848" i="3"/>
  <c r="AE1848" i="3"/>
  <c r="AL1847" i="3"/>
  <c r="AK1847" i="3"/>
  <c r="AJ1847" i="3"/>
  <c r="AI1847" i="3"/>
  <c r="AH1847" i="3"/>
  <c r="AG1847" i="3"/>
  <c r="AF1847" i="3"/>
  <c r="AE1847" i="3"/>
  <c r="AL1846" i="3"/>
  <c r="AK1846" i="3"/>
  <c r="AJ1846" i="3"/>
  <c r="AI1846" i="3"/>
  <c r="AH1846" i="3"/>
  <c r="AG1846" i="3"/>
  <c r="AF1846" i="3"/>
  <c r="AE1846" i="3"/>
  <c r="AL1845" i="3"/>
  <c r="AK1845" i="3"/>
  <c r="AJ1845" i="3"/>
  <c r="AI1845" i="3"/>
  <c r="AH1845" i="3"/>
  <c r="AG1845" i="3"/>
  <c r="AF1845" i="3"/>
  <c r="AE1845" i="3"/>
  <c r="AL1844" i="3"/>
  <c r="AK1844" i="3"/>
  <c r="AJ1844" i="3"/>
  <c r="AI1844" i="3"/>
  <c r="AH1844" i="3"/>
  <c r="AG1844" i="3"/>
  <c r="AF1844" i="3"/>
  <c r="AE1844" i="3"/>
  <c r="AL1843" i="3"/>
  <c r="AK1843" i="3"/>
  <c r="AJ1843" i="3"/>
  <c r="AI1843" i="3"/>
  <c r="AH1843" i="3"/>
  <c r="AG1843" i="3"/>
  <c r="AF1843" i="3"/>
  <c r="AE1843" i="3"/>
  <c r="AL1842" i="3"/>
  <c r="AK1842" i="3"/>
  <c r="AJ1842" i="3"/>
  <c r="AI1842" i="3"/>
  <c r="AH1842" i="3"/>
  <c r="AG1842" i="3"/>
  <c r="AF1842" i="3"/>
  <c r="AE1842" i="3"/>
  <c r="AL1841" i="3"/>
  <c r="AK1841" i="3"/>
  <c r="AJ1841" i="3"/>
  <c r="AI1841" i="3"/>
  <c r="AH1841" i="3"/>
  <c r="AG1841" i="3"/>
  <c r="AF1841" i="3"/>
  <c r="AE1841" i="3"/>
  <c r="AL1840" i="3"/>
  <c r="AK1840" i="3"/>
  <c r="AJ1840" i="3"/>
  <c r="AI1840" i="3"/>
  <c r="AH1840" i="3"/>
  <c r="AG1840" i="3"/>
  <c r="AF1840" i="3"/>
  <c r="AE1840" i="3"/>
  <c r="AL1839" i="3"/>
  <c r="AK1839" i="3"/>
  <c r="AJ1839" i="3"/>
  <c r="AI1839" i="3"/>
  <c r="AH1839" i="3"/>
  <c r="AG1839" i="3"/>
  <c r="AF1839" i="3"/>
  <c r="AE1839" i="3"/>
  <c r="AL1838" i="3"/>
  <c r="AK1838" i="3"/>
  <c r="AJ1838" i="3"/>
  <c r="AI1838" i="3"/>
  <c r="AH1838" i="3"/>
  <c r="AG1838" i="3"/>
  <c r="AF1838" i="3"/>
  <c r="AE1838" i="3"/>
  <c r="AL1837" i="3"/>
  <c r="AK1837" i="3"/>
  <c r="AJ1837" i="3"/>
  <c r="AI1837" i="3"/>
  <c r="AH1837" i="3"/>
  <c r="AG1837" i="3"/>
  <c r="AF1837" i="3"/>
  <c r="AE1837" i="3"/>
  <c r="AL1836" i="3"/>
  <c r="AK1836" i="3"/>
  <c r="AJ1836" i="3"/>
  <c r="AI1836" i="3"/>
  <c r="AH1836" i="3"/>
  <c r="AG1836" i="3"/>
  <c r="AF1836" i="3"/>
  <c r="AE1836" i="3"/>
  <c r="AL1835" i="3"/>
  <c r="AK1835" i="3"/>
  <c r="AJ1835" i="3"/>
  <c r="AI1835" i="3"/>
  <c r="AH1835" i="3"/>
  <c r="AG1835" i="3"/>
  <c r="AF1835" i="3"/>
  <c r="AE1835" i="3"/>
  <c r="AL1834" i="3"/>
  <c r="AK1834" i="3"/>
  <c r="AJ1834" i="3"/>
  <c r="AI1834" i="3"/>
  <c r="AH1834" i="3"/>
  <c r="AG1834" i="3"/>
  <c r="AF1834" i="3"/>
  <c r="AE1834" i="3"/>
  <c r="AL1833" i="3"/>
  <c r="AK1833" i="3"/>
  <c r="AJ1833" i="3"/>
  <c r="AI1833" i="3"/>
  <c r="AH1833" i="3"/>
  <c r="AG1833" i="3"/>
  <c r="AF1833" i="3"/>
  <c r="AE1833" i="3"/>
  <c r="AL1832" i="3"/>
  <c r="AK1832" i="3"/>
  <c r="AJ1832" i="3"/>
  <c r="AI1832" i="3"/>
  <c r="AH1832" i="3"/>
  <c r="AG1832" i="3"/>
  <c r="AF1832" i="3"/>
  <c r="AE1832" i="3"/>
  <c r="AL1831" i="3"/>
  <c r="AK1831" i="3"/>
  <c r="AJ1831" i="3"/>
  <c r="AI1831" i="3"/>
  <c r="AH1831" i="3"/>
  <c r="AG1831" i="3"/>
  <c r="AF1831" i="3"/>
  <c r="AE1831" i="3"/>
  <c r="AL1830" i="3"/>
  <c r="AK1830" i="3"/>
  <c r="AJ1830" i="3"/>
  <c r="AI1830" i="3"/>
  <c r="AH1830" i="3"/>
  <c r="AG1830" i="3"/>
  <c r="AF1830" i="3"/>
  <c r="AE1830" i="3"/>
  <c r="AL1829" i="3"/>
  <c r="AK1829" i="3"/>
  <c r="AJ1829" i="3"/>
  <c r="AI1829" i="3"/>
  <c r="AH1829" i="3"/>
  <c r="AG1829" i="3"/>
  <c r="AF1829" i="3"/>
  <c r="AE1829" i="3"/>
  <c r="AL1828" i="3"/>
  <c r="AK1828" i="3"/>
  <c r="AJ1828" i="3"/>
  <c r="AI1828" i="3"/>
  <c r="AH1828" i="3"/>
  <c r="AG1828" i="3"/>
  <c r="AF1828" i="3"/>
  <c r="AE1828" i="3"/>
  <c r="AL1827" i="3"/>
  <c r="AK1827" i="3"/>
  <c r="AJ1827" i="3"/>
  <c r="AI1827" i="3"/>
  <c r="AH1827" i="3"/>
  <c r="AG1827" i="3"/>
  <c r="AF1827" i="3"/>
  <c r="AE1827" i="3"/>
  <c r="AL1826" i="3"/>
  <c r="AK1826" i="3"/>
  <c r="AJ1826" i="3"/>
  <c r="AI1826" i="3"/>
  <c r="AH1826" i="3"/>
  <c r="AG1826" i="3"/>
  <c r="AF1826" i="3"/>
  <c r="AE1826" i="3"/>
  <c r="AL1825" i="3"/>
  <c r="AK1825" i="3"/>
  <c r="AJ1825" i="3"/>
  <c r="AI1825" i="3"/>
  <c r="AH1825" i="3"/>
  <c r="AG1825" i="3"/>
  <c r="AF1825" i="3"/>
  <c r="AE1825" i="3"/>
  <c r="AL1824" i="3"/>
  <c r="AK1824" i="3"/>
  <c r="AJ1824" i="3"/>
  <c r="AI1824" i="3"/>
  <c r="AH1824" i="3"/>
  <c r="AG1824" i="3"/>
  <c r="AF1824" i="3"/>
  <c r="AE1824" i="3"/>
  <c r="AL1823" i="3"/>
  <c r="AK1823" i="3"/>
  <c r="AJ1823" i="3"/>
  <c r="AI1823" i="3"/>
  <c r="AH1823" i="3"/>
  <c r="AG1823" i="3"/>
  <c r="AF1823" i="3"/>
  <c r="AE1823" i="3"/>
  <c r="AL1822" i="3"/>
  <c r="AK1822" i="3"/>
  <c r="AJ1822" i="3"/>
  <c r="AI1822" i="3"/>
  <c r="AH1822" i="3"/>
  <c r="AG1822" i="3"/>
  <c r="AF1822" i="3"/>
  <c r="AE1822" i="3"/>
  <c r="AL1821" i="3"/>
  <c r="AK1821" i="3"/>
  <c r="AJ1821" i="3"/>
  <c r="AI1821" i="3"/>
  <c r="AH1821" i="3"/>
  <c r="AG1821" i="3"/>
  <c r="AF1821" i="3"/>
  <c r="AE1821" i="3"/>
  <c r="AL1820" i="3"/>
  <c r="AK1820" i="3"/>
  <c r="AJ1820" i="3"/>
  <c r="AI1820" i="3"/>
  <c r="AH1820" i="3"/>
  <c r="AG1820" i="3"/>
  <c r="AF1820" i="3"/>
  <c r="AE1820" i="3"/>
  <c r="AL1819" i="3"/>
  <c r="AK1819" i="3"/>
  <c r="AJ1819" i="3"/>
  <c r="AI1819" i="3"/>
  <c r="AH1819" i="3"/>
  <c r="AG1819" i="3"/>
  <c r="AF1819" i="3"/>
  <c r="AE1819" i="3"/>
  <c r="AL1818" i="3"/>
  <c r="AK1818" i="3"/>
  <c r="AJ1818" i="3"/>
  <c r="AI1818" i="3"/>
  <c r="AH1818" i="3"/>
  <c r="AG1818" i="3"/>
  <c r="AF1818" i="3"/>
  <c r="AE1818" i="3"/>
  <c r="AL1817" i="3"/>
  <c r="AK1817" i="3"/>
  <c r="AJ1817" i="3"/>
  <c r="AI1817" i="3"/>
  <c r="AH1817" i="3"/>
  <c r="AG1817" i="3"/>
  <c r="AF1817" i="3"/>
  <c r="AE1817" i="3"/>
  <c r="AL1816" i="3"/>
  <c r="AK1816" i="3"/>
  <c r="AJ1816" i="3"/>
  <c r="AI1816" i="3"/>
  <c r="AH1816" i="3"/>
  <c r="AG1816" i="3"/>
  <c r="AF1816" i="3"/>
  <c r="AE1816" i="3"/>
  <c r="AL1815" i="3"/>
  <c r="AK1815" i="3"/>
  <c r="AJ1815" i="3"/>
  <c r="AI1815" i="3"/>
  <c r="AH1815" i="3"/>
  <c r="AG1815" i="3"/>
  <c r="AF1815" i="3"/>
  <c r="AE1815" i="3"/>
  <c r="AL1814" i="3"/>
  <c r="AK1814" i="3"/>
  <c r="AJ1814" i="3"/>
  <c r="AI1814" i="3"/>
  <c r="AH1814" i="3"/>
  <c r="AG1814" i="3"/>
  <c r="AF1814" i="3"/>
  <c r="AE1814" i="3"/>
  <c r="AL1813" i="3"/>
  <c r="AK1813" i="3"/>
  <c r="AJ1813" i="3"/>
  <c r="AI1813" i="3"/>
  <c r="AH1813" i="3"/>
  <c r="AG1813" i="3"/>
  <c r="AF1813" i="3"/>
  <c r="AE1813" i="3"/>
  <c r="AL1812" i="3"/>
  <c r="AK1812" i="3"/>
  <c r="AJ1812" i="3"/>
  <c r="AI1812" i="3"/>
  <c r="AH1812" i="3"/>
  <c r="AG1812" i="3"/>
  <c r="AF1812" i="3"/>
  <c r="AE1812" i="3"/>
  <c r="AL1811" i="3"/>
  <c r="AK1811" i="3"/>
  <c r="AJ1811" i="3"/>
  <c r="AI1811" i="3"/>
  <c r="AH1811" i="3"/>
  <c r="AG1811" i="3"/>
  <c r="AF1811" i="3"/>
  <c r="AE1811" i="3"/>
  <c r="AL1810" i="3"/>
  <c r="AK1810" i="3"/>
  <c r="AJ1810" i="3"/>
  <c r="AI1810" i="3"/>
  <c r="AH1810" i="3"/>
  <c r="AG1810" i="3"/>
  <c r="AF1810" i="3"/>
  <c r="AE1810" i="3"/>
  <c r="AL1809" i="3"/>
  <c r="AK1809" i="3"/>
  <c r="AJ1809" i="3"/>
  <c r="AI1809" i="3"/>
  <c r="AH1809" i="3"/>
  <c r="AG1809" i="3"/>
  <c r="AF1809" i="3"/>
  <c r="AE1809" i="3"/>
  <c r="AL1808" i="3"/>
  <c r="AK1808" i="3"/>
  <c r="AJ1808" i="3"/>
  <c r="AI1808" i="3"/>
  <c r="AH1808" i="3"/>
  <c r="AG1808" i="3"/>
  <c r="AF1808" i="3"/>
  <c r="AE1808" i="3"/>
  <c r="AL1807" i="3"/>
  <c r="AK1807" i="3"/>
  <c r="AJ1807" i="3"/>
  <c r="AI1807" i="3"/>
  <c r="AH1807" i="3"/>
  <c r="AG1807" i="3"/>
  <c r="AF1807" i="3"/>
  <c r="AE1807" i="3"/>
  <c r="AL1806" i="3"/>
  <c r="AK1806" i="3"/>
  <c r="AJ1806" i="3"/>
  <c r="AI1806" i="3"/>
  <c r="AH1806" i="3"/>
  <c r="AG1806" i="3"/>
  <c r="AF1806" i="3"/>
  <c r="AE1806" i="3"/>
  <c r="AL1805" i="3"/>
  <c r="AK1805" i="3"/>
  <c r="AJ1805" i="3"/>
  <c r="AI1805" i="3"/>
  <c r="AH1805" i="3"/>
  <c r="AG1805" i="3"/>
  <c r="AF1805" i="3"/>
  <c r="AE1805" i="3"/>
  <c r="AL1804" i="3"/>
  <c r="AK1804" i="3"/>
  <c r="AJ1804" i="3"/>
  <c r="AI1804" i="3"/>
  <c r="AH1804" i="3"/>
  <c r="AG1804" i="3"/>
  <c r="AF1804" i="3"/>
  <c r="AE1804" i="3"/>
  <c r="AL1803" i="3"/>
  <c r="AK1803" i="3"/>
  <c r="AJ1803" i="3"/>
  <c r="AI1803" i="3"/>
  <c r="AH1803" i="3"/>
  <c r="AG1803" i="3"/>
  <c r="AF1803" i="3"/>
  <c r="AE1803" i="3"/>
  <c r="AL1802" i="3"/>
  <c r="AK1802" i="3"/>
  <c r="AJ1802" i="3"/>
  <c r="AI1802" i="3"/>
  <c r="AH1802" i="3"/>
  <c r="AG1802" i="3"/>
  <c r="AF1802" i="3"/>
  <c r="AE1802" i="3"/>
  <c r="AL1801" i="3"/>
  <c r="AK1801" i="3"/>
  <c r="AJ1801" i="3"/>
  <c r="AI1801" i="3"/>
  <c r="AH1801" i="3"/>
  <c r="AG1801" i="3"/>
  <c r="AF1801" i="3"/>
  <c r="AE1801" i="3"/>
  <c r="AL1800" i="3"/>
  <c r="AK1800" i="3"/>
  <c r="AJ1800" i="3"/>
  <c r="AI1800" i="3"/>
  <c r="AH1800" i="3"/>
  <c r="AG1800" i="3"/>
  <c r="AF1800" i="3"/>
  <c r="AE1800" i="3"/>
  <c r="AL1799" i="3"/>
  <c r="AK1799" i="3"/>
  <c r="AJ1799" i="3"/>
  <c r="AI1799" i="3"/>
  <c r="AH1799" i="3"/>
  <c r="AG1799" i="3"/>
  <c r="AF1799" i="3"/>
  <c r="AE1799" i="3"/>
  <c r="AL1798" i="3"/>
  <c r="AK1798" i="3"/>
  <c r="AJ1798" i="3"/>
  <c r="AI1798" i="3"/>
  <c r="AH1798" i="3"/>
  <c r="AG1798" i="3"/>
  <c r="AF1798" i="3"/>
  <c r="AE1798" i="3"/>
  <c r="AL1797" i="3"/>
  <c r="AK1797" i="3"/>
  <c r="AJ1797" i="3"/>
  <c r="AI1797" i="3"/>
  <c r="AH1797" i="3"/>
  <c r="AG1797" i="3"/>
  <c r="AF1797" i="3"/>
  <c r="AE1797" i="3"/>
  <c r="AL1796" i="3"/>
  <c r="AK1796" i="3"/>
  <c r="AJ1796" i="3"/>
  <c r="AI1796" i="3"/>
  <c r="AH1796" i="3"/>
  <c r="AG1796" i="3"/>
  <c r="AF1796" i="3"/>
  <c r="AE1796" i="3"/>
  <c r="AL1795" i="3"/>
  <c r="AK1795" i="3"/>
  <c r="AJ1795" i="3"/>
  <c r="AI1795" i="3"/>
  <c r="AH1795" i="3"/>
  <c r="AG1795" i="3"/>
  <c r="AF1795" i="3"/>
  <c r="AE1795" i="3"/>
  <c r="AL1794" i="3"/>
  <c r="AK1794" i="3"/>
  <c r="AJ1794" i="3"/>
  <c r="AI1794" i="3"/>
  <c r="AH1794" i="3"/>
  <c r="AG1794" i="3"/>
  <c r="AF1794" i="3"/>
  <c r="AE1794" i="3"/>
  <c r="AL1793" i="3"/>
  <c r="AK1793" i="3"/>
  <c r="AJ1793" i="3"/>
  <c r="AI1793" i="3"/>
  <c r="AH1793" i="3"/>
  <c r="AG1793" i="3"/>
  <c r="AF1793" i="3"/>
  <c r="AE1793" i="3"/>
  <c r="AL1792" i="3"/>
  <c r="AK1792" i="3"/>
  <c r="AJ1792" i="3"/>
  <c r="AI1792" i="3"/>
  <c r="AH1792" i="3"/>
  <c r="AG1792" i="3"/>
  <c r="AF1792" i="3"/>
  <c r="AE1792" i="3"/>
  <c r="AL1791" i="3"/>
  <c r="AK1791" i="3"/>
  <c r="AJ1791" i="3"/>
  <c r="AI1791" i="3"/>
  <c r="AH1791" i="3"/>
  <c r="AG1791" i="3"/>
  <c r="AF1791" i="3"/>
  <c r="AE1791" i="3"/>
  <c r="AL1790" i="3"/>
  <c r="AK1790" i="3"/>
  <c r="AJ1790" i="3"/>
  <c r="AI1790" i="3"/>
  <c r="AH1790" i="3"/>
  <c r="AG1790" i="3"/>
  <c r="AF1790" i="3"/>
  <c r="AE1790" i="3"/>
  <c r="AL1789" i="3"/>
  <c r="AK1789" i="3"/>
  <c r="AJ1789" i="3"/>
  <c r="AI1789" i="3"/>
  <c r="AH1789" i="3"/>
  <c r="AG1789" i="3"/>
  <c r="AF1789" i="3"/>
  <c r="AE1789" i="3"/>
  <c r="AL1788" i="3"/>
  <c r="AK1788" i="3"/>
  <c r="AJ1788" i="3"/>
  <c r="AI1788" i="3"/>
  <c r="AH1788" i="3"/>
  <c r="AG1788" i="3"/>
  <c r="AF1788" i="3"/>
  <c r="AE1788" i="3"/>
  <c r="AL1787" i="3"/>
  <c r="AK1787" i="3"/>
  <c r="AJ1787" i="3"/>
  <c r="AI1787" i="3"/>
  <c r="AH1787" i="3"/>
  <c r="AG1787" i="3"/>
  <c r="AF1787" i="3"/>
  <c r="AE1787" i="3"/>
  <c r="AL1786" i="3"/>
  <c r="AK1786" i="3"/>
  <c r="AJ1786" i="3"/>
  <c r="AI1786" i="3"/>
  <c r="AH1786" i="3"/>
  <c r="AG1786" i="3"/>
  <c r="AF1786" i="3"/>
  <c r="AE1786" i="3"/>
  <c r="AL1785" i="3"/>
  <c r="AK1785" i="3"/>
  <c r="AJ1785" i="3"/>
  <c r="AI1785" i="3"/>
  <c r="AH1785" i="3"/>
  <c r="AG1785" i="3"/>
  <c r="AF1785" i="3"/>
  <c r="AE1785" i="3"/>
  <c r="AL1784" i="3"/>
  <c r="AK1784" i="3"/>
  <c r="AJ1784" i="3"/>
  <c r="AI1784" i="3"/>
  <c r="AH1784" i="3"/>
  <c r="AG1784" i="3"/>
  <c r="AF1784" i="3"/>
  <c r="AE1784" i="3"/>
  <c r="AL1783" i="3"/>
  <c r="AK1783" i="3"/>
  <c r="AJ1783" i="3"/>
  <c r="AI1783" i="3"/>
  <c r="AH1783" i="3"/>
  <c r="AG1783" i="3"/>
  <c r="AF1783" i="3"/>
  <c r="AE1783" i="3"/>
  <c r="AL1782" i="3"/>
  <c r="AK1782" i="3"/>
  <c r="AJ1782" i="3"/>
  <c r="AI1782" i="3"/>
  <c r="AH1782" i="3"/>
  <c r="AG1782" i="3"/>
  <c r="AF1782" i="3"/>
  <c r="AE1782" i="3"/>
  <c r="AL1781" i="3"/>
  <c r="AK1781" i="3"/>
  <c r="AJ1781" i="3"/>
  <c r="AI1781" i="3"/>
  <c r="AH1781" i="3"/>
  <c r="AG1781" i="3"/>
  <c r="AF1781" i="3"/>
  <c r="AE1781" i="3"/>
  <c r="AL1780" i="3"/>
  <c r="AK1780" i="3"/>
  <c r="AJ1780" i="3"/>
  <c r="AI1780" i="3"/>
  <c r="AH1780" i="3"/>
  <c r="AG1780" i="3"/>
  <c r="AF1780" i="3"/>
  <c r="AE1780" i="3"/>
  <c r="AL1779" i="3"/>
  <c r="AK1779" i="3"/>
  <c r="AJ1779" i="3"/>
  <c r="AI1779" i="3"/>
  <c r="AH1779" i="3"/>
  <c r="AG1779" i="3"/>
  <c r="AF1779" i="3"/>
  <c r="AE1779" i="3"/>
  <c r="AL1778" i="3"/>
  <c r="AK1778" i="3"/>
  <c r="AJ1778" i="3"/>
  <c r="AI1778" i="3"/>
  <c r="AH1778" i="3"/>
  <c r="AG1778" i="3"/>
  <c r="AF1778" i="3"/>
  <c r="AE1778" i="3"/>
  <c r="AL1777" i="3"/>
  <c r="AK1777" i="3"/>
  <c r="AJ1777" i="3"/>
  <c r="AI1777" i="3"/>
  <c r="AH1777" i="3"/>
  <c r="AG1777" i="3"/>
  <c r="AF1777" i="3"/>
  <c r="AE1777" i="3"/>
  <c r="AL1776" i="3"/>
  <c r="AK1776" i="3"/>
  <c r="AJ1776" i="3"/>
  <c r="AI1776" i="3"/>
  <c r="AH1776" i="3"/>
  <c r="AG1776" i="3"/>
  <c r="AF1776" i="3"/>
  <c r="AE1776" i="3"/>
  <c r="AL1775" i="3"/>
  <c r="AK1775" i="3"/>
  <c r="AJ1775" i="3"/>
  <c r="AI1775" i="3"/>
  <c r="AH1775" i="3"/>
  <c r="AG1775" i="3"/>
  <c r="AF1775" i="3"/>
  <c r="AE1775" i="3"/>
  <c r="AL1774" i="3"/>
  <c r="AK1774" i="3"/>
  <c r="AJ1774" i="3"/>
  <c r="AI1774" i="3"/>
  <c r="AH1774" i="3"/>
  <c r="AG1774" i="3"/>
  <c r="AF1774" i="3"/>
  <c r="AE1774" i="3"/>
  <c r="AL1773" i="3"/>
  <c r="AK1773" i="3"/>
  <c r="AJ1773" i="3"/>
  <c r="AI1773" i="3"/>
  <c r="AH1773" i="3"/>
  <c r="AG1773" i="3"/>
  <c r="AF1773" i="3"/>
  <c r="AE1773" i="3"/>
  <c r="AL1772" i="3"/>
  <c r="AK1772" i="3"/>
  <c r="AJ1772" i="3"/>
  <c r="AI1772" i="3"/>
  <c r="AH1772" i="3"/>
  <c r="AG1772" i="3"/>
  <c r="AF1772" i="3"/>
  <c r="AE1772" i="3"/>
  <c r="AL1771" i="3"/>
  <c r="AK1771" i="3"/>
  <c r="AJ1771" i="3"/>
  <c r="AI1771" i="3"/>
  <c r="AH1771" i="3"/>
  <c r="AG1771" i="3"/>
  <c r="AF1771" i="3"/>
  <c r="AE1771" i="3"/>
  <c r="AL1770" i="3"/>
  <c r="AK1770" i="3"/>
  <c r="AJ1770" i="3"/>
  <c r="AI1770" i="3"/>
  <c r="AH1770" i="3"/>
  <c r="AG1770" i="3"/>
  <c r="AF1770" i="3"/>
  <c r="AE1770" i="3"/>
  <c r="AL1769" i="3"/>
  <c r="AK1769" i="3"/>
  <c r="AJ1769" i="3"/>
  <c r="AI1769" i="3"/>
  <c r="AH1769" i="3"/>
  <c r="AG1769" i="3"/>
  <c r="AF1769" i="3"/>
  <c r="AE1769" i="3"/>
  <c r="AL1768" i="3"/>
  <c r="AK1768" i="3"/>
  <c r="AJ1768" i="3"/>
  <c r="AI1768" i="3"/>
  <c r="AH1768" i="3"/>
  <c r="AG1768" i="3"/>
  <c r="AF1768" i="3"/>
  <c r="AE1768" i="3"/>
  <c r="AL1767" i="3"/>
  <c r="AK1767" i="3"/>
  <c r="AJ1767" i="3"/>
  <c r="AI1767" i="3"/>
  <c r="AH1767" i="3"/>
  <c r="AG1767" i="3"/>
  <c r="AF1767" i="3"/>
  <c r="AE1767" i="3"/>
  <c r="AL1766" i="3"/>
  <c r="AK1766" i="3"/>
  <c r="AJ1766" i="3"/>
  <c r="AI1766" i="3"/>
  <c r="AH1766" i="3"/>
  <c r="AG1766" i="3"/>
  <c r="AF1766" i="3"/>
  <c r="AE1766" i="3"/>
  <c r="AL1765" i="3"/>
  <c r="AK1765" i="3"/>
  <c r="AJ1765" i="3"/>
  <c r="AI1765" i="3"/>
  <c r="AH1765" i="3"/>
  <c r="AG1765" i="3"/>
  <c r="AF1765" i="3"/>
  <c r="AE1765" i="3"/>
  <c r="AL1764" i="3"/>
  <c r="AK1764" i="3"/>
  <c r="AJ1764" i="3"/>
  <c r="AI1764" i="3"/>
  <c r="AH1764" i="3"/>
  <c r="AG1764" i="3"/>
  <c r="AF1764" i="3"/>
  <c r="AE1764" i="3"/>
  <c r="AL1763" i="3"/>
  <c r="AK1763" i="3"/>
  <c r="AJ1763" i="3"/>
  <c r="AI1763" i="3"/>
  <c r="AH1763" i="3"/>
  <c r="AG1763" i="3"/>
  <c r="AF1763" i="3"/>
  <c r="AE1763" i="3"/>
  <c r="AL1762" i="3"/>
  <c r="AK1762" i="3"/>
  <c r="AJ1762" i="3"/>
  <c r="AI1762" i="3"/>
  <c r="AH1762" i="3"/>
  <c r="AG1762" i="3"/>
  <c r="AF1762" i="3"/>
  <c r="AE1762" i="3"/>
  <c r="AL1761" i="3"/>
  <c r="AK1761" i="3"/>
  <c r="AJ1761" i="3"/>
  <c r="AI1761" i="3"/>
  <c r="AH1761" i="3"/>
  <c r="AG1761" i="3"/>
  <c r="AF1761" i="3"/>
  <c r="AE1761" i="3"/>
  <c r="AL1760" i="3"/>
  <c r="AK1760" i="3"/>
  <c r="AJ1760" i="3"/>
  <c r="AI1760" i="3"/>
  <c r="AH1760" i="3"/>
  <c r="AG1760" i="3"/>
  <c r="AF1760" i="3"/>
  <c r="AE1760" i="3"/>
  <c r="AL1759" i="3"/>
  <c r="AK1759" i="3"/>
  <c r="AJ1759" i="3"/>
  <c r="AI1759" i="3"/>
  <c r="AH1759" i="3"/>
  <c r="AG1759" i="3"/>
  <c r="AF1759" i="3"/>
  <c r="AE1759" i="3"/>
  <c r="AL1758" i="3"/>
  <c r="AK1758" i="3"/>
  <c r="AJ1758" i="3"/>
  <c r="AI1758" i="3"/>
  <c r="AH1758" i="3"/>
  <c r="AG1758" i="3"/>
  <c r="AF1758" i="3"/>
  <c r="AE1758" i="3"/>
  <c r="AL1757" i="3"/>
  <c r="AK1757" i="3"/>
  <c r="AJ1757" i="3"/>
  <c r="AI1757" i="3"/>
  <c r="AH1757" i="3"/>
  <c r="AG1757" i="3"/>
  <c r="AF1757" i="3"/>
  <c r="AE1757" i="3"/>
  <c r="AL1756" i="3"/>
  <c r="AK1756" i="3"/>
  <c r="AJ1756" i="3"/>
  <c r="AI1756" i="3"/>
  <c r="AH1756" i="3"/>
  <c r="AG1756" i="3"/>
  <c r="AF1756" i="3"/>
  <c r="AE1756" i="3"/>
  <c r="AL1755" i="3"/>
  <c r="AK1755" i="3"/>
  <c r="AJ1755" i="3"/>
  <c r="AI1755" i="3"/>
  <c r="AH1755" i="3"/>
  <c r="AG1755" i="3"/>
  <c r="AF1755" i="3"/>
  <c r="AE1755" i="3"/>
  <c r="AL1754" i="3"/>
  <c r="AK1754" i="3"/>
  <c r="AJ1754" i="3"/>
  <c r="AI1754" i="3"/>
  <c r="AH1754" i="3"/>
  <c r="AG1754" i="3"/>
  <c r="AF1754" i="3"/>
  <c r="AE1754" i="3"/>
  <c r="AL1753" i="3"/>
  <c r="AK1753" i="3"/>
  <c r="AJ1753" i="3"/>
  <c r="AI1753" i="3"/>
  <c r="AH1753" i="3"/>
  <c r="AG1753" i="3"/>
  <c r="AF1753" i="3"/>
  <c r="AE1753" i="3"/>
  <c r="AL1752" i="3"/>
  <c r="AK1752" i="3"/>
  <c r="AJ1752" i="3"/>
  <c r="AI1752" i="3"/>
  <c r="AH1752" i="3"/>
  <c r="AG1752" i="3"/>
  <c r="AF1752" i="3"/>
  <c r="AE1752" i="3"/>
  <c r="AL1751" i="3"/>
  <c r="AK1751" i="3"/>
  <c r="AJ1751" i="3"/>
  <c r="AI1751" i="3"/>
  <c r="AH1751" i="3"/>
  <c r="AG1751" i="3"/>
  <c r="AF1751" i="3"/>
  <c r="AE1751" i="3"/>
  <c r="AL1750" i="3"/>
  <c r="AK1750" i="3"/>
  <c r="AJ1750" i="3"/>
  <c r="AI1750" i="3"/>
  <c r="AH1750" i="3"/>
  <c r="AG1750" i="3"/>
  <c r="AF1750" i="3"/>
  <c r="AE1750" i="3"/>
  <c r="AL1749" i="3"/>
  <c r="AK1749" i="3"/>
  <c r="AJ1749" i="3"/>
  <c r="AI1749" i="3"/>
  <c r="AH1749" i="3"/>
  <c r="AG1749" i="3"/>
  <c r="AF1749" i="3"/>
  <c r="AE1749" i="3"/>
  <c r="AL1748" i="3"/>
  <c r="AK1748" i="3"/>
  <c r="AJ1748" i="3"/>
  <c r="AI1748" i="3"/>
  <c r="AH1748" i="3"/>
  <c r="AG1748" i="3"/>
  <c r="AF1748" i="3"/>
  <c r="AE1748" i="3"/>
  <c r="AL1747" i="3"/>
  <c r="AK1747" i="3"/>
  <c r="AJ1747" i="3"/>
  <c r="AI1747" i="3"/>
  <c r="AH1747" i="3"/>
  <c r="AG1747" i="3"/>
  <c r="AF1747" i="3"/>
  <c r="AE1747" i="3"/>
  <c r="AL1746" i="3"/>
  <c r="AK1746" i="3"/>
  <c r="AJ1746" i="3"/>
  <c r="AI1746" i="3"/>
  <c r="AH1746" i="3"/>
  <c r="AG1746" i="3"/>
  <c r="AF1746" i="3"/>
  <c r="AE1746" i="3"/>
  <c r="AL1745" i="3"/>
  <c r="AK1745" i="3"/>
  <c r="AJ1745" i="3"/>
  <c r="AI1745" i="3"/>
  <c r="AH1745" i="3"/>
  <c r="AG1745" i="3"/>
  <c r="AF1745" i="3"/>
  <c r="AE1745" i="3"/>
  <c r="AL1744" i="3"/>
  <c r="AK1744" i="3"/>
  <c r="AJ1744" i="3"/>
  <c r="AI1744" i="3"/>
  <c r="AH1744" i="3"/>
  <c r="AG1744" i="3"/>
  <c r="AF1744" i="3"/>
  <c r="AE1744" i="3"/>
  <c r="AL1743" i="3"/>
  <c r="AK1743" i="3"/>
  <c r="AJ1743" i="3"/>
  <c r="AI1743" i="3"/>
  <c r="AH1743" i="3"/>
  <c r="AG1743" i="3"/>
  <c r="AF1743" i="3"/>
  <c r="AE1743" i="3"/>
  <c r="AL1742" i="3"/>
  <c r="AK1742" i="3"/>
  <c r="AJ1742" i="3"/>
  <c r="AI1742" i="3"/>
  <c r="AH1742" i="3"/>
  <c r="AG1742" i="3"/>
  <c r="AF1742" i="3"/>
  <c r="AE1742" i="3"/>
  <c r="AL1741" i="3"/>
  <c r="AK1741" i="3"/>
  <c r="AJ1741" i="3"/>
  <c r="AI1741" i="3"/>
  <c r="AH1741" i="3"/>
  <c r="AG1741" i="3"/>
  <c r="AF1741" i="3"/>
  <c r="AE1741" i="3"/>
  <c r="AL1740" i="3"/>
  <c r="AK1740" i="3"/>
  <c r="AJ1740" i="3"/>
  <c r="AI1740" i="3"/>
  <c r="AH1740" i="3"/>
  <c r="AG1740" i="3"/>
  <c r="AF1740" i="3"/>
  <c r="AE1740" i="3"/>
  <c r="AL1739" i="3"/>
  <c r="AK1739" i="3"/>
  <c r="AJ1739" i="3"/>
  <c r="AI1739" i="3"/>
  <c r="AH1739" i="3"/>
  <c r="AG1739" i="3"/>
  <c r="AF1739" i="3"/>
  <c r="AE1739" i="3"/>
  <c r="AL1738" i="3"/>
  <c r="AK1738" i="3"/>
  <c r="AJ1738" i="3"/>
  <c r="AI1738" i="3"/>
  <c r="AH1738" i="3"/>
  <c r="AG1738" i="3"/>
  <c r="AF1738" i="3"/>
  <c r="AE1738" i="3"/>
  <c r="AL1737" i="3"/>
  <c r="AK1737" i="3"/>
  <c r="AJ1737" i="3"/>
  <c r="AI1737" i="3"/>
  <c r="AH1737" i="3"/>
  <c r="AG1737" i="3"/>
  <c r="AF1737" i="3"/>
  <c r="AE1737" i="3"/>
  <c r="AL1736" i="3"/>
  <c r="AK1736" i="3"/>
  <c r="AJ1736" i="3"/>
  <c r="AI1736" i="3"/>
  <c r="AH1736" i="3"/>
  <c r="AG1736" i="3"/>
  <c r="AF1736" i="3"/>
  <c r="AE1736" i="3"/>
  <c r="AL1735" i="3"/>
  <c r="AK1735" i="3"/>
  <c r="AJ1735" i="3"/>
  <c r="AI1735" i="3"/>
  <c r="AH1735" i="3"/>
  <c r="AG1735" i="3"/>
  <c r="AF1735" i="3"/>
  <c r="AE1735" i="3"/>
  <c r="AL1734" i="3"/>
  <c r="AK1734" i="3"/>
  <c r="AJ1734" i="3"/>
  <c r="AI1734" i="3"/>
  <c r="AH1734" i="3"/>
  <c r="AG1734" i="3"/>
  <c r="AF1734" i="3"/>
  <c r="AE1734" i="3"/>
  <c r="AL1733" i="3"/>
  <c r="AK1733" i="3"/>
  <c r="AJ1733" i="3"/>
  <c r="AI1733" i="3"/>
  <c r="AH1733" i="3"/>
  <c r="AG1733" i="3"/>
  <c r="AF1733" i="3"/>
  <c r="AE1733" i="3"/>
  <c r="AL1732" i="3"/>
  <c r="AK1732" i="3"/>
  <c r="AJ1732" i="3"/>
  <c r="AI1732" i="3"/>
  <c r="AH1732" i="3"/>
  <c r="AG1732" i="3"/>
  <c r="AF1732" i="3"/>
  <c r="AE1732" i="3"/>
  <c r="AL1731" i="3"/>
  <c r="AK1731" i="3"/>
  <c r="AJ1731" i="3"/>
  <c r="AI1731" i="3"/>
  <c r="AH1731" i="3"/>
  <c r="AG1731" i="3"/>
  <c r="AF1731" i="3"/>
  <c r="AE1731" i="3"/>
  <c r="AL1730" i="3"/>
  <c r="AK1730" i="3"/>
  <c r="AJ1730" i="3"/>
  <c r="AI1730" i="3"/>
  <c r="AH1730" i="3"/>
  <c r="AG1730" i="3"/>
  <c r="AF1730" i="3"/>
  <c r="AE1730" i="3"/>
  <c r="AL1729" i="3"/>
  <c r="AK1729" i="3"/>
  <c r="AJ1729" i="3"/>
  <c r="AI1729" i="3"/>
  <c r="AH1729" i="3"/>
  <c r="AG1729" i="3"/>
  <c r="AF1729" i="3"/>
  <c r="AE1729" i="3"/>
  <c r="AL1728" i="3"/>
  <c r="AK1728" i="3"/>
  <c r="AJ1728" i="3"/>
  <c r="AI1728" i="3"/>
  <c r="AH1728" i="3"/>
  <c r="AG1728" i="3"/>
  <c r="AF1728" i="3"/>
  <c r="AE1728" i="3"/>
  <c r="AL1727" i="3"/>
  <c r="AK1727" i="3"/>
  <c r="AJ1727" i="3"/>
  <c r="AI1727" i="3"/>
  <c r="AH1727" i="3"/>
  <c r="AG1727" i="3"/>
  <c r="AF1727" i="3"/>
  <c r="AE1727" i="3"/>
  <c r="AL1726" i="3"/>
  <c r="AK1726" i="3"/>
  <c r="AJ1726" i="3"/>
  <c r="AI1726" i="3"/>
  <c r="AH1726" i="3"/>
  <c r="AG1726" i="3"/>
  <c r="AF1726" i="3"/>
  <c r="AE1726" i="3"/>
  <c r="AL1725" i="3"/>
  <c r="AK1725" i="3"/>
  <c r="AJ1725" i="3"/>
  <c r="AI1725" i="3"/>
  <c r="AH1725" i="3"/>
  <c r="AG1725" i="3"/>
  <c r="AF1725" i="3"/>
  <c r="AE1725" i="3"/>
  <c r="AL1724" i="3"/>
  <c r="AK1724" i="3"/>
  <c r="AJ1724" i="3"/>
  <c r="AI1724" i="3"/>
  <c r="AH1724" i="3"/>
  <c r="AG1724" i="3"/>
  <c r="AF1724" i="3"/>
  <c r="AE1724" i="3"/>
  <c r="AL1723" i="3"/>
  <c r="AK1723" i="3"/>
  <c r="AJ1723" i="3"/>
  <c r="AI1723" i="3"/>
  <c r="AH1723" i="3"/>
  <c r="AG1723" i="3"/>
  <c r="AF1723" i="3"/>
  <c r="AE1723" i="3"/>
  <c r="AL1722" i="3"/>
  <c r="AK1722" i="3"/>
  <c r="AJ1722" i="3"/>
  <c r="AI1722" i="3"/>
  <c r="AH1722" i="3"/>
  <c r="AG1722" i="3"/>
  <c r="AF1722" i="3"/>
  <c r="AE1722" i="3"/>
  <c r="AL1721" i="3"/>
  <c r="AK1721" i="3"/>
  <c r="AJ1721" i="3"/>
  <c r="AI1721" i="3"/>
  <c r="AH1721" i="3"/>
  <c r="AG1721" i="3"/>
  <c r="AF1721" i="3"/>
  <c r="AE1721" i="3"/>
  <c r="AL1720" i="3"/>
  <c r="AK1720" i="3"/>
  <c r="AJ1720" i="3"/>
  <c r="AI1720" i="3"/>
  <c r="AH1720" i="3"/>
  <c r="AG1720" i="3"/>
  <c r="AF1720" i="3"/>
  <c r="AE1720" i="3"/>
  <c r="AL1719" i="3"/>
  <c r="AK1719" i="3"/>
  <c r="AJ1719" i="3"/>
  <c r="AI1719" i="3"/>
  <c r="AH1719" i="3"/>
  <c r="AG1719" i="3"/>
  <c r="AF1719" i="3"/>
  <c r="AE1719" i="3"/>
  <c r="AL1718" i="3"/>
  <c r="AK1718" i="3"/>
  <c r="AJ1718" i="3"/>
  <c r="AI1718" i="3"/>
  <c r="AH1718" i="3"/>
  <c r="AG1718" i="3"/>
  <c r="AF1718" i="3"/>
  <c r="AE1718" i="3"/>
  <c r="AL1717" i="3"/>
  <c r="AK1717" i="3"/>
  <c r="AJ1717" i="3"/>
  <c r="AI1717" i="3"/>
  <c r="AH1717" i="3"/>
  <c r="AG1717" i="3"/>
  <c r="AF1717" i="3"/>
  <c r="AE1717" i="3"/>
  <c r="AL1716" i="3"/>
  <c r="AK1716" i="3"/>
  <c r="AJ1716" i="3"/>
  <c r="AI1716" i="3"/>
  <c r="AH1716" i="3"/>
  <c r="AG1716" i="3"/>
  <c r="AF1716" i="3"/>
  <c r="AE1716" i="3"/>
  <c r="AL1715" i="3"/>
  <c r="AK1715" i="3"/>
  <c r="AJ1715" i="3"/>
  <c r="AI1715" i="3"/>
  <c r="AH1715" i="3"/>
  <c r="AG1715" i="3"/>
  <c r="AF1715" i="3"/>
  <c r="AE1715" i="3"/>
  <c r="AL1714" i="3"/>
  <c r="AK1714" i="3"/>
  <c r="AJ1714" i="3"/>
  <c r="AI1714" i="3"/>
  <c r="AH1714" i="3"/>
  <c r="AG1714" i="3"/>
  <c r="AF1714" i="3"/>
  <c r="AE1714" i="3"/>
  <c r="AL1713" i="3"/>
  <c r="AK1713" i="3"/>
  <c r="AJ1713" i="3"/>
  <c r="AI1713" i="3"/>
  <c r="AH1713" i="3"/>
  <c r="AG1713" i="3"/>
  <c r="AF1713" i="3"/>
  <c r="AE1713" i="3"/>
  <c r="AL1712" i="3"/>
  <c r="AK1712" i="3"/>
  <c r="AJ1712" i="3"/>
  <c r="AI1712" i="3"/>
  <c r="AH1712" i="3"/>
  <c r="AG1712" i="3"/>
  <c r="AF1712" i="3"/>
  <c r="AE1712" i="3"/>
  <c r="AL1711" i="3"/>
  <c r="AK1711" i="3"/>
  <c r="AJ1711" i="3"/>
  <c r="AI1711" i="3"/>
  <c r="AH1711" i="3"/>
  <c r="AG1711" i="3"/>
  <c r="AF1711" i="3"/>
  <c r="AE1711" i="3"/>
  <c r="AL1710" i="3"/>
  <c r="AK1710" i="3"/>
  <c r="AJ1710" i="3"/>
  <c r="AI1710" i="3"/>
  <c r="AH1710" i="3"/>
  <c r="AG1710" i="3"/>
  <c r="AF1710" i="3"/>
  <c r="AE1710" i="3"/>
  <c r="AL1709" i="3"/>
  <c r="AK1709" i="3"/>
  <c r="AJ1709" i="3"/>
  <c r="AI1709" i="3"/>
  <c r="AH1709" i="3"/>
  <c r="AG1709" i="3"/>
  <c r="AF1709" i="3"/>
  <c r="AE1709" i="3"/>
  <c r="AL1708" i="3"/>
  <c r="AK1708" i="3"/>
  <c r="AJ1708" i="3"/>
  <c r="AI1708" i="3"/>
  <c r="AH1708" i="3"/>
  <c r="AG1708" i="3"/>
  <c r="AF1708" i="3"/>
  <c r="AE1708" i="3"/>
  <c r="AL1707" i="3"/>
  <c r="AK1707" i="3"/>
  <c r="AJ1707" i="3"/>
  <c r="AI1707" i="3"/>
  <c r="AH1707" i="3"/>
  <c r="AG1707" i="3"/>
  <c r="AF1707" i="3"/>
  <c r="AE1707" i="3"/>
  <c r="AL1706" i="3"/>
  <c r="AK1706" i="3"/>
  <c r="AJ1706" i="3"/>
  <c r="AI1706" i="3"/>
  <c r="AH1706" i="3"/>
  <c r="AG1706" i="3"/>
  <c r="AF1706" i="3"/>
  <c r="AE1706" i="3"/>
  <c r="AL1705" i="3"/>
  <c r="AK1705" i="3"/>
  <c r="AJ1705" i="3"/>
  <c r="AI1705" i="3"/>
  <c r="AH1705" i="3"/>
  <c r="AG1705" i="3"/>
  <c r="AF1705" i="3"/>
  <c r="AE1705" i="3"/>
  <c r="AL1704" i="3"/>
  <c r="AK1704" i="3"/>
  <c r="AJ1704" i="3"/>
  <c r="AI1704" i="3"/>
  <c r="AH1704" i="3"/>
  <c r="AG1704" i="3"/>
  <c r="AF1704" i="3"/>
  <c r="AE1704" i="3"/>
  <c r="AL1703" i="3"/>
  <c r="AK1703" i="3"/>
  <c r="AJ1703" i="3"/>
  <c r="AI1703" i="3"/>
  <c r="AH1703" i="3"/>
  <c r="AG1703" i="3"/>
  <c r="AF1703" i="3"/>
  <c r="AE1703" i="3"/>
  <c r="AL1702" i="3"/>
  <c r="AK1702" i="3"/>
  <c r="AJ1702" i="3"/>
  <c r="AI1702" i="3"/>
  <c r="AH1702" i="3"/>
  <c r="AG1702" i="3"/>
  <c r="AF1702" i="3"/>
  <c r="AE1702" i="3"/>
  <c r="AL1701" i="3"/>
  <c r="AK1701" i="3"/>
  <c r="AJ1701" i="3"/>
  <c r="AI1701" i="3"/>
  <c r="AH1701" i="3"/>
  <c r="AG1701" i="3"/>
  <c r="AF1701" i="3"/>
  <c r="AE1701" i="3"/>
  <c r="AL1700" i="3"/>
  <c r="AK1700" i="3"/>
  <c r="AJ1700" i="3"/>
  <c r="AI1700" i="3"/>
  <c r="AH1700" i="3"/>
  <c r="AG1700" i="3"/>
  <c r="AF1700" i="3"/>
  <c r="AE1700" i="3"/>
  <c r="AL1699" i="3"/>
  <c r="AK1699" i="3"/>
  <c r="AJ1699" i="3"/>
  <c r="AI1699" i="3"/>
  <c r="AH1699" i="3"/>
  <c r="AG1699" i="3"/>
  <c r="AF1699" i="3"/>
  <c r="AE1699" i="3"/>
  <c r="AL1698" i="3"/>
  <c r="AK1698" i="3"/>
  <c r="AJ1698" i="3"/>
  <c r="AI1698" i="3"/>
  <c r="AH1698" i="3"/>
  <c r="AG1698" i="3"/>
  <c r="AF1698" i="3"/>
  <c r="AE1698" i="3"/>
  <c r="AL1697" i="3"/>
  <c r="AK1697" i="3"/>
  <c r="AJ1697" i="3"/>
  <c r="AI1697" i="3"/>
  <c r="AH1697" i="3"/>
  <c r="AG1697" i="3"/>
  <c r="AF1697" i="3"/>
  <c r="AE1697" i="3"/>
  <c r="AL1696" i="3"/>
  <c r="AK1696" i="3"/>
  <c r="AJ1696" i="3"/>
  <c r="AI1696" i="3"/>
  <c r="AH1696" i="3"/>
  <c r="AG1696" i="3"/>
  <c r="AF1696" i="3"/>
  <c r="AE1696" i="3"/>
  <c r="AL1695" i="3"/>
  <c r="AK1695" i="3"/>
  <c r="AJ1695" i="3"/>
  <c r="AI1695" i="3"/>
  <c r="AH1695" i="3"/>
  <c r="AG1695" i="3"/>
  <c r="AF1695" i="3"/>
  <c r="AE1695" i="3"/>
  <c r="AL1694" i="3"/>
  <c r="AK1694" i="3"/>
  <c r="AJ1694" i="3"/>
  <c r="AI1694" i="3"/>
  <c r="AH1694" i="3"/>
  <c r="AG1694" i="3"/>
  <c r="AF1694" i="3"/>
  <c r="AE1694" i="3"/>
  <c r="AL1693" i="3"/>
  <c r="AK1693" i="3"/>
  <c r="AJ1693" i="3"/>
  <c r="AI1693" i="3"/>
  <c r="AH1693" i="3"/>
  <c r="AG1693" i="3"/>
  <c r="AF1693" i="3"/>
  <c r="AE1693" i="3"/>
  <c r="AL1692" i="3"/>
  <c r="AK1692" i="3"/>
  <c r="AJ1692" i="3"/>
  <c r="AI1692" i="3"/>
  <c r="AH1692" i="3"/>
  <c r="AG1692" i="3"/>
  <c r="AF1692" i="3"/>
  <c r="AE1692" i="3"/>
  <c r="AL1691" i="3"/>
  <c r="AK1691" i="3"/>
  <c r="AJ1691" i="3"/>
  <c r="AI1691" i="3"/>
  <c r="AH1691" i="3"/>
  <c r="AG1691" i="3"/>
  <c r="AF1691" i="3"/>
  <c r="AE1691" i="3"/>
  <c r="AL1690" i="3"/>
  <c r="AK1690" i="3"/>
  <c r="AJ1690" i="3"/>
  <c r="AI1690" i="3"/>
  <c r="AH1690" i="3"/>
  <c r="AG1690" i="3"/>
  <c r="AF1690" i="3"/>
  <c r="AE1690" i="3"/>
  <c r="AL1689" i="3"/>
  <c r="AK1689" i="3"/>
  <c r="AJ1689" i="3"/>
  <c r="AI1689" i="3"/>
  <c r="AH1689" i="3"/>
  <c r="AG1689" i="3"/>
  <c r="AF1689" i="3"/>
  <c r="AE1689" i="3"/>
  <c r="AL1688" i="3"/>
  <c r="AK1688" i="3"/>
  <c r="AJ1688" i="3"/>
  <c r="AI1688" i="3"/>
  <c r="AH1688" i="3"/>
  <c r="AG1688" i="3"/>
  <c r="AF1688" i="3"/>
  <c r="AE1688" i="3"/>
  <c r="AL1687" i="3"/>
  <c r="AK1687" i="3"/>
  <c r="AJ1687" i="3"/>
  <c r="AI1687" i="3"/>
  <c r="AH1687" i="3"/>
  <c r="AG1687" i="3"/>
  <c r="AF1687" i="3"/>
  <c r="AE1687" i="3"/>
  <c r="AL1686" i="3"/>
  <c r="AK1686" i="3"/>
  <c r="AJ1686" i="3"/>
  <c r="AI1686" i="3"/>
  <c r="AH1686" i="3"/>
  <c r="AG1686" i="3"/>
  <c r="AF1686" i="3"/>
  <c r="AE1686" i="3"/>
  <c r="AL1685" i="3"/>
  <c r="AK1685" i="3"/>
  <c r="AJ1685" i="3"/>
  <c r="AI1685" i="3"/>
  <c r="AH1685" i="3"/>
  <c r="AG1685" i="3"/>
  <c r="AF1685" i="3"/>
  <c r="AE1685" i="3"/>
  <c r="AL1684" i="3"/>
  <c r="AK1684" i="3"/>
  <c r="AJ1684" i="3"/>
  <c r="AI1684" i="3"/>
  <c r="AH1684" i="3"/>
  <c r="AG1684" i="3"/>
  <c r="AF1684" i="3"/>
  <c r="AE1684" i="3"/>
  <c r="AL1683" i="3"/>
  <c r="AK1683" i="3"/>
  <c r="AJ1683" i="3"/>
  <c r="AI1683" i="3"/>
  <c r="AH1683" i="3"/>
  <c r="AG1683" i="3"/>
  <c r="AF1683" i="3"/>
  <c r="AE1683" i="3"/>
  <c r="AL1682" i="3"/>
  <c r="AK1682" i="3"/>
  <c r="AJ1682" i="3"/>
  <c r="AI1682" i="3"/>
  <c r="AH1682" i="3"/>
  <c r="AG1682" i="3"/>
  <c r="AF1682" i="3"/>
  <c r="AE1682" i="3"/>
  <c r="AL1681" i="3"/>
  <c r="AK1681" i="3"/>
  <c r="AJ1681" i="3"/>
  <c r="AI1681" i="3"/>
  <c r="AH1681" i="3"/>
  <c r="AG1681" i="3"/>
  <c r="AF1681" i="3"/>
  <c r="AE1681" i="3"/>
  <c r="AL1680" i="3"/>
  <c r="AK1680" i="3"/>
  <c r="AJ1680" i="3"/>
  <c r="AI1680" i="3"/>
  <c r="AH1680" i="3"/>
  <c r="AG1680" i="3"/>
  <c r="AF1680" i="3"/>
  <c r="AE1680" i="3"/>
  <c r="AL1679" i="3"/>
  <c r="AK1679" i="3"/>
  <c r="AJ1679" i="3"/>
  <c r="AI1679" i="3"/>
  <c r="AH1679" i="3"/>
  <c r="AG1679" i="3"/>
  <c r="AF1679" i="3"/>
  <c r="AE1679" i="3"/>
  <c r="AL1678" i="3"/>
  <c r="AK1678" i="3"/>
  <c r="AJ1678" i="3"/>
  <c r="AI1678" i="3"/>
  <c r="AH1678" i="3"/>
  <c r="AG1678" i="3"/>
  <c r="AF1678" i="3"/>
  <c r="AE1678" i="3"/>
  <c r="AL1677" i="3"/>
  <c r="AK1677" i="3"/>
  <c r="AJ1677" i="3"/>
  <c r="AI1677" i="3"/>
  <c r="AH1677" i="3"/>
  <c r="AG1677" i="3"/>
  <c r="AF1677" i="3"/>
  <c r="AE1677" i="3"/>
  <c r="AL1676" i="3"/>
  <c r="AK1676" i="3"/>
  <c r="AJ1676" i="3"/>
  <c r="AI1676" i="3"/>
  <c r="AH1676" i="3"/>
  <c r="AG1676" i="3"/>
  <c r="AF1676" i="3"/>
  <c r="AE1676" i="3"/>
  <c r="AL1675" i="3"/>
  <c r="AK1675" i="3"/>
  <c r="AJ1675" i="3"/>
  <c r="AI1675" i="3"/>
  <c r="AH1675" i="3"/>
  <c r="AG1675" i="3"/>
  <c r="AF1675" i="3"/>
  <c r="AE1675" i="3"/>
  <c r="AL1674" i="3"/>
  <c r="AK1674" i="3"/>
  <c r="AJ1674" i="3"/>
  <c r="AI1674" i="3"/>
  <c r="AH1674" i="3"/>
  <c r="AG1674" i="3"/>
  <c r="AF1674" i="3"/>
  <c r="AE1674" i="3"/>
  <c r="AL1673" i="3"/>
  <c r="AK1673" i="3"/>
  <c r="AJ1673" i="3"/>
  <c r="AI1673" i="3"/>
  <c r="AH1673" i="3"/>
  <c r="AG1673" i="3"/>
  <c r="AF1673" i="3"/>
  <c r="AE1673" i="3"/>
  <c r="AL1672" i="3"/>
  <c r="AK1672" i="3"/>
  <c r="AJ1672" i="3"/>
  <c r="AI1672" i="3"/>
  <c r="AH1672" i="3"/>
  <c r="AG1672" i="3"/>
  <c r="AF1672" i="3"/>
  <c r="AE1672" i="3"/>
  <c r="AL1671" i="3"/>
  <c r="AK1671" i="3"/>
  <c r="AJ1671" i="3"/>
  <c r="AI1671" i="3"/>
  <c r="AH1671" i="3"/>
  <c r="AG1671" i="3"/>
  <c r="AF1671" i="3"/>
  <c r="AE1671" i="3"/>
  <c r="AL1670" i="3"/>
  <c r="AK1670" i="3"/>
  <c r="AJ1670" i="3"/>
  <c r="AI1670" i="3"/>
  <c r="AH1670" i="3"/>
  <c r="AG1670" i="3"/>
  <c r="AF1670" i="3"/>
  <c r="AE1670" i="3"/>
  <c r="AL1669" i="3"/>
  <c r="AK1669" i="3"/>
  <c r="AJ1669" i="3"/>
  <c r="AI1669" i="3"/>
  <c r="AH1669" i="3"/>
  <c r="AG1669" i="3"/>
  <c r="AF1669" i="3"/>
  <c r="AE1669" i="3"/>
  <c r="AL1668" i="3"/>
  <c r="AK1668" i="3"/>
  <c r="AJ1668" i="3"/>
  <c r="AI1668" i="3"/>
  <c r="AH1668" i="3"/>
  <c r="AG1668" i="3"/>
  <c r="AF1668" i="3"/>
  <c r="AE1668" i="3"/>
  <c r="AL1667" i="3"/>
  <c r="AK1667" i="3"/>
  <c r="AJ1667" i="3"/>
  <c r="AI1667" i="3"/>
  <c r="AH1667" i="3"/>
  <c r="AG1667" i="3"/>
  <c r="AF1667" i="3"/>
  <c r="AE1667" i="3"/>
  <c r="AL1666" i="3"/>
  <c r="AK1666" i="3"/>
  <c r="AJ1666" i="3"/>
  <c r="AI1666" i="3"/>
  <c r="AH1666" i="3"/>
  <c r="AG1666" i="3"/>
  <c r="AF1666" i="3"/>
  <c r="AE1666" i="3"/>
  <c r="AL1665" i="3"/>
  <c r="AK1665" i="3"/>
  <c r="AJ1665" i="3"/>
  <c r="AI1665" i="3"/>
  <c r="AH1665" i="3"/>
  <c r="AG1665" i="3"/>
  <c r="AF1665" i="3"/>
  <c r="AE1665" i="3"/>
  <c r="AL1664" i="3"/>
  <c r="AK1664" i="3"/>
  <c r="AJ1664" i="3"/>
  <c r="AI1664" i="3"/>
  <c r="AH1664" i="3"/>
  <c r="AG1664" i="3"/>
  <c r="AF1664" i="3"/>
  <c r="AE1664" i="3"/>
  <c r="AL1663" i="3"/>
  <c r="AK1663" i="3"/>
  <c r="AJ1663" i="3"/>
  <c r="AI1663" i="3"/>
  <c r="AH1663" i="3"/>
  <c r="AG1663" i="3"/>
  <c r="AF1663" i="3"/>
  <c r="AE1663" i="3"/>
  <c r="AL1662" i="3"/>
  <c r="AK1662" i="3"/>
  <c r="AJ1662" i="3"/>
  <c r="AI1662" i="3"/>
  <c r="AH1662" i="3"/>
  <c r="AG1662" i="3"/>
  <c r="AF1662" i="3"/>
  <c r="AE1662" i="3"/>
  <c r="AL1661" i="3"/>
  <c r="AK1661" i="3"/>
  <c r="AJ1661" i="3"/>
  <c r="AI1661" i="3"/>
  <c r="AH1661" i="3"/>
  <c r="AG1661" i="3"/>
  <c r="AF1661" i="3"/>
  <c r="AE1661" i="3"/>
  <c r="AL1660" i="3"/>
  <c r="AK1660" i="3"/>
  <c r="AJ1660" i="3"/>
  <c r="AI1660" i="3"/>
  <c r="AH1660" i="3"/>
  <c r="AG1660" i="3"/>
  <c r="AF1660" i="3"/>
  <c r="AE1660" i="3"/>
  <c r="AL1659" i="3"/>
  <c r="AK1659" i="3"/>
  <c r="AJ1659" i="3"/>
  <c r="AI1659" i="3"/>
  <c r="AH1659" i="3"/>
  <c r="AG1659" i="3"/>
  <c r="AF1659" i="3"/>
  <c r="AE1659" i="3"/>
  <c r="AL1658" i="3"/>
  <c r="AK1658" i="3"/>
  <c r="AJ1658" i="3"/>
  <c r="AI1658" i="3"/>
  <c r="AH1658" i="3"/>
  <c r="AG1658" i="3"/>
  <c r="AF1658" i="3"/>
  <c r="AE1658" i="3"/>
  <c r="AL1657" i="3"/>
  <c r="AK1657" i="3"/>
  <c r="AJ1657" i="3"/>
  <c r="AI1657" i="3"/>
  <c r="AH1657" i="3"/>
  <c r="AG1657" i="3"/>
  <c r="AF1657" i="3"/>
  <c r="AE1657" i="3"/>
  <c r="AL1656" i="3"/>
  <c r="AK1656" i="3"/>
  <c r="AJ1656" i="3"/>
  <c r="AI1656" i="3"/>
  <c r="AH1656" i="3"/>
  <c r="AG1656" i="3"/>
  <c r="AF1656" i="3"/>
  <c r="AE1656" i="3"/>
  <c r="AL1655" i="3"/>
  <c r="AK1655" i="3"/>
  <c r="AJ1655" i="3"/>
  <c r="AI1655" i="3"/>
  <c r="AH1655" i="3"/>
  <c r="AG1655" i="3"/>
  <c r="AF1655" i="3"/>
  <c r="AE1655" i="3"/>
  <c r="AL1654" i="3"/>
  <c r="AK1654" i="3"/>
  <c r="AJ1654" i="3"/>
  <c r="AI1654" i="3"/>
  <c r="AH1654" i="3"/>
  <c r="AG1654" i="3"/>
  <c r="AF1654" i="3"/>
  <c r="AE1654" i="3"/>
  <c r="AL1653" i="3"/>
  <c r="AK1653" i="3"/>
  <c r="AJ1653" i="3"/>
  <c r="AI1653" i="3"/>
  <c r="AH1653" i="3"/>
  <c r="AG1653" i="3"/>
  <c r="AF1653" i="3"/>
  <c r="AE1653" i="3"/>
  <c r="AL1652" i="3"/>
  <c r="AK1652" i="3"/>
  <c r="AJ1652" i="3"/>
  <c r="AI1652" i="3"/>
  <c r="AH1652" i="3"/>
  <c r="AG1652" i="3"/>
  <c r="AF1652" i="3"/>
  <c r="AE1652" i="3"/>
  <c r="AL1651" i="3"/>
  <c r="AK1651" i="3"/>
  <c r="AJ1651" i="3"/>
  <c r="AI1651" i="3"/>
  <c r="AH1651" i="3"/>
  <c r="AG1651" i="3"/>
  <c r="AF1651" i="3"/>
  <c r="AE1651" i="3"/>
  <c r="AL1650" i="3"/>
  <c r="AK1650" i="3"/>
  <c r="AJ1650" i="3"/>
  <c r="AI1650" i="3"/>
  <c r="AH1650" i="3"/>
  <c r="AG1650" i="3"/>
  <c r="AF1650" i="3"/>
  <c r="AE1650" i="3"/>
  <c r="AL1649" i="3"/>
  <c r="AK1649" i="3"/>
  <c r="AJ1649" i="3"/>
  <c r="AI1649" i="3"/>
  <c r="AH1649" i="3"/>
  <c r="AG1649" i="3"/>
  <c r="AF1649" i="3"/>
  <c r="AE1649" i="3"/>
  <c r="AL1648" i="3"/>
  <c r="AK1648" i="3"/>
  <c r="AJ1648" i="3"/>
  <c r="AI1648" i="3"/>
  <c r="AH1648" i="3"/>
  <c r="AG1648" i="3"/>
  <c r="AF1648" i="3"/>
  <c r="AE1648" i="3"/>
  <c r="AL1647" i="3"/>
  <c r="AK1647" i="3"/>
  <c r="AJ1647" i="3"/>
  <c r="AI1647" i="3"/>
  <c r="AH1647" i="3"/>
  <c r="AG1647" i="3"/>
  <c r="AF1647" i="3"/>
  <c r="AE1647" i="3"/>
  <c r="AL1646" i="3"/>
  <c r="AK1646" i="3"/>
  <c r="AJ1646" i="3"/>
  <c r="AI1646" i="3"/>
  <c r="AH1646" i="3"/>
  <c r="AG1646" i="3"/>
  <c r="AF1646" i="3"/>
  <c r="AE1646" i="3"/>
  <c r="AL1645" i="3"/>
  <c r="AK1645" i="3"/>
  <c r="AJ1645" i="3"/>
  <c r="AI1645" i="3"/>
  <c r="AH1645" i="3"/>
  <c r="AG1645" i="3"/>
  <c r="AF1645" i="3"/>
  <c r="AE1645" i="3"/>
  <c r="AL1644" i="3"/>
  <c r="AK1644" i="3"/>
  <c r="AJ1644" i="3"/>
  <c r="AI1644" i="3"/>
  <c r="AH1644" i="3"/>
  <c r="AG1644" i="3"/>
  <c r="AF1644" i="3"/>
  <c r="AE1644" i="3"/>
  <c r="AL1643" i="3"/>
  <c r="AK1643" i="3"/>
  <c r="AJ1643" i="3"/>
  <c r="AI1643" i="3"/>
  <c r="AH1643" i="3"/>
  <c r="AG1643" i="3"/>
  <c r="AF1643" i="3"/>
  <c r="AE1643" i="3"/>
  <c r="AL1642" i="3"/>
  <c r="AK1642" i="3"/>
  <c r="AJ1642" i="3"/>
  <c r="AI1642" i="3"/>
  <c r="AH1642" i="3"/>
  <c r="AG1642" i="3"/>
  <c r="AF1642" i="3"/>
  <c r="AE1642" i="3"/>
  <c r="AL1641" i="3"/>
  <c r="AK1641" i="3"/>
  <c r="AJ1641" i="3"/>
  <c r="AI1641" i="3"/>
  <c r="AH1641" i="3"/>
  <c r="AG1641" i="3"/>
  <c r="AF1641" i="3"/>
  <c r="AE1641" i="3"/>
  <c r="AL1640" i="3"/>
  <c r="AK1640" i="3"/>
  <c r="AJ1640" i="3"/>
  <c r="AI1640" i="3"/>
  <c r="AH1640" i="3"/>
  <c r="AG1640" i="3"/>
  <c r="AF1640" i="3"/>
  <c r="AE1640" i="3"/>
  <c r="AL1639" i="3"/>
  <c r="AK1639" i="3"/>
  <c r="AJ1639" i="3"/>
  <c r="AI1639" i="3"/>
  <c r="AH1639" i="3"/>
  <c r="AG1639" i="3"/>
  <c r="AF1639" i="3"/>
  <c r="AE1639" i="3"/>
  <c r="AL1638" i="3"/>
  <c r="AK1638" i="3"/>
  <c r="AJ1638" i="3"/>
  <c r="AI1638" i="3"/>
  <c r="AH1638" i="3"/>
  <c r="AG1638" i="3"/>
  <c r="AF1638" i="3"/>
  <c r="AE1638" i="3"/>
  <c r="AL1637" i="3"/>
  <c r="AK1637" i="3"/>
  <c r="AJ1637" i="3"/>
  <c r="AI1637" i="3"/>
  <c r="AH1637" i="3"/>
  <c r="AG1637" i="3"/>
  <c r="AF1637" i="3"/>
  <c r="AE1637" i="3"/>
  <c r="AL1636" i="3"/>
  <c r="AK1636" i="3"/>
  <c r="AJ1636" i="3"/>
  <c r="AI1636" i="3"/>
  <c r="AH1636" i="3"/>
  <c r="AG1636" i="3"/>
  <c r="AF1636" i="3"/>
  <c r="AE1636" i="3"/>
  <c r="AL1635" i="3"/>
  <c r="AK1635" i="3"/>
  <c r="AJ1635" i="3"/>
  <c r="AI1635" i="3"/>
  <c r="AH1635" i="3"/>
  <c r="AG1635" i="3"/>
  <c r="AF1635" i="3"/>
  <c r="AE1635" i="3"/>
  <c r="AL1634" i="3"/>
  <c r="AK1634" i="3"/>
  <c r="AJ1634" i="3"/>
  <c r="AI1634" i="3"/>
  <c r="AH1634" i="3"/>
  <c r="AG1634" i="3"/>
  <c r="AF1634" i="3"/>
  <c r="AE1634" i="3"/>
  <c r="AL1633" i="3"/>
  <c r="AK1633" i="3"/>
  <c r="AJ1633" i="3"/>
  <c r="AI1633" i="3"/>
  <c r="AH1633" i="3"/>
  <c r="AG1633" i="3"/>
  <c r="AF1633" i="3"/>
  <c r="AE1633" i="3"/>
  <c r="AL1632" i="3"/>
  <c r="AK1632" i="3"/>
  <c r="AJ1632" i="3"/>
  <c r="AI1632" i="3"/>
  <c r="AH1632" i="3"/>
  <c r="AG1632" i="3"/>
  <c r="AF1632" i="3"/>
  <c r="AE1632" i="3"/>
  <c r="AL1631" i="3"/>
  <c r="AK1631" i="3"/>
  <c r="AJ1631" i="3"/>
  <c r="AI1631" i="3"/>
  <c r="AH1631" i="3"/>
  <c r="AG1631" i="3"/>
  <c r="AF1631" i="3"/>
  <c r="AE1631" i="3"/>
  <c r="AL1630" i="3"/>
  <c r="AK1630" i="3"/>
  <c r="AJ1630" i="3"/>
  <c r="AI1630" i="3"/>
  <c r="AH1630" i="3"/>
  <c r="AG1630" i="3"/>
  <c r="AF1630" i="3"/>
  <c r="AE1630" i="3"/>
  <c r="AL1629" i="3"/>
  <c r="AK1629" i="3"/>
  <c r="AJ1629" i="3"/>
  <c r="AI1629" i="3"/>
  <c r="AH1629" i="3"/>
  <c r="AG1629" i="3"/>
  <c r="AF1629" i="3"/>
  <c r="AE1629" i="3"/>
  <c r="AL1628" i="3"/>
  <c r="AK1628" i="3"/>
  <c r="AJ1628" i="3"/>
  <c r="AI1628" i="3"/>
  <c r="AH1628" i="3"/>
  <c r="AG1628" i="3"/>
  <c r="AF1628" i="3"/>
  <c r="AE1628" i="3"/>
  <c r="AL1627" i="3"/>
  <c r="AK1627" i="3"/>
  <c r="AJ1627" i="3"/>
  <c r="AI1627" i="3"/>
  <c r="AH1627" i="3"/>
  <c r="AG1627" i="3"/>
  <c r="AF1627" i="3"/>
  <c r="AE1627" i="3"/>
  <c r="AL1626" i="3"/>
  <c r="AK1626" i="3"/>
  <c r="AJ1626" i="3"/>
  <c r="AI1626" i="3"/>
  <c r="AH1626" i="3"/>
  <c r="AG1626" i="3"/>
  <c r="AF1626" i="3"/>
  <c r="AE1626" i="3"/>
  <c r="AL1625" i="3"/>
  <c r="AK1625" i="3"/>
  <c r="AJ1625" i="3"/>
  <c r="AI1625" i="3"/>
  <c r="AH1625" i="3"/>
  <c r="AG1625" i="3"/>
  <c r="AF1625" i="3"/>
  <c r="AE1625" i="3"/>
  <c r="AL1624" i="3"/>
  <c r="AK1624" i="3"/>
  <c r="AJ1624" i="3"/>
  <c r="AI1624" i="3"/>
  <c r="AH1624" i="3"/>
  <c r="AG1624" i="3"/>
  <c r="AF1624" i="3"/>
  <c r="AE1624" i="3"/>
  <c r="AL1623" i="3"/>
  <c r="AK1623" i="3"/>
  <c r="AJ1623" i="3"/>
  <c r="AI1623" i="3"/>
  <c r="AH1623" i="3"/>
  <c r="AG1623" i="3"/>
  <c r="AF1623" i="3"/>
  <c r="AE1623" i="3"/>
  <c r="AL1622" i="3"/>
  <c r="AK1622" i="3"/>
  <c r="AJ1622" i="3"/>
  <c r="AI1622" i="3"/>
  <c r="AH1622" i="3"/>
  <c r="AG1622" i="3"/>
  <c r="AF1622" i="3"/>
  <c r="AE1622" i="3"/>
  <c r="AL1621" i="3"/>
  <c r="AK1621" i="3"/>
  <c r="AJ1621" i="3"/>
  <c r="AI1621" i="3"/>
  <c r="AH1621" i="3"/>
  <c r="AG1621" i="3"/>
  <c r="AF1621" i="3"/>
  <c r="AE1621" i="3"/>
  <c r="AL1620" i="3"/>
  <c r="AK1620" i="3"/>
  <c r="AJ1620" i="3"/>
  <c r="AI1620" i="3"/>
  <c r="AH1620" i="3"/>
  <c r="AG1620" i="3"/>
  <c r="AF1620" i="3"/>
  <c r="AE1620" i="3"/>
  <c r="AL1619" i="3"/>
  <c r="AK1619" i="3"/>
  <c r="AJ1619" i="3"/>
  <c r="AI1619" i="3"/>
  <c r="AH1619" i="3"/>
  <c r="AG1619" i="3"/>
  <c r="AF1619" i="3"/>
  <c r="AE1619" i="3"/>
  <c r="AL1618" i="3"/>
  <c r="AK1618" i="3"/>
  <c r="AJ1618" i="3"/>
  <c r="AI1618" i="3"/>
  <c r="AH1618" i="3"/>
  <c r="AG1618" i="3"/>
  <c r="AF1618" i="3"/>
  <c r="AE1618" i="3"/>
  <c r="AL1617" i="3"/>
  <c r="AK1617" i="3"/>
  <c r="AJ1617" i="3"/>
  <c r="AI1617" i="3"/>
  <c r="AH1617" i="3"/>
  <c r="AG1617" i="3"/>
  <c r="AF1617" i="3"/>
  <c r="AE1617" i="3"/>
  <c r="AL1616" i="3"/>
  <c r="AK1616" i="3"/>
  <c r="AJ1616" i="3"/>
  <c r="AI1616" i="3"/>
  <c r="AH1616" i="3"/>
  <c r="AG1616" i="3"/>
  <c r="AF1616" i="3"/>
  <c r="AE1616" i="3"/>
  <c r="AL1615" i="3"/>
  <c r="AK1615" i="3"/>
  <c r="AJ1615" i="3"/>
  <c r="AI1615" i="3"/>
  <c r="AH1615" i="3"/>
  <c r="AG1615" i="3"/>
  <c r="AF1615" i="3"/>
  <c r="AE1615" i="3"/>
  <c r="AL1614" i="3"/>
  <c r="AK1614" i="3"/>
  <c r="AJ1614" i="3"/>
  <c r="AI1614" i="3"/>
  <c r="AH1614" i="3"/>
  <c r="AG1614" i="3"/>
  <c r="AF1614" i="3"/>
  <c r="AE1614" i="3"/>
  <c r="AL1613" i="3"/>
  <c r="AK1613" i="3"/>
  <c r="AJ1613" i="3"/>
  <c r="AI1613" i="3"/>
  <c r="AH1613" i="3"/>
  <c r="AG1613" i="3"/>
  <c r="AF1613" i="3"/>
  <c r="AE1613" i="3"/>
  <c r="AL1612" i="3"/>
  <c r="AK1612" i="3"/>
  <c r="AJ1612" i="3"/>
  <c r="AI1612" i="3"/>
  <c r="AH1612" i="3"/>
  <c r="AG1612" i="3"/>
  <c r="AF1612" i="3"/>
  <c r="AE1612" i="3"/>
  <c r="AL1611" i="3"/>
  <c r="AK1611" i="3"/>
  <c r="AJ1611" i="3"/>
  <c r="AI1611" i="3"/>
  <c r="AH1611" i="3"/>
  <c r="AG1611" i="3"/>
  <c r="AF1611" i="3"/>
  <c r="AE1611" i="3"/>
  <c r="AL1610" i="3"/>
  <c r="AK1610" i="3"/>
  <c r="AJ1610" i="3"/>
  <c r="AI1610" i="3"/>
  <c r="AH1610" i="3"/>
  <c r="AG1610" i="3"/>
  <c r="AF1610" i="3"/>
  <c r="AE1610" i="3"/>
  <c r="AL1609" i="3"/>
  <c r="AK1609" i="3"/>
  <c r="AJ1609" i="3"/>
  <c r="AI1609" i="3"/>
  <c r="AH1609" i="3"/>
  <c r="AG1609" i="3"/>
  <c r="AF1609" i="3"/>
  <c r="AE1609" i="3"/>
  <c r="AL1608" i="3"/>
  <c r="AK1608" i="3"/>
  <c r="AJ1608" i="3"/>
  <c r="AI1608" i="3"/>
  <c r="AH1608" i="3"/>
  <c r="AG1608" i="3"/>
  <c r="AF1608" i="3"/>
  <c r="AE1608" i="3"/>
  <c r="AL1607" i="3"/>
  <c r="AK1607" i="3"/>
  <c r="AJ1607" i="3"/>
  <c r="AI1607" i="3"/>
  <c r="AH1607" i="3"/>
  <c r="AG1607" i="3"/>
  <c r="AF1607" i="3"/>
  <c r="AE1607" i="3"/>
  <c r="AL1606" i="3"/>
  <c r="AK1606" i="3"/>
  <c r="AJ1606" i="3"/>
  <c r="AI1606" i="3"/>
  <c r="AH1606" i="3"/>
  <c r="AG1606" i="3"/>
  <c r="AF1606" i="3"/>
  <c r="AE1606" i="3"/>
  <c r="AL1605" i="3"/>
  <c r="AK1605" i="3"/>
  <c r="AJ1605" i="3"/>
  <c r="AI1605" i="3"/>
  <c r="AH1605" i="3"/>
  <c r="AG1605" i="3"/>
  <c r="AF1605" i="3"/>
  <c r="AE1605" i="3"/>
  <c r="AL1604" i="3"/>
  <c r="AK1604" i="3"/>
  <c r="AJ1604" i="3"/>
  <c r="AI1604" i="3"/>
  <c r="AH1604" i="3"/>
  <c r="AG1604" i="3"/>
  <c r="AF1604" i="3"/>
  <c r="AE1604" i="3"/>
  <c r="AL1603" i="3"/>
  <c r="AK1603" i="3"/>
  <c r="AJ1603" i="3"/>
  <c r="AI1603" i="3"/>
  <c r="AH1603" i="3"/>
  <c r="AG1603" i="3"/>
  <c r="AF1603" i="3"/>
  <c r="AE1603" i="3"/>
  <c r="AL1602" i="3"/>
  <c r="AK1602" i="3"/>
  <c r="AJ1602" i="3"/>
  <c r="AI1602" i="3"/>
  <c r="AH1602" i="3"/>
  <c r="AG1602" i="3"/>
  <c r="AF1602" i="3"/>
  <c r="AE1602" i="3"/>
  <c r="AL1601" i="3"/>
  <c r="AK1601" i="3"/>
  <c r="AJ1601" i="3"/>
  <c r="AI1601" i="3"/>
  <c r="AH1601" i="3"/>
  <c r="AG1601" i="3"/>
  <c r="AF1601" i="3"/>
  <c r="AE1601" i="3"/>
  <c r="AL1600" i="3"/>
  <c r="AK1600" i="3"/>
  <c r="AJ1600" i="3"/>
  <c r="AI1600" i="3"/>
  <c r="AH1600" i="3"/>
  <c r="AG1600" i="3"/>
  <c r="AF1600" i="3"/>
  <c r="AE1600" i="3"/>
  <c r="AL1599" i="3"/>
  <c r="AK1599" i="3"/>
  <c r="AJ1599" i="3"/>
  <c r="AI1599" i="3"/>
  <c r="AH1599" i="3"/>
  <c r="AG1599" i="3"/>
  <c r="AF1599" i="3"/>
  <c r="AE1599" i="3"/>
  <c r="AL1598" i="3"/>
  <c r="AK1598" i="3"/>
  <c r="AJ1598" i="3"/>
  <c r="AI1598" i="3"/>
  <c r="AH1598" i="3"/>
  <c r="AG1598" i="3"/>
  <c r="AF1598" i="3"/>
  <c r="AE1598" i="3"/>
  <c r="AL1597" i="3"/>
  <c r="AK1597" i="3"/>
  <c r="AJ1597" i="3"/>
  <c r="AI1597" i="3"/>
  <c r="AH1597" i="3"/>
  <c r="AG1597" i="3"/>
  <c r="AF1597" i="3"/>
  <c r="AE1597" i="3"/>
  <c r="AL1596" i="3"/>
  <c r="AK1596" i="3"/>
  <c r="AJ1596" i="3"/>
  <c r="AI1596" i="3"/>
  <c r="AH1596" i="3"/>
  <c r="AG1596" i="3"/>
  <c r="AF1596" i="3"/>
  <c r="AE1596" i="3"/>
  <c r="AL1595" i="3"/>
  <c r="AK1595" i="3"/>
  <c r="AJ1595" i="3"/>
  <c r="AI1595" i="3"/>
  <c r="AH1595" i="3"/>
  <c r="AG1595" i="3"/>
  <c r="AF1595" i="3"/>
  <c r="AE1595" i="3"/>
  <c r="AL1594" i="3"/>
  <c r="AK1594" i="3"/>
  <c r="AJ1594" i="3"/>
  <c r="AI1594" i="3"/>
  <c r="AH1594" i="3"/>
  <c r="AG1594" i="3"/>
  <c r="AF1594" i="3"/>
  <c r="AE1594" i="3"/>
  <c r="AL1593" i="3"/>
  <c r="AK1593" i="3"/>
  <c r="AJ1593" i="3"/>
  <c r="AI1593" i="3"/>
  <c r="AH1593" i="3"/>
  <c r="AG1593" i="3"/>
  <c r="AF1593" i="3"/>
  <c r="AE1593" i="3"/>
  <c r="AL1592" i="3"/>
  <c r="AK1592" i="3"/>
  <c r="AJ1592" i="3"/>
  <c r="AI1592" i="3"/>
  <c r="AH1592" i="3"/>
  <c r="AG1592" i="3"/>
  <c r="AF1592" i="3"/>
  <c r="AE1592" i="3"/>
  <c r="AL1591" i="3"/>
  <c r="AK1591" i="3"/>
  <c r="AJ1591" i="3"/>
  <c r="AI1591" i="3"/>
  <c r="AH1591" i="3"/>
  <c r="AG1591" i="3"/>
  <c r="AF1591" i="3"/>
  <c r="AE1591" i="3"/>
  <c r="AL1590" i="3"/>
  <c r="AK1590" i="3"/>
  <c r="AJ1590" i="3"/>
  <c r="AI1590" i="3"/>
  <c r="AH1590" i="3"/>
  <c r="AG1590" i="3"/>
  <c r="AF1590" i="3"/>
  <c r="AE1590" i="3"/>
  <c r="AL1589" i="3"/>
  <c r="AK1589" i="3"/>
  <c r="AJ1589" i="3"/>
  <c r="AI1589" i="3"/>
  <c r="AH1589" i="3"/>
  <c r="AG1589" i="3"/>
  <c r="AF1589" i="3"/>
  <c r="AE1589" i="3"/>
  <c r="AL1588" i="3"/>
  <c r="AK1588" i="3"/>
  <c r="AJ1588" i="3"/>
  <c r="AI1588" i="3"/>
  <c r="AH1588" i="3"/>
  <c r="AG1588" i="3"/>
  <c r="AF1588" i="3"/>
  <c r="AE1588" i="3"/>
  <c r="AL1587" i="3"/>
  <c r="AK1587" i="3"/>
  <c r="AJ1587" i="3"/>
  <c r="AI1587" i="3"/>
  <c r="AH1587" i="3"/>
  <c r="AG1587" i="3"/>
  <c r="AF1587" i="3"/>
  <c r="AE1587" i="3"/>
  <c r="AL1586" i="3"/>
  <c r="AK1586" i="3"/>
  <c r="AJ1586" i="3"/>
  <c r="AI1586" i="3"/>
  <c r="AH1586" i="3"/>
  <c r="AG1586" i="3"/>
  <c r="AF1586" i="3"/>
  <c r="AE1586" i="3"/>
  <c r="AL1585" i="3"/>
  <c r="AK1585" i="3"/>
  <c r="AJ1585" i="3"/>
  <c r="AI1585" i="3"/>
  <c r="AH1585" i="3"/>
  <c r="AG1585" i="3"/>
  <c r="AF1585" i="3"/>
  <c r="AE1585" i="3"/>
  <c r="AL1584" i="3"/>
  <c r="AK1584" i="3"/>
  <c r="AJ1584" i="3"/>
  <c r="AI1584" i="3"/>
  <c r="AH1584" i="3"/>
  <c r="AG1584" i="3"/>
  <c r="AF1584" i="3"/>
  <c r="AE1584" i="3"/>
  <c r="AL1583" i="3"/>
  <c r="AK1583" i="3"/>
  <c r="AJ1583" i="3"/>
  <c r="AI1583" i="3"/>
  <c r="AH1583" i="3"/>
  <c r="AG1583" i="3"/>
  <c r="AF1583" i="3"/>
  <c r="AE1583" i="3"/>
  <c r="AL1582" i="3"/>
  <c r="AK1582" i="3"/>
  <c r="AJ1582" i="3"/>
  <c r="AI1582" i="3"/>
  <c r="AH1582" i="3"/>
  <c r="AG1582" i="3"/>
  <c r="AF1582" i="3"/>
  <c r="AE1582" i="3"/>
  <c r="AL1581" i="3"/>
  <c r="AK1581" i="3"/>
  <c r="AJ1581" i="3"/>
  <c r="AI1581" i="3"/>
  <c r="AH1581" i="3"/>
  <c r="AG1581" i="3"/>
  <c r="AF1581" i="3"/>
  <c r="AE1581" i="3"/>
  <c r="AL1580" i="3"/>
  <c r="AK1580" i="3"/>
  <c r="AJ1580" i="3"/>
  <c r="AI1580" i="3"/>
  <c r="AH1580" i="3"/>
  <c r="AG1580" i="3"/>
  <c r="AF1580" i="3"/>
  <c r="AE1580" i="3"/>
  <c r="AL1579" i="3"/>
  <c r="AK1579" i="3"/>
  <c r="AJ1579" i="3"/>
  <c r="AI1579" i="3"/>
  <c r="AH1579" i="3"/>
  <c r="AG1579" i="3"/>
  <c r="AF1579" i="3"/>
  <c r="AE1579" i="3"/>
  <c r="AL1578" i="3"/>
  <c r="AK1578" i="3"/>
  <c r="AJ1578" i="3"/>
  <c r="AI1578" i="3"/>
  <c r="AH1578" i="3"/>
  <c r="AG1578" i="3"/>
  <c r="AF1578" i="3"/>
  <c r="AE1578" i="3"/>
  <c r="AL1577" i="3"/>
  <c r="AK1577" i="3"/>
  <c r="AJ1577" i="3"/>
  <c r="AI1577" i="3"/>
  <c r="AH1577" i="3"/>
  <c r="AG1577" i="3"/>
  <c r="AF1577" i="3"/>
  <c r="AE1577" i="3"/>
  <c r="AL1576" i="3"/>
  <c r="AK1576" i="3"/>
  <c r="AJ1576" i="3"/>
  <c r="AI1576" i="3"/>
  <c r="AH1576" i="3"/>
  <c r="AG1576" i="3"/>
  <c r="AF1576" i="3"/>
  <c r="AE1576" i="3"/>
  <c r="AL1575" i="3"/>
  <c r="AK1575" i="3"/>
  <c r="AJ1575" i="3"/>
  <c r="AI1575" i="3"/>
  <c r="AH1575" i="3"/>
  <c r="AG1575" i="3"/>
  <c r="AF1575" i="3"/>
  <c r="AE1575" i="3"/>
  <c r="AL1574" i="3"/>
  <c r="AK1574" i="3"/>
  <c r="AJ1574" i="3"/>
  <c r="AI1574" i="3"/>
  <c r="AH1574" i="3"/>
  <c r="AG1574" i="3"/>
  <c r="AF1574" i="3"/>
  <c r="AE1574" i="3"/>
  <c r="AL1573" i="3"/>
  <c r="AK1573" i="3"/>
  <c r="AJ1573" i="3"/>
  <c r="AI1573" i="3"/>
  <c r="AH1573" i="3"/>
  <c r="AG1573" i="3"/>
  <c r="AF1573" i="3"/>
  <c r="AE1573" i="3"/>
  <c r="AL1572" i="3"/>
  <c r="AK1572" i="3"/>
  <c r="AJ1572" i="3"/>
  <c r="AI1572" i="3"/>
  <c r="AH1572" i="3"/>
  <c r="AG1572" i="3"/>
  <c r="AF1572" i="3"/>
  <c r="AE1572" i="3"/>
  <c r="AL1571" i="3"/>
  <c r="AK1571" i="3"/>
  <c r="AJ1571" i="3"/>
  <c r="AI1571" i="3"/>
  <c r="AH1571" i="3"/>
  <c r="AG1571" i="3"/>
  <c r="AF1571" i="3"/>
  <c r="AE1571" i="3"/>
  <c r="AL1570" i="3"/>
  <c r="AK1570" i="3"/>
  <c r="AJ1570" i="3"/>
  <c r="AI1570" i="3"/>
  <c r="AH1570" i="3"/>
  <c r="AG1570" i="3"/>
  <c r="AF1570" i="3"/>
  <c r="AE1570" i="3"/>
  <c r="AL1569" i="3"/>
  <c r="AK1569" i="3"/>
  <c r="AJ1569" i="3"/>
  <c r="AI1569" i="3"/>
  <c r="AH1569" i="3"/>
  <c r="AG1569" i="3"/>
  <c r="AF1569" i="3"/>
  <c r="AE1569" i="3"/>
  <c r="AL1568" i="3"/>
  <c r="AK1568" i="3"/>
  <c r="AJ1568" i="3"/>
  <c r="AI1568" i="3"/>
  <c r="AH1568" i="3"/>
  <c r="AG1568" i="3"/>
  <c r="AF1568" i="3"/>
  <c r="AE1568" i="3"/>
  <c r="AL1567" i="3"/>
  <c r="AK1567" i="3"/>
  <c r="AJ1567" i="3"/>
  <c r="AI1567" i="3"/>
  <c r="AH1567" i="3"/>
  <c r="AG1567" i="3"/>
  <c r="AF1567" i="3"/>
  <c r="AE1567" i="3"/>
  <c r="AL1566" i="3"/>
  <c r="AK1566" i="3"/>
  <c r="AJ1566" i="3"/>
  <c r="AI1566" i="3"/>
  <c r="AH1566" i="3"/>
  <c r="AG1566" i="3"/>
  <c r="AF1566" i="3"/>
  <c r="AE1566" i="3"/>
  <c r="AL1565" i="3"/>
  <c r="AK1565" i="3"/>
  <c r="AJ1565" i="3"/>
  <c r="AI1565" i="3"/>
  <c r="AH1565" i="3"/>
  <c r="AG1565" i="3"/>
  <c r="AF1565" i="3"/>
  <c r="AE1565" i="3"/>
  <c r="AL1564" i="3"/>
  <c r="AK1564" i="3"/>
  <c r="AJ1564" i="3"/>
  <c r="AI1564" i="3"/>
  <c r="AH1564" i="3"/>
  <c r="AG1564" i="3"/>
  <c r="AF1564" i="3"/>
  <c r="AE1564" i="3"/>
  <c r="AL1563" i="3"/>
  <c r="AK1563" i="3"/>
  <c r="AJ1563" i="3"/>
  <c r="AI1563" i="3"/>
  <c r="AH1563" i="3"/>
  <c r="AG1563" i="3"/>
  <c r="AF1563" i="3"/>
  <c r="AE1563" i="3"/>
  <c r="AL1562" i="3"/>
  <c r="AK1562" i="3"/>
  <c r="AJ1562" i="3"/>
  <c r="AI1562" i="3"/>
  <c r="AH1562" i="3"/>
  <c r="AG1562" i="3"/>
  <c r="AF1562" i="3"/>
  <c r="AE1562" i="3"/>
  <c r="AL1561" i="3"/>
  <c r="AK1561" i="3"/>
  <c r="AJ1561" i="3"/>
  <c r="AI1561" i="3"/>
  <c r="AH1561" i="3"/>
  <c r="AG1561" i="3"/>
  <c r="AF1561" i="3"/>
  <c r="AE1561" i="3"/>
  <c r="AL1560" i="3"/>
  <c r="AK1560" i="3"/>
  <c r="AJ1560" i="3"/>
  <c r="AI1560" i="3"/>
  <c r="AH1560" i="3"/>
  <c r="AG1560" i="3"/>
  <c r="AF1560" i="3"/>
  <c r="AE1560" i="3"/>
  <c r="AL1559" i="3"/>
  <c r="AK1559" i="3"/>
  <c r="AJ1559" i="3"/>
  <c r="AI1559" i="3"/>
  <c r="AH1559" i="3"/>
  <c r="AG1559" i="3"/>
  <c r="AF1559" i="3"/>
  <c r="AE1559" i="3"/>
  <c r="AL1558" i="3"/>
  <c r="AK1558" i="3"/>
  <c r="AJ1558" i="3"/>
  <c r="AI1558" i="3"/>
  <c r="AH1558" i="3"/>
  <c r="AG1558" i="3"/>
  <c r="AF1558" i="3"/>
  <c r="AE1558" i="3"/>
  <c r="AL1557" i="3"/>
  <c r="AK1557" i="3"/>
  <c r="AJ1557" i="3"/>
  <c r="AI1557" i="3"/>
  <c r="AH1557" i="3"/>
  <c r="AG1557" i="3"/>
  <c r="AF1557" i="3"/>
  <c r="AE1557" i="3"/>
  <c r="AL1556" i="3"/>
  <c r="AK1556" i="3"/>
  <c r="AJ1556" i="3"/>
  <c r="AI1556" i="3"/>
  <c r="AH1556" i="3"/>
  <c r="AG1556" i="3"/>
  <c r="AF1556" i="3"/>
  <c r="AE1556" i="3"/>
  <c r="AL1555" i="3"/>
  <c r="AK1555" i="3"/>
  <c r="AJ1555" i="3"/>
  <c r="AI1555" i="3"/>
  <c r="AH1555" i="3"/>
  <c r="AG1555" i="3"/>
  <c r="AF1555" i="3"/>
  <c r="AE1555" i="3"/>
  <c r="AL1554" i="3"/>
  <c r="AK1554" i="3"/>
  <c r="AJ1554" i="3"/>
  <c r="AI1554" i="3"/>
  <c r="AH1554" i="3"/>
  <c r="AG1554" i="3"/>
  <c r="AF1554" i="3"/>
  <c r="AE1554" i="3"/>
  <c r="AL1553" i="3"/>
  <c r="AK1553" i="3"/>
  <c r="AJ1553" i="3"/>
  <c r="AI1553" i="3"/>
  <c r="AH1553" i="3"/>
  <c r="AG1553" i="3"/>
  <c r="AF1553" i="3"/>
  <c r="AE1553" i="3"/>
  <c r="AL1552" i="3"/>
  <c r="AK1552" i="3"/>
  <c r="AJ1552" i="3"/>
  <c r="AI1552" i="3"/>
  <c r="AH1552" i="3"/>
  <c r="AG1552" i="3"/>
  <c r="AF1552" i="3"/>
  <c r="AE1552" i="3"/>
  <c r="AL1551" i="3"/>
  <c r="AK1551" i="3"/>
  <c r="AJ1551" i="3"/>
  <c r="AI1551" i="3"/>
  <c r="AH1551" i="3"/>
  <c r="AG1551" i="3"/>
  <c r="AF1551" i="3"/>
  <c r="AE1551" i="3"/>
  <c r="AL1550" i="3"/>
  <c r="AK1550" i="3"/>
  <c r="AJ1550" i="3"/>
  <c r="AI1550" i="3"/>
  <c r="AH1550" i="3"/>
  <c r="AG1550" i="3"/>
  <c r="AF1550" i="3"/>
  <c r="AE1550" i="3"/>
  <c r="AL1549" i="3"/>
  <c r="AK1549" i="3"/>
  <c r="AJ1549" i="3"/>
  <c r="AI1549" i="3"/>
  <c r="AH1549" i="3"/>
  <c r="AG1549" i="3"/>
  <c r="AF1549" i="3"/>
  <c r="AE1549" i="3"/>
  <c r="AL1548" i="3"/>
  <c r="AK1548" i="3"/>
  <c r="AJ1548" i="3"/>
  <c r="AI1548" i="3"/>
  <c r="AH1548" i="3"/>
  <c r="AG1548" i="3"/>
  <c r="AF1548" i="3"/>
  <c r="AE1548" i="3"/>
  <c r="AL1547" i="3"/>
  <c r="AK1547" i="3"/>
  <c r="AJ1547" i="3"/>
  <c r="AI1547" i="3"/>
  <c r="AH1547" i="3"/>
  <c r="AG1547" i="3"/>
  <c r="AF1547" i="3"/>
  <c r="AE1547" i="3"/>
  <c r="AL1546" i="3"/>
  <c r="AK1546" i="3"/>
  <c r="AJ1546" i="3"/>
  <c r="AI1546" i="3"/>
  <c r="AH1546" i="3"/>
  <c r="AG1546" i="3"/>
  <c r="AF1546" i="3"/>
  <c r="AE1546" i="3"/>
  <c r="AL1545" i="3"/>
  <c r="AK1545" i="3"/>
  <c r="AJ1545" i="3"/>
  <c r="AI1545" i="3"/>
  <c r="AH1545" i="3"/>
  <c r="AG1545" i="3"/>
  <c r="AF1545" i="3"/>
  <c r="AE1545" i="3"/>
  <c r="AL1544" i="3"/>
  <c r="AK1544" i="3"/>
  <c r="AJ1544" i="3"/>
  <c r="AI1544" i="3"/>
  <c r="AH1544" i="3"/>
  <c r="AG1544" i="3"/>
  <c r="AF1544" i="3"/>
  <c r="AE1544" i="3"/>
  <c r="AL1543" i="3"/>
  <c r="AK1543" i="3"/>
  <c r="AJ1543" i="3"/>
  <c r="AI1543" i="3"/>
  <c r="AH1543" i="3"/>
  <c r="AG1543" i="3"/>
  <c r="AF1543" i="3"/>
  <c r="AE1543" i="3"/>
  <c r="AL1542" i="3"/>
  <c r="AK1542" i="3"/>
  <c r="AJ1542" i="3"/>
  <c r="AI1542" i="3"/>
  <c r="AH1542" i="3"/>
  <c r="AG1542" i="3"/>
  <c r="AF1542" i="3"/>
  <c r="AE1542" i="3"/>
  <c r="AL1541" i="3"/>
  <c r="AK1541" i="3"/>
  <c r="AJ1541" i="3"/>
  <c r="AI1541" i="3"/>
  <c r="AH1541" i="3"/>
  <c r="AG1541" i="3"/>
  <c r="AF1541" i="3"/>
  <c r="AE1541" i="3"/>
  <c r="AL1540" i="3"/>
  <c r="AK1540" i="3"/>
  <c r="AJ1540" i="3"/>
  <c r="AI1540" i="3"/>
  <c r="AH1540" i="3"/>
  <c r="AG1540" i="3"/>
  <c r="AF1540" i="3"/>
  <c r="AE1540" i="3"/>
  <c r="AL1539" i="3"/>
  <c r="AK1539" i="3"/>
  <c r="AJ1539" i="3"/>
  <c r="AI1539" i="3"/>
  <c r="AH1539" i="3"/>
  <c r="AG1539" i="3"/>
  <c r="AF1539" i="3"/>
  <c r="AE1539" i="3"/>
  <c r="AL1538" i="3"/>
  <c r="AK1538" i="3"/>
  <c r="AJ1538" i="3"/>
  <c r="AI1538" i="3"/>
  <c r="AH1538" i="3"/>
  <c r="AG1538" i="3"/>
  <c r="AF1538" i="3"/>
  <c r="AE1538" i="3"/>
  <c r="AL1537" i="3"/>
  <c r="AK1537" i="3"/>
  <c r="AJ1537" i="3"/>
  <c r="AI1537" i="3"/>
  <c r="AH1537" i="3"/>
  <c r="AG1537" i="3"/>
  <c r="AF1537" i="3"/>
  <c r="AE1537" i="3"/>
  <c r="AL1536" i="3"/>
  <c r="AK1536" i="3"/>
  <c r="AJ1536" i="3"/>
  <c r="AI1536" i="3"/>
  <c r="AH1536" i="3"/>
  <c r="AG1536" i="3"/>
  <c r="AF1536" i="3"/>
  <c r="AE1536" i="3"/>
  <c r="AL1535" i="3"/>
  <c r="AK1535" i="3"/>
  <c r="AJ1535" i="3"/>
  <c r="AI1535" i="3"/>
  <c r="AH1535" i="3"/>
  <c r="AG1535" i="3"/>
  <c r="AF1535" i="3"/>
  <c r="AE1535" i="3"/>
  <c r="AL1534" i="3"/>
  <c r="AK1534" i="3"/>
  <c r="AJ1534" i="3"/>
  <c r="AI1534" i="3"/>
  <c r="AH1534" i="3"/>
  <c r="AG1534" i="3"/>
  <c r="AF1534" i="3"/>
  <c r="AE1534" i="3"/>
  <c r="AL1533" i="3"/>
  <c r="AK1533" i="3"/>
  <c r="AJ1533" i="3"/>
  <c r="AI1533" i="3"/>
  <c r="AH1533" i="3"/>
  <c r="AG1533" i="3"/>
  <c r="AF1533" i="3"/>
  <c r="AE1533" i="3"/>
  <c r="AL1532" i="3"/>
  <c r="AK1532" i="3"/>
  <c r="AJ1532" i="3"/>
  <c r="AI1532" i="3"/>
  <c r="AH1532" i="3"/>
  <c r="AG1532" i="3"/>
  <c r="AF1532" i="3"/>
  <c r="AE1532" i="3"/>
  <c r="AL1531" i="3"/>
  <c r="AK1531" i="3"/>
  <c r="AJ1531" i="3"/>
  <c r="AI1531" i="3"/>
  <c r="AH1531" i="3"/>
  <c r="AG1531" i="3"/>
  <c r="AF1531" i="3"/>
  <c r="AE1531" i="3"/>
  <c r="AL1530" i="3"/>
  <c r="AK1530" i="3"/>
  <c r="AJ1530" i="3"/>
  <c r="AI1530" i="3"/>
  <c r="AH1530" i="3"/>
  <c r="AG1530" i="3"/>
  <c r="AF1530" i="3"/>
  <c r="AE1530" i="3"/>
  <c r="AL1529" i="3"/>
  <c r="AK1529" i="3"/>
  <c r="AJ1529" i="3"/>
  <c r="AI1529" i="3"/>
  <c r="AH1529" i="3"/>
  <c r="AG1529" i="3"/>
  <c r="AF1529" i="3"/>
  <c r="AE1529" i="3"/>
  <c r="AL1528" i="3"/>
  <c r="AK1528" i="3"/>
  <c r="AJ1528" i="3"/>
  <c r="AI1528" i="3"/>
  <c r="AH1528" i="3"/>
  <c r="AG1528" i="3"/>
  <c r="AF1528" i="3"/>
  <c r="AE1528" i="3"/>
  <c r="AL1527" i="3"/>
  <c r="AK1527" i="3"/>
  <c r="AJ1527" i="3"/>
  <c r="AI1527" i="3"/>
  <c r="AH1527" i="3"/>
  <c r="AG1527" i="3"/>
  <c r="AF1527" i="3"/>
  <c r="AE1527" i="3"/>
  <c r="AL1526" i="3"/>
  <c r="AK1526" i="3"/>
  <c r="AJ1526" i="3"/>
  <c r="AI1526" i="3"/>
  <c r="AH1526" i="3"/>
  <c r="AG1526" i="3"/>
  <c r="AF1526" i="3"/>
  <c r="AE1526" i="3"/>
  <c r="AL1525" i="3"/>
  <c r="AK1525" i="3"/>
  <c r="AJ1525" i="3"/>
  <c r="AI1525" i="3"/>
  <c r="AH1525" i="3"/>
  <c r="AG1525" i="3"/>
  <c r="AF1525" i="3"/>
  <c r="AE1525" i="3"/>
  <c r="AL1524" i="3"/>
  <c r="AK1524" i="3"/>
  <c r="AJ1524" i="3"/>
  <c r="AI1524" i="3"/>
  <c r="AH1524" i="3"/>
  <c r="AG1524" i="3"/>
  <c r="AF1524" i="3"/>
  <c r="AE1524" i="3"/>
  <c r="AL1523" i="3"/>
  <c r="AK1523" i="3"/>
  <c r="AJ1523" i="3"/>
  <c r="AI1523" i="3"/>
  <c r="AH1523" i="3"/>
  <c r="AG1523" i="3"/>
  <c r="AF1523" i="3"/>
  <c r="AE1523" i="3"/>
  <c r="AL1522" i="3"/>
  <c r="AK1522" i="3"/>
  <c r="AJ1522" i="3"/>
  <c r="AI1522" i="3"/>
  <c r="AH1522" i="3"/>
  <c r="AG1522" i="3"/>
  <c r="AF1522" i="3"/>
  <c r="AE1522" i="3"/>
  <c r="AL1521" i="3"/>
  <c r="AK1521" i="3"/>
  <c r="AJ1521" i="3"/>
  <c r="AI1521" i="3"/>
  <c r="AH1521" i="3"/>
  <c r="AG1521" i="3"/>
  <c r="AF1521" i="3"/>
  <c r="AE1521" i="3"/>
  <c r="AL1520" i="3"/>
  <c r="AK1520" i="3"/>
  <c r="AJ1520" i="3"/>
  <c r="AI1520" i="3"/>
  <c r="AH1520" i="3"/>
  <c r="AG1520" i="3"/>
  <c r="AF1520" i="3"/>
  <c r="AE1520" i="3"/>
  <c r="AL1519" i="3"/>
  <c r="AK1519" i="3"/>
  <c r="AJ1519" i="3"/>
  <c r="AI1519" i="3"/>
  <c r="AH1519" i="3"/>
  <c r="AG1519" i="3"/>
  <c r="AF1519" i="3"/>
  <c r="AE1519" i="3"/>
  <c r="AL1518" i="3"/>
  <c r="AK1518" i="3"/>
  <c r="AJ1518" i="3"/>
  <c r="AI1518" i="3"/>
  <c r="AH1518" i="3"/>
  <c r="AG1518" i="3"/>
  <c r="AF1518" i="3"/>
  <c r="AE1518" i="3"/>
  <c r="AL1517" i="3"/>
  <c r="AK1517" i="3"/>
  <c r="AJ1517" i="3"/>
  <c r="AI1517" i="3"/>
  <c r="AH1517" i="3"/>
  <c r="AG1517" i="3"/>
  <c r="AF1517" i="3"/>
  <c r="AE1517" i="3"/>
  <c r="AL1516" i="3"/>
  <c r="AK1516" i="3"/>
  <c r="AJ1516" i="3"/>
  <c r="AI1516" i="3"/>
  <c r="AH1516" i="3"/>
  <c r="AG1516" i="3"/>
  <c r="AF1516" i="3"/>
  <c r="AE1516" i="3"/>
  <c r="AL1515" i="3"/>
  <c r="AK1515" i="3"/>
  <c r="AJ1515" i="3"/>
  <c r="AI1515" i="3"/>
  <c r="AH1515" i="3"/>
  <c r="AG1515" i="3"/>
  <c r="AF1515" i="3"/>
  <c r="AE1515" i="3"/>
  <c r="AL1514" i="3"/>
  <c r="AK1514" i="3"/>
  <c r="AJ1514" i="3"/>
  <c r="AI1514" i="3"/>
  <c r="AH1514" i="3"/>
  <c r="AG1514" i="3"/>
  <c r="AF1514" i="3"/>
  <c r="AE1514" i="3"/>
  <c r="AL1513" i="3"/>
  <c r="AK1513" i="3"/>
  <c r="AJ1513" i="3"/>
  <c r="AI1513" i="3"/>
  <c r="AH1513" i="3"/>
  <c r="AG1513" i="3"/>
  <c r="AF1513" i="3"/>
  <c r="AE1513" i="3"/>
  <c r="AL1512" i="3"/>
  <c r="AK1512" i="3"/>
  <c r="AJ1512" i="3"/>
  <c r="AI1512" i="3"/>
  <c r="AH1512" i="3"/>
  <c r="AG1512" i="3"/>
  <c r="AF1512" i="3"/>
  <c r="AE1512" i="3"/>
  <c r="AL1511" i="3"/>
  <c r="AK1511" i="3"/>
  <c r="AJ1511" i="3"/>
  <c r="AI1511" i="3"/>
  <c r="AH1511" i="3"/>
  <c r="AG1511" i="3"/>
  <c r="AF1511" i="3"/>
  <c r="AE1511" i="3"/>
  <c r="AL1510" i="3"/>
  <c r="AK1510" i="3"/>
  <c r="AJ1510" i="3"/>
  <c r="AI1510" i="3"/>
  <c r="AH1510" i="3"/>
  <c r="AG1510" i="3"/>
  <c r="AF1510" i="3"/>
  <c r="AE1510" i="3"/>
  <c r="AL1509" i="3"/>
  <c r="AK1509" i="3"/>
  <c r="AJ1509" i="3"/>
  <c r="AI1509" i="3"/>
  <c r="AH1509" i="3"/>
  <c r="AG1509" i="3"/>
  <c r="AF1509" i="3"/>
  <c r="AE1509" i="3"/>
  <c r="AL1508" i="3"/>
  <c r="AK1508" i="3"/>
  <c r="AJ1508" i="3"/>
  <c r="AI1508" i="3"/>
  <c r="AH1508" i="3"/>
  <c r="AG1508" i="3"/>
  <c r="AF1508" i="3"/>
  <c r="AE1508" i="3"/>
  <c r="AL1507" i="3"/>
  <c r="AK1507" i="3"/>
  <c r="AJ1507" i="3"/>
  <c r="AI1507" i="3"/>
  <c r="AH1507" i="3"/>
  <c r="AG1507" i="3"/>
  <c r="AF1507" i="3"/>
  <c r="AE1507" i="3"/>
  <c r="AL1506" i="3"/>
  <c r="AK1506" i="3"/>
  <c r="AJ1506" i="3"/>
  <c r="AI1506" i="3"/>
  <c r="AH1506" i="3"/>
  <c r="AG1506" i="3"/>
  <c r="AF1506" i="3"/>
  <c r="AE1506" i="3"/>
  <c r="AL1505" i="3"/>
  <c r="AK1505" i="3"/>
  <c r="AJ1505" i="3"/>
  <c r="AI1505" i="3"/>
  <c r="AH1505" i="3"/>
  <c r="AG1505" i="3"/>
  <c r="AF1505" i="3"/>
  <c r="AE1505" i="3"/>
  <c r="AL1504" i="3"/>
  <c r="AK1504" i="3"/>
  <c r="AJ1504" i="3"/>
  <c r="AI1504" i="3"/>
  <c r="AH1504" i="3"/>
  <c r="AG1504" i="3"/>
  <c r="AF1504" i="3"/>
  <c r="AE1504" i="3"/>
  <c r="AL1503" i="3"/>
  <c r="AK1503" i="3"/>
  <c r="AJ1503" i="3"/>
  <c r="AI1503" i="3"/>
  <c r="AH1503" i="3"/>
  <c r="AG1503" i="3"/>
  <c r="AF1503" i="3"/>
  <c r="AE1503" i="3"/>
  <c r="AL1502" i="3"/>
  <c r="AK1502" i="3"/>
  <c r="AJ1502" i="3"/>
  <c r="AI1502" i="3"/>
  <c r="AH1502" i="3"/>
  <c r="AG1502" i="3"/>
  <c r="AF1502" i="3"/>
  <c r="AE1502" i="3"/>
  <c r="AL1501" i="3"/>
  <c r="AK1501" i="3"/>
  <c r="AJ1501" i="3"/>
  <c r="AI1501" i="3"/>
  <c r="AH1501" i="3"/>
  <c r="AG1501" i="3"/>
  <c r="AF1501" i="3"/>
  <c r="AE1501" i="3"/>
  <c r="AL1500" i="3"/>
  <c r="AK1500" i="3"/>
  <c r="AJ1500" i="3"/>
  <c r="AI1500" i="3"/>
  <c r="AH1500" i="3"/>
  <c r="AG1500" i="3"/>
  <c r="AF1500" i="3"/>
  <c r="AE1500" i="3"/>
  <c r="AL1499" i="3"/>
  <c r="AK1499" i="3"/>
  <c r="AJ1499" i="3"/>
  <c r="AI1499" i="3"/>
  <c r="AH1499" i="3"/>
  <c r="AG1499" i="3"/>
  <c r="AF1499" i="3"/>
  <c r="AE1499" i="3"/>
  <c r="AL1498" i="3"/>
  <c r="AK1498" i="3"/>
  <c r="AJ1498" i="3"/>
  <c r="AI1498" i="3"/>
  <c r="AH1498" i="3"/>
  <c r="AG1498" i="3"/>
  <c r="AF1498" i="3"/>
  <c r="AE1498" i="3"/>
  <c r="AL1497" i="3"/>
  <c r="AK1497" i="3"/>
  <c r="AJ1497" i="3"/>
  <c r="AI1497" i="3"/>
  <c r="AH1497" i="3"/>
  <c r="AG1497" i="3"/>
  <c r="AF1497" i="3"/>
  <c r="AE1497" i="3"/>
  <c r="AL1496" i="3"/>
  <c r="AK1496" i="3"/>
  <c r="AJ1496" i="3"/>
  <c r="AI1496" i="3"/>
  <c r="AH1496" i="3"/>
  <c r="AG1496" i="3"/>
  <c r="AF1496" i="3"/>
  <c r="AE1496" i="3"/>
  <c r="AL1495" i="3"/>
  <c r="AK1495" i="3"/>
  <c r="AJ1495" i="3"/>
  <c r="AI1495" i="3"/>
  <c r="AH1495" i="3"/>
  <c r="AG1495" i="3"/>
  <c r="AF1495" i="3"/>
  <c r="AE1495" i="3"/>
  <c r="AL1494" i="3"/>
  <c r="AK1494" i="3"/>
  <c r="AJ1494" i="3"/>
  <c r="AI1494" i="3"/>
  <c r="AH1494" i="3"/>
  <c r="AG1494" i="3"/>
  <c r="AF1494" i="3"/>
  <c r="AE1494" i="3"/>
  <c r="AL1493" i="3"/>
  <c r="AK1493" i="3"/>
  <c r="AJ1493" i="3"/>
  <c r="AI1493" i="3"/>
  <c r="AH1493" i="3"/>
  <c r="AG1493" i="3"/>
  <c r="AF1493" i="3"/>
  <c r="AE1493" i="3"/>
  <c r="AL1492" i="3"/>
  <c r="AK1492" i="3"/>
  <c r="AJ1492" i="3"/>
  <c r="AI1492" i="3"/>
  <c r="AH1492" i="3"/>
  <c r="AG1492" i="3"/>
  <c r="AF1492" i="3"/>
  <c r="AE1492" i="3"/>
  <c r="AL1491" i="3"/>
  <c r="AK1491" i="3"/>
  <c r="AJ1491" i="3"/>
  <c r="AI1491" i="3"/>
  <c r="AH1491" i="3"/>
  <c r="AG1491" i="3"/>
  <c r="AF1491" i="3"/>
  <c r="AE1491" i="3"/>
  <c r="AL1490" i="3"/>
  <c r="AK1490" i="3"/>
  <c r="AJ1490" i="3"/>
  <c r="AI1490" i="3"/>
  <c r="AH1490" i="3"/>
  <c r="AG1490" i="3"/>
  <c r="AF1490" i="3"/>
  <c r="AE1490" i="3"/>
  <c r="AL1489" i="3"/>
  <c r="AK1489" i="3"/>
  <c r="AJ1489" i="3"/>
  <c r="AI1489" i="3"/>
  <c r="AH1489" i="3"/>
  <c r="AG1489" i="3"/>
  <c r="AF1489" i="3"/>
  <c r="AE1489" i="3"/>
  <c r="AL1488" i="3"/>
  <c r="AK1488" i="3"/>
  <c r="AJ1488" i="3"/>
  <c r="AI1488" i="3"/>
  <c r="AH1488" i="3"/>
  <c r="AG1488" i="3"/>
  <c r="AF1488" i="3"/>
  <c r="AE1488" i="3"/>
  <c r="AL1487" i="3"/>
  <c r="AK1487" i="3"/>
  <c r="AJ1487" i="3"/>
  <c r="AI1487" i="3"/>
  <c r="AH1487" i="3"/>
  <c r="AG1487" i="3"/>
  <c r="AF1487" i="3"/>
  <c r="AE1487" i="3"/>
  <c r="AL1486" i="3"/>
  <c r="AK1486" i="3"/>
  <c r="AJ1486" i="3"/>
  <c r="AI1486" i="3"/>
  <c r="AH1486" i="3"/>
  <c r="AG1486" i="3"/>
  <c r="AF1486" i="3"/>
  <c r="AE1486" i="3"/>
  <c r="AL1485" i="3"/>
  <c r="AK1485" i="3"/>
  <c r="AJ1485" i="3"/>
  <c r="AI1485" i="3"/>
  <c r="AH1485" i="3"/>
  <c r="AG1485" i="3"/>
  <c r="AF1485" i="3"/>
  <c r="AE1485" i="3"/>
  <c r="AL1484" i="3"/>
  <c r="AK1484" i="3"/>
  <c r="AJ1484" i="3"/>
  <c r="AI1484" i="3"/>
  <c r="AH1484" i="3"/>
  <c r="AG1484" i="3"/>
  <c r="AF1484" i="3"/>
  <c r="AE1484" i="3"/>
  <c r="AL1483" i="3"/>
  <c r="AK1483" i="3"/>
  <c r="AJ1483" i="3"/>
  <c r="AI1483" i="3"/>
  <c r="AH1483" i="3"/>
  <c r="AG1483" i="3"/>
  <c r="AF1483" i="3"/>
  <c r="AE1483" i="3"/>
  <c r="AL1482" i="3"/>
  <c r="AK1482" i="3"/>
  <c r="AJ1482" i="3"/>
  <c r="AI1482" i="3"/>
  <c r="AH1482" i="3"/>
  <c r="AG1482" i="3"/>
  <c r="AF1482" i="3"/>
  <c r="AE1482" i="3"/>
  <c r="AL1481" i="3"/>
  <c r="AK1481" i="3"/>
  <c r="AJ1481" i="3"/>
  <c r="AI1481" i="3"/>
  <c r="AH1481" i="3"/>
  <c r="AG1481" i="3"/>
  <c r="AF1481" i="3"/>
  <c r="AE1481" i="3"/>
  <c r="AL1480" i="3"/>
  <c r="AK1480" i="3"/>
  <c r="AJ1480" i="3"/>
  <c r="AI1480" i="3"/>
  <c r="AH1480" i="3"/>
  <c r="AG1480" i="3"/>
  <c r="AF1480" i="3"/>
  <c r="AE1480" i="3"/>
  <c r="AL1479" i="3"/>
  <c r="AK1479" i="3"/>
  <c r="AJ1479" i="3"/>
  <c r="AI1479" i="3"/>
  <c r="AH1479" i="3"/>
  <c r="AG1479" i="3"/>
  <c r="AF1479" i="3"/>
  <c r="AE1479" i="3"/>
  <c r="AL1478" i="3"/>
  <c r="AK1478" i="3"/>
  <c r="AJ1478" i="3"/>
  <c r="AI1478" i="3"/>
  <c r="AH1478" i="3"/>
  <c r="AG1478" i="3"/>
  <c r="AF1478" i="3"/>
  <c r="AE1478" i="3"/>
  <c r="AL1477" i="3"/>
  <c r="AK1477" i="3"/>
  <c r="AJ1477" i="3"/>
  <c r="AI1477" i="3"/>
  <c r="AH1477" i="3"/>
  <c r="AG1477" i="3"/>
  <c r="AF1477" i="3"/>
  <c r="AE1477" i="3"/>
  <c r="AL1476" i="3"/>
  <c r="AK1476" i="3"/>
  <c r="AJ1476" i="3"/>
  <c r="AI1476" i="3"/>
  <c r="AH1476" i="3"/>
  <c r="AG1476" i="3"/>
  <c r="AF1476" i="3"/>
  <c r="AE1476" i="3"/>
  <c r="AL1475" i="3"/>
  <c r="AK1475" i="3"/>
  <c r="AJ1475" i="3"/>
  <c r="AI1475" i="3"/>
  <c r="AH1475" i="3"/>
  <c r="AG1475" i="3"/>
  <c r="AF1475" i="3"/>
  <c r="AE1475" i="3"/>
  <c r="AL1474" i="3"/>
  <c r="AK1474" i="3"/>
  <c r="AJ1474" i="3"/>
  <c r="AI1474" i="3"/>
  <c r="AH1474" i="3"/>
  <c r="AG1474" i="3"/>
  <c r="AF1474" i="3"/>
  <c r="AE1474" i="3"/>
  <c r="AL1473" i="3"/>
  <c r="AK1473" i="3"/>
  <c r="AJ1473" i="3"/>
  <c r="AI1473" i="3"/>
  <c r="AH1473" i="3"/>
  <c r="AG1473" i="3"/>
  <c r="AF1473" i="3"/>
  <c r="AE1473" i="3"/>
  <c r="AL1472" i="3"/>
  <c r="AK1472" i="3"/>
  <c r="AJ1472" i="3"/>
  <c r="AI1472" i="3"/>
  <c r="AH1472" i="3"/>
  <c r="AG1472" i="3"/>
  <c r="AF1472" i="3"/>
  <c r="AE1472" i="3"/>
  <c r="AL1471" i="3"/>
  <c r="AK1471" i="3"/>
  <c r="AJ1471" i="3"/>
  <c r="AI1471" i="3"/>
  <c r="AH1471" i="3"/>
  <c r="AG1471" i="3"/>
  <c r="AF1471" i="3"/>
  <c r="AE1471" i="3"/>
  <c r="AL1470" i="3"/>
  <c r="AK1470" i="3"/>
  <c r="AJ1470" i="3"/>
  <c r="AI1470" i="3"/>
  <c r="AH1470" i="3"/>
  <c r="AG1470" i="3"/>
  <c r="AF1470" i="3"/>
  <c r="AE1470" i="3"/>
  <c r="AL1469" i="3"/>
  <c r="AK1469" i="3"/>
  <c r="AJ1469" i="3"/>
  <c r="AI1469" i="3"/>
  <c r="AH1469" i="3"/>
  <c r="AG1469" i="3"/>
  <c r="AF1469" i="3"/>
  <c r="AE1469" i="3"/>
  <c r="AL1468" i="3"/>
  <c r="AK1468" i="3"/>
  <c r="AJ1468" i="3"/>
  <c r="AI1468" i="3"/>
  <c r="AH1468" i="3"/>
  <c r="AG1468" i="3"/>
  <c r="AF1468" i="3"/>
  <c r="AE1468" i="3"/>
  <c r="AL1467" i="3"/>
  <c r="AK1467" i="3"/>
  <c r="AJ1467" i="3"/>
  <c r="AI1467" i="3"/>
  <c r="AH1467" i="3"/>
  <c r="AG1467" i="3"/>
  <c r="AF1467" i="3"/>
  <c r="AE1467" i="3"/>
  <c r="AL1466" i="3"/>
  <c r="AK1466" i="3"/>
  <c r="AJ1466" i="3"/>
  <c r="AI1466" i="3"/>
  <c r="AH1466" i="3"/>
  <c r="AG1466" i="3"/>
  <c r="AF1466" i="3"/>
  <c r="AE1466" i="3"/>
  <c r="AL1465" i="3"/>
  <c r="AK1465" i="3"/>
  <c r="AJ1465" i="3"/>
  <c r="AI1465" i="3"/>
  <c r="AH1465" i="3"/>
  <c r="AG1465" i="3"/>
  <c r="AF1465" i="3"/>
  <c r="AE1465" i="3"/>
  <c r="AL1464" i="3"/>
  <c r="AK1464" i="3"/>
  <c r="AJ1464" i="3"/>
  <c r="AI1464" i="3"/>
  <c r="AH1464" i="3"/>
  <c r="AG1464" i="3"/>
  <c r="AF1464" i="3"/>
  <c r="AE1464" i="3"/>
  <c r="AL1463" i="3"/>
  <c r="AK1463" i="3"/>
  <c r="AJ1463" i="3"/>
  <c r="AI1463" i="3"/>
  <c r="AH1463" i="3"/>
  <c r="AG1463" i="3"/>
  <c r="AF1463" i="3"/>
  <c r="AE1463" i="3"/>
  <c r="AL1462" i="3"/>
  <c r="AK1462" i="3"/>
  <c r="AJ1462" i="3"/>
  <c r="AI1462" i="3"/>
  <c r="AH1462" i="3"/>
  <c r="AG1462" i="3"/>
  <c r="AF1462" i="3"/>
  <c r="AE1462" i="3"/>
  <c r="AL1461" i="3"/>
  <c r="AK1461" i="3"/>
  <c r="AJ1461" i="3"/>
  <c r="AI1461" i="3"/>
  <c r="AH1461" i="3"/>
  <c r="AG1461" i="3"/>
  <c r="AF1461" i="3"/>
  <c r="AE1461" i="3"/>
  <c r="AL1460" i="3"/>
  <c r="AK1460" i="3"/>
  <c r="AJ1460" i="3"/>
  <c r="AI1460" i="3"/>
  <c r="AH1460" i="3"/>
  <c r="AG1460" i="3"/>
  <c r="AF1460" i="3"/>
  <c r="AE1460" i="3"/>
  <c r="AL1459" i="3"/>
  <c r="AK1459" i="3"/>
  <c r="AJ1459" i="3"/>
  <c r="AI1459" i="3"/>
  <c r="AH1459" i="3"/>
  <c r="AG1459" i="3"/>
  <c r="AF1459" i="3"/>
  <c r="AE1459" i="3"/>
  <c r="AL1458" i="3"/>
  <c r="AK1458" i="3"/>
  <c r="AJ1458" i="3"/>
  <c r="AI1458" i="3"/>
  <c r="AH1458" i="3"/>
  <c r="AG1458" i="3"/>
  <c r="AF1458" i="3"/>
  <c r="AE1458" i="3"/>
  <c r="AL1457" i="3"/>
  <c r="AK1457" i="3"/>
  <c r="AJ1457" i="3"/>
  <c r="AI1457" i="3"/>
  <c r="AH1457" i="3"/>
  <c r="AG1457" i="3"/>
  <c r="AF1457" i="3"/>
  <c r="AE1457" i="3"/>
  <c r="AL1456" i="3"/>
  <c r="AK1456" i="3"/>
  <c r="AJ1456" i="3"/>
  <c r="AI1456" i="3"/>
  <c r="AH1456" i="3"/>
  <c r="AG1456" i="3"/>
  <c r="AF1456" i="3"/>
  <c r="AE1456" i="3"/>
  <c r="AL1455" i="3"/>
  <c r="AK1455" i="3"/>
  <c r="AJ1455" i="3"/>
  <c r="AI1455" i="3"/>
  <c r="AH1455" i="3"/>
  <c r="AG1455" i="3"/>
  <c r="AF1455" i="3"/>
  <c r="AE1455" i="3"/>
  <c r="AL1454" i="3"/>
  <c r="AK1454" i="3"/>
  <c r="AJ1454" i="3"/>
  <c r="AI1454" i="3"/>
  <c r="AH1454" i="3"/>
  <c r="AG1454" i="3"/>
  <c r="AF1454" i="3"/>
  <c r="AE1454" i="3"/>
  <c r="AL1453" i="3"/>
  <c r="AK1453" i="3"/>
  <c r="AJ1453" i="3"/>
  <c r="AI1453" i="3"/>
  <c r="AH1453" i="3"/>
  <c r="AG1453" i="3"/>
  <c r="AF1453" i="3"/>
  <c r="AE1453" i="3"/>
  <c r="AL1452" i="3"/>
  <c r="AK1452" i="3"/>
  <c r="AJ1452" i="3"/>
  <c r="AI1452" i="3"/>
  <c r="AH1452" i="3"/>
  <c r="AG1452" i="3"/>
  <c r="AF1452" i="3"/>
  <c r="AE1452" i="3"/>
  <c r="AL1451" i="3"/>
  <c r="AK1451" i="3"/>
  <c r="AJ1451" i="3"/>
  <c r="AI1451" i="3"/>
  <c r="AH1451" i="3"/>
  <c r="AG1451" i="3"/>
  <c r="AF1451" i="3"/>
  <c r="AE1451" i="3"/>
  <c r="AL1450" i="3"/>
  <c r="AK1450" i="3"/>
  <c r="AJ1450" i="3"/>
  <c r="AI1450" i="3"/>
  <c r="AH1450" i="3"/>
  <c r="AG1450" i="3"/>
  <c r="AF1450" i="3"/>
  <c r="AE1450" i="3"/>
  <c r="AL1449" i="3"/>
  <c r="AK1449" i="3"/>
  <c r="AJ1449" i="3"/>
  <c r="AI1449" i="3"/>
  <c r="AH1449" i="3"/>
  <c r="AG1449" i="3"/>
  <c r="AF1449" i="3"/>
  <c r="AE1449" i="3"/>
  <c r="AL1448" i="3"/>
  <c r="AK1448" i="3"/>
  <c r="AJ1448" i="3"/>
  <c r="AI1448" i="3"/>
  <c r="AH1448" i="3"/>
  <c r="AG1448" i="3"/>
  <c r="AF1448" i="3"/>
  <c r="AE1448" i="3"/>
  <c r="AL1447" i="3"/>
  <c r="AK1447" i="3"/>
  <c r="AJ1447" i="3"/>
  <c r="AI1447" i="3"/>
  <c r="AH1447" i="3"/>
  <c r="AG1447" i="3"/>
  <c r="AF1447" i="3"/>
  <c r="AE1447" i="3"/>
  <c r="AL1446" i="3"/>
  <c r="AK1446" i="3"/>
  <c r="AJ1446" i="3"/>
  <c r="AI1446" i="3"/>
  <c r="AH1446" i="3"/>
  <c r="AG1446" i="3"/>
  <c r="AF1446" i="3"/>
  <c r="AE1446" i="3"/>
  <c r="AL1445" i="3"/>
  <c r="AK1445" i="3"/>
  <c r="AJ1445" i="3"/>
  <c r="AI1445" i="3"/>
  <c r="AH1445" i="3"/>
  <c r="AG1445" i="3"/>
  <c r="AF1445" i="3"/>
  <c r="AE1445" i="3"/>
  <c r="AL1444" i="3"/>
  <c r="AK1444" i="3"/>
  <c r="AJ1444" i="3"/>
  <c r="AI1444" i="3"/>
  <c r="AH1444" i="3"/>
  <c r="AG1444" i="3"/>
  <c r="AF1444" i="3"/>
  <c r="AE1444" i="3"/>
  <c r="AL1443" i="3"/>
  <c r="AK1443" i="3"/>
  <c r="AJ1443" i="3"/>
  <c r="AI1443" i="3"/>
  <c r="AH1443" i="3"/>
  <c r="AG1443" i="3"/>
  <c r="AF1443" i="3"/>
  <c r="AE1443" i="3"/>
  <c r="AL1442" i="3"/>
  <c r="AK1442" i="3"/>
  <c r="AJ1442" i="3"/>
  <c r="AI1442" i="3"/>
  <c r="AH1442" i="3"/>
  <c r="AG1442" i="3"/>
  <c r="AF1442" i="3"/>
  <c r="AE1442" i="3"/>
  <c r="AL1441" i="3"/>
  <c r="AK1441" i="3"/>
  <c r="AJ1441" i="3"/>
  <c r="AI1441" i="3"/>
  <c r="AH1441" i="3"/>
  <c r="AG1441" i="3"/>
  <c r="AF1441" i="3"/>
  <c r="AE1441" i="3"/>
  <c r="AL1440" i="3"/>
  <c r="AK1440" i="3"/>
  <c r="AJ1440" i="3"/>
  <c r="AI1440" i="3"/>
  <c r="AH1440" i="3"/>
  <c r="AG1440" i="3"/>
  <c r="AF1440" i="3"/>
  <c r="AE1440" i="3"/>
  <c r="AL1439" i="3"/>
  <c r="AK1439" i="3"/>
  <c r="AJ1439" i="3"/>
  <c r="AI1439" i="3"/>
  <c r="AH1439" i="3"/>
  <c r="AG1439" i="3"/>
  <c r="AF1439" i="3"/>
  <c r="AE1439" i="3"/>
  <c r="AL1438" i="3"/>
  <c r="AK1438" i="3"/>
  <c r="AJ1438" i="3"/>
  <c r="AI1438" i="3"/>
  <c r="AH1438" i="3"/>
  <c r="AG1438" i="3"/>
  <c r="AF1438" i="3"/>
  <c r="AE1438" i="3"/>
  <c r="AL1437" i="3"/>
  <c r="AK1437" i="3"/>
  <c r="AJ1437" i="3"/>
  <c r="AI1437" i="3"/>
  <c r="AH1437" i="3"/>
  <c r="AG1437" i="3"/>
  <c r="AF1437" i="3"/>
  <c r="AE1437" i="3"/>
  <c r="AL1436" i="3"/>
  <c r="AK1436" i="3"/>
  <c r="AJ1436" i="3"/>
  <c r="AI1436" i="3"/>
  <c r="AH1436" i="3"/>
  <c r="AG1436" i="3"/>
  <c r="AF1436" i="3"/>
  <c r="AE1436" i="3"/>
  <c r="AL1435" i="3"/>
  <c r="AK1435" i="3"/>
  <c r="AJ1435" i="3"/>
  <c r="AI1435" i="3"/>
  <c r="AH1435" i="3"/>
  <c r="AG1435" i="3"/>
  <c r="AF1435" i="3"/>
  <c r="AE1435" i="3"/>
  <c r="AL1434" i="3"/>
  <c r="AK1434" i="3"/>
  <c r="AJ1434" i="3"/>
  <c r="AI1434" i="3"/>
  <c r="AH1434" i="3"/>
  <c r="AG1434" i="3"/>
  <c r="AF1434" i="3"/>
  <c r="AE1434" i="3"/>
  <c r="AL1433" i="3"/>
  <c r="AK1433" i="3"/>
  <c r="AJ1433" i="3"/>
  <c r="AI1433" i="3"/>
  <c r="AH1433" i="3"/>
  <c r="AG1433" i="3"/>
  <c r="AF1433" i="3"/>
  <c r="AE1433" i="3"/>
  <c r="AL1432" i="3"/>
  <c r="AK1432" i="3"/>
  <c r="AJ1432" i="3"/>
  <c r="AI1432" i="3"/>
  <c r="AH1432" i="3"/>
  <c r="AG1432" i="3"/>
  <c r="AF1432" i="3"/>
  <c r="AE1432" i="3"/>
  <c r="AL1431" i="3"/>
  <c r="AK1431" i="3"/>
  <c r="AJ1431" i="3"/>
  <c r="AI1431" i="3"/>
  <c r="AH1431" i="3"/>
  <c r="AG1431" i="3"/>
  <c r="AF1431" i="3"/>
  <c r="AE1431" i="3"/>
  <c r="AL1430" i="3"/>
  <c r="AK1430" i="3"/>
  <c r="AJ1430" i="3"/>
  <c r="AI1430" i="3"/>
  <c r="AH1430" i="3"/>
  <c r="AG1430" i="3"/>
  <c r="AF1430" i="3"/>
  <c r="AE1430" i="3"/>
  <c r="AL1429" i="3"/>
  <c r="AK1429" i="3"/>
  <c r="AJ1429" i="3"/>
  <c r="AI1429" i="3"/>
  <c r="AH1429" i="3"/>
  <c r="AG1429" i="3"/>
  <c r="AF1429" i="3"/>
  <c r="AE1429" i="3"/>
  <c r="AL1428" i="3"/>
  <c r="AK1428" i="3"/>
  <c r="AJ1428" i="3"/>
  <c r="AI1428" i="3"/>
  <c r="AH1428" i="3"/>
  <c r="AG1428" i="3"/>
  <c r="AF1428" i="3"/>
  <c r="AE1428" i="3"/>
  <c r="AL1427" i="3"/>
  <c r="AK1427" i="3"/>
  <c r="AJ1427" i="3"/>
  <c r="AI1427" i="3"/>
  <c r="AH1427" i="3"/>
  <c r="AG1427" i="3"/>
  <c r="AF1427" i="3"/>
  <c r="AE1427" i="3"/>
  <c r="AL1426" i="3"/>
  <c r="AK1426" i="3"/>
  <c r="AJ1426" i="3"/>
  <c r="AI1426" i="3"/>
  <c r="AH1426" i="3"/>
  <c r="AG1426" i="3"/>
  <c r="AF1426" i="3"/>
  <c r="AE1426" i="3"/>
  <c r="AL1425" i="3"/>
  <c r="AK1425" i="3"/>
  <c r="AJ1425" i="3"/>
  <c r="AI1425" i="3"/>
  <c r="AH1425" i="3"/>
  <c r="AG1425" i="3"/>
  <c r="AF1425" i="3"/>
  <c r="AE1425" i="3"/>
  <c r="AL1424" i="3"/>
  <c r="AK1424" i="3"/>
  <c r="AJ1424" i="3"/>
  <c r="AI1424" i="3"/>
  <c r="AH1424" i="3"/>
  <c r="AG1424" i="3"/>
  <c r="AF1424" i="3"/>
  <c r="AE1424" i="3"/>
  <c r="AL1423" i="3"/>
  <c r="AK1423" i="3"/>
  <c r="AJ1423" i="3"/>
  <c r="AI1423" i="3"/>
  <c r="AH1423" i="3"/>
  <c r="AG1423" i="3"/>
  <c r="AF1423" i="3"/>
  <c r="AE1423" i="3"/>
  <c r="AL1422" i="3"/>
  <c r="AK1422" i="3"/>
  <c r="AJ1422" i="3"/>
  <c r="AI1422" i="3"/>
  <c r="AH1422" i="3"/>
  <c r="AG1422" i="3"/>
  <c r="AF1422" i="3"/>
  <c r="AE1422" i="3"/>
  <c r="AL1421" i="3"/>
  <c r="AK1421" i="3"/>
  <c r="AJ1421" i="3"/>
  <c r="AI1421" i="3"/>
  <c r="AH1421" i="3"/>
  <c r="AG1421" i="3"/>
  <c r="AF1421" i="3"/>
  <c r="AE1421" i="3"/>
  <c r="AL1420" i="3"/>
  <c r="AK1420" i="3"/>
  <c r="AJ1420" i="3"/>
  <c r="AI1420" i="3"/>
  <c r="AH1420" i="3"/>
  <c r="AG1420" i="3"/>
  <c r="AF1420" i="3"/>
  <c r="AE1420" i="3"/>
  <c r="AL1419" i="3"/>
  <c r="AK1419" i="3"/>
  <c r="AJ1419" i="3"/>
  <c r="AI1419" i="3"/>
  <c r="AH1419" i="3"/>
  <c r="AG1419" i="3"/>
  <c r="AF1419" i="3"/>
  <c r="AE1419" i="3"/>
  <c r="AL1418" i="3"/>
  <c r="AK1418" i="3"/>
  <c r="AJ1418" i="3"/>
  <c r="AI1418" i="3"/>
  <c r="AH1418" i="3"/>
  <c r="AG1418" i="3"/>
  <c r="AF1418" i="3"/>
  <c r="AE1418" i="3"/>
  <c r="AL1417" i="3"/>
  <c r="AK1417" i="3"/>
  <c r="AJ1417" i="3"/>
  <c r="AI1417" i="3"/>
  <c r="AH1417" i="3"/>
  <c r="AG1417" i="3"/>
  <c r="AF1417" i="3"/>
  <c r="AE1417" i="3"/>
  <c r="AL1416" i="3"/>
  <c r="AK1416" i="3"/>
  <c r="AJ1416" i="3"/>
  <c r="AI1416" i="3"/>
  <c r="AH1416" i="3"/>
  <c r="AG1416" i="3"/>
  <c r="AF1416" i="3"/>
  <c r="AE1416" i="3"/>
  <c r="AL1415" i="3"/>
  <c r="AK1415" i="3"/>
  <c r="AJ1415" i="3"/>
  <c r="AI1415" i="3"/>
  <c r="AH1415" i="3"/>
  <c r="AG1415" i="3"/>
  <c r="AF1415" i="3"/>
  <c r="AE1415" i="3"/>
  <c r="AL1414" i="3"/>
  <c r="AK1414" i="3"/>
  <c r="AJ1414" i="3"/>
  <c r="AI1414" i="3"/>
  <c r="AH1414" i="3"/>
  <c r="AG1414" i="3"/>
  <c r="AF1414" i="3"/>
  <c r="AE1414" i="3"/>
  <c r="AL1413" i="3"/>
  <c r="AK1413" i="3"/>
  <c r="AJ1413" i="3"/>
  <c r="AI1413" i="3"/>
  <c r="AH1413" i="3"/>
  <c r="AG1413" i="3"/>
  <c r="AF1413" i="3"/>
  <c r="AE1413" i="3"/>
  <c r="AL1412" i="3"/>
  <c r="AK1412" i="3"/>
  <c r="AJ1412" i="3"/>
  <c r="AI1412" i="3"/>
  <c r="AH1412" i="3"/>
  <c r="AG1412" i="3"/>
  <c r="AF1412" i="3"/>
  <c r="AE1412" i="3"/>
  <c r="AL1411" i="3"/>
  <c r="AK1411" i="3"/>
  <c r="AJ1411" i="3"/>
  <c r="AI1411" i="3"/>
  <c r="AH1411" i="3"/>
  <c r="AG1411" i="3"/>
  <c r="AF1411" i="3"/>
  <c r="AE1411" i="3"/>
  <c r="AL1410" i="3"/>
  <c r="AK1410" i="3"/>
  <c r="AJ1410" i="3"/>
  <c r="AI1410" i="3"/>
  <c r="AH1410" i="3"/>
  <c r="AG1410" i="3"/>
  <c r="AF1410" i="3"/>
  <c r="AE1410" i="3"/>
  <c r="AL1409" i="3"/>
  <c r="AK1409" i="3"/>
  <c r="AJ1409" i="3"/>
  <c r="AI1409" i="3"/>
  <c r="AH1409" i="3"/>
  <c r="AG1409" i="3"/>
  <c r="AF1409" i="3"/>
  <c r="AE1409" i="3"/>
  <c r="AL1408" i="3"/>
  <c r="AK1408" i="3"/>
  <c r="AJ1408" i="3"/>
  <c r="AI1408" i="3"/>
  <c r="AH1408" i="3"/>
  <c r="AG1408" i="3"/>
  <c r="AF1408" i="3"/>
  <c r="AE1408" i="3"/>
  <c r="AL1407" i="3"/>
  <c r="AK1407" i="3"/>
  <c r="AJ1407" i="3"/>
  <c r="AI1407" i="3"/>
  <c r="AH1407" i="3"/>
  <c r="AG1407" i="3"/>
  <c r="AF1407" i="3"/>
  <c r="AE1407" i="3"/>
  <c r="AL1406" i="3"/>
  <c r="AK1406" i="3"/>
  <c r="AJ1406" i="3"/>
  <c r="AI1406" i="3"/>
  <c r="AH1406" i="3"/>
  <c r="AG1406" i="3"/>
  <c r="AF1406" i="3"/>
  <c r="AE1406" i="3"/>
  <c r="AL1405" i="3"/>
  <c r="AK1405" i="3"/>
  <c r="AJ1405" i="3"/>
  <c r="AI1405" i="3"/>
  <c r="AH1405" i="3"/>
  <c r="AG1405" i="3"/>
  <c r="AF1405" i="3"/>
  <c r="AE1405" i="3"/>
  <c r="AL1404" i="3"/>
  <c r="AK1404" i="3"/>
  <c r="AJ1404" i="3"/>
  <c r="AI1404" i="3"/>
  <c r="AH1404" i="3"/>
  <c r="AG1404" i="3"/>
  <c r="AF1404" i="3"/>
  <c r="AE1404" i="3"/>
  <c r="AL1403" i="3"/>
  <c r="AK1403" i="3"/>
  <c r="AJ1403" i="3"/>
  <c r="AI1403" i="3"/>
  <c r="AH1403" i="3"/>
  <c r="AG1403" i="3"/>
  <c r="AF1403" i="3"/>
  <c r="AE1403" i="3"/>
  <c r="AL1402" i="3"/>
  <c r="AK1402" i="3"/>
  <c r="AJ1402" i="3"/>
  <c r="AI1402" i="3"/>
  <c r="AH1402" i="3"/>
  <c r="AG1402" i="3"/>
  <c r="AF1402" i="3"/>
  <c r="AE1402" i="3"/>
  <c r="AL1401" i="3"/>
  <c r="AK1401" i="3"/>
  <c r="AJ1401" i="3"/>
  <c r="AI1401" i="3"/>
  <c r="AH1401" i="3"/>
  <c r="AG1401" i="3"/>
  <c r="AF1401" i="3"/>
  <c r="AE1401" i="3"/>
  <c r="AL1400" i="3"/>
  <c r="AK1400" i="3"/>
  <c r="AJ1400" i="3"/>
  <c r="AI1400" i="3"/>
  <c r="AH1400" i="3"/>
  <c r="AG1400" i="3"/>
  <c r="AF1400" i="3"/>
  <c r="AE1400" i="3"/>
  <c r="AL1399" i="3"/>
  <c r="AK1399" i="3"/>
  <c r="AJ1399" i="3"/>
  <c r="AI1399" i="3"/>
  <c r="AH1399" i="3"/>
  <c r="AG1399" i="3"/>
  <c r="AF1399" i="3"/>
  <c r="AE1399" i="3"/>
  <c r="AL1398" i="3"/>
  <c r="AK1398" i="3"/>
  <c r="AJ1398" i="3"/>
  <c r="AI1398" i="3"/>
  <c r="AH1398" i="3"/>
  <c r="AG1398" i="3"/>
  <c r="AF1398" i="3"/>
  <c r="AE1398" i="3"/>
  <c r="AL1397" i="3"/>
  <c r="AK1397" i="3"/>
  <c r="AJ1397" i="3"/>
  <c r="AI1397" i="3"/>
  <c r="AH1397" i="3"/>
  <c r="AG1397" i="3"/>
  <c r="AF1397" i="3"/>
  <c r="AE1397" i="3"/>
  <c r="AL1396" i="3"/>
  <c r="AK1396" i="3"/>
  <c r="AJ1396" i="3"/>
  <c r="AI1396" i="3"/>
  <c r="AH1396" i="3"/>
  <c r="AG1396" i="3"/>
  <c r="AF1396" i="3"/>
  <c r="AE1396" i="3"/>
  <c r="AL1395" i="3"/>
  <c r="AK1395" i="3"/>
  <c r="AJ1395" i="3"/>
  <c r="AI1395" i="3"/>
  <c r="AH1395" i="3"/>
  <c r="AG1395" i="3"/>
  <c r="AF1395" i="3"/>
  <c r="AE1395" i="3"/>
  <c r="AL1394" i="3"/>
  <c r="AK1394" i="3"/>
  <c r="AJ1394" i="3"/>
  <c r="AI1394" i="3"/>
  <c r="AH1394" i="3"/>
  <c r="AG1394" i="3"/>
  <c r="AF1394" i="3"/>
  <c r="AE1394" i="3"/>
  <c r="AL1393" i="3"/>
  <c r="AK1393" i="3"/>
  <c r="AJ1393" i="3"/>
  <c r="AI1393" i="3"/>
  <c r="AH1393" i="3"/>
  <c r="AG1393" i="3"/>
  <c r="AF1393" i="3"/>
  <c r="AE1393" i="3"/>
  <c r="AL1392" i="3"/>
  <c r="AK1392" i="3"/>
  <c r="AJ1392" i="3"/>
  <c r="AI1392" i="3"/>
  <c r="AH1392" i="3"/>
  <c r="AG1392" i="3"/>
  <c r="AF1392" i="3"/>
  <c r="AE1392" i="3"/>
  <c r="AL1391" i="3"/>
  <c r="AK1391" i="3"/>
  <c r="AJ1391" i="3"/>
  <c r="AI1391" i="3"/>
  <c r="AH1391" i="3"/>
  <c r="AG1391" i="3"/>
  <c r="AF1391" i="3"/>
  <c r="AE1391" i="3"/>
  <c r="AL1390" i="3"/>
  <c r="AK1390" i="3"/>
  <c r="AJ1390" i="3"/>
  <c r="AI1390" i="3"/>
  <c r="AH1390" i="3"/>
  <c r="AG1390" i="3"/>
  <c r="AF1390" i="3"/>
  <c r="AE1390" i="3"/>
  <c r="AL1389" i="3"/>
  <c r="AK1389" i="3"/>
  <c r="AJ1389" i="3"/>
  <c r="AI1389" i="3"/>
  <c r="AH1389" i="3"/>
  <c r="AG1389" i="3"/>
  <c r="AF1389" i="3"/>
  <c r="AE1389" i="3"/>
  <c r="AL1388" i="3"/>
  <c r="AK1388" i="3"/>
  <c r="AJ1388" i="3"/>
  <c r="AI1388" i="3"/>
  <c r="AH1388" i="3"/>
  <c r="AG1388" i="3"/>
  <c r="AF1388" i="3"/>
  <c r="AE1388" i="3"/>
  <c r="AL1387" i="3"/>
  <c r="AK1387" i="3"/>
  <c r="AJ1387" i="3"/>
  <c r="AI1387" i="3"/>
  <c r="AH1387" i="3"/>
  <c r="AG1387" i="3"/>
  <c r="AF1387" i="3"/>
  <c r="AE1387" i="3"/>
  <c r="AL1386" i="3"/>
  <c r="AK1386" i="3"/>
  <c r="AJ1386" i="3"/>
  <c r="AI1386" i="3"/>
  <c r="AH1386" i="3"/>
  <c r="AG1386" i="3"/>
  <c r="AF1386" i="3"/>
  <c r="AE1386" i="3"/>
  <c r="AL1385" i="3"/>
  <c r="AK1385" i="3"/>
  <c r="AJ1385" i="3"/>
  <c r="AI1385" i="3"/>
  <c r="AH1385" i="3"/>
  <c r="AG1385" i="3"/>
  <c r="AF1385" i="3"/>
  <c r="AE1385" i="3"/>
  <c r="AL1384" i="3"/>
  <c r="AK1384" i="3"/>
  <c r="AJ1384" i="3"/>
  <c r="AI1384" i="3"/>
  <c r="AH1384" i="3"/>
  <c r="AG1384" i="3"/>
  <c r="AF1384" i="3"/>
  <c r="AE1384" i="3"/>
  <c r="AL1383" i="3"/>
  <c r="AK1383" i="3"/>
  <c r="AJ1383" i="3"/>
  <c r="AI1383" i="3"/>
  <c r="AH1383" i="3"/>
  <c r="AG1383" i="3"/>
  <c r="AF1383" i="3"/>
  <c r="AE1383" i="3"/>
  <c r="AL1382" i="3"/>
  <c r="AK1382" i="3"/>
  <c r="AJ1382" i="3"/>
  <c r="AI1382" i="3"/>
  <c r="AH1382" i="3"/>
  <c r="AG1382" i="3"/>
  <c r="AF1382" i="3"/>
  <c r="AE1382" i="3"/>
  <c r="AL1381" i="3"/>
  <c r="AK1381" i="3"/>
  <c r="AJ1381" i="3"/>
  <c r="AI1381" i="3"/>
  <c r="AH1381" i="3"/>
  <c r="AG1381" i="3"/>
  <c r="AF1381" i="3"/>
  <c r="AE1381" i="3"/>
  <c r="AL1380" i="3"/>
  <c r="AK1380" i="3"/>
  <c r="AJ1380" i="3"/>
  <c r="AI1380" i="3"/>
  <c r="AH1380" i="3"/>
  <c r="AG1380" i="3"/>
  <c r="AF1380" i="3"/>
  <c r="AE1380" i="3"/>
  <c r="AL1379" i="3"/>
  <c r="AK1379" i="3"/>
  <c r="AJ1379" i="3"/>
  <c r="AI1379" i="3"/>
  <c r="AH1379" i="3"/>
  <c r="AG1379" i="3"/>
  <c r="AF1379" i="3"/>
  <c r="AE1379" i="3"/>
  <c r="AL1378" i="3"/>
  <c r="AK1378" i="3"/>
  <c r="AJ1378" i="3"/>
  <c r="AI1378" i="3"/>
  <c r="AH1378" i="3"/>
  <c r="AG1378" i="3"/>
  <c r="AF1378" i="3"/>
  <c r="AE1378" i="3"/>
  <c r="AL1377" i="3"/>
  <c r="AK1377" i="3"/>
  <c r="AJ1377" i="3"/>
  <c r="AI1377" i="3"/>
  <c r="AH1377" i="3"/>
  <c r="AG1377" i="3"/>
  <c r="AF1377" i="3"/>
  <c r="AE1377" i="3"/>
  <c r="AL1376" i="3"/>
  <c r="AK1376" i="3"/>
  <c r="AJ1376" i="3"/>
  <c r="AI1376" i="3"/>
  <c r="AH1376" i="3"/>
  <c r="AG1376" i="3"/>
  <c r="AF1376" i="3"/>
  <c r="AE1376" i="3"/>
  <c r="AL1375" i="3"/>
  <c r="AK1375" i="3"/>
  <c r="AJ1375" i="3"/>
  <c r="AI1375" i="3"/>
  <c r="AH1375" i="3"/>
  <c r="AG1375" i="3"/>
  <c r="AF1375" i="3"/>
  <c r="AE1375" i="3"/>
  <c r="AL1374" i="3"/>
  <c r="AK1374" i="3"/>
  <c r="AJ1374" i="3"/>
  <c r="AI1374" i="3"/>
  <c r="AH1374" i="3"/>
  <c r="AG1374" i="3"/>
  <c r="AF1374" i="3"/>
  <c r="AE1374" i="3"/>
  <c r="AL1373" i="3"/>
  <c r="AK1373" i="3"/>
  <c r="AJ1373" i="3"/>
  <c r="AI1373" i="3"/>
  <c r="AH1373" i="3"/>
  <c r="AG1373" i="3"/>
  <c r="AF1373" i="3"/>
  <c r="AE1373" i="3"/>
  <c r="AL1372" i="3"/>
  <c r="AK1372" i="3"/>
  <c r="AJ1372" i="3"/>
  <c r="AI1372" i="3"/>
  <c r="AH1372" i="3"/>
  <c r="AG1372" i="3"/>
  <c r="AF1372" i="3"/>
  <c r="AE1372" i="3"/>
  <c r="AL1371" i="3"/>
  <c r="AK1371" i="3"/>
  <c r="AJ1371" i="3"/>
  <c r="AI1371" i="3"/>
  <c r="AH1371" i="3"/>
  <c r="AG1371" i="3"/>
  <c r="AF1371" i="3"/>
  <c r="AE1371" i="3"/>
  <c r="AL1370" i="3"/>
  <c r="AK1370" i="3"/>
  <c r="AJ1370" i="3"/>
  <c r="AI1370" i="3"/>
  <c r="AH1370" i="3"/>
  <c r="AG1370" i="3"/>
  <c r="AF1370" i="3"/>
  <c r="AE1370" i="3"/>
  <c r="AL1369" i="3"/>
  <c r="AK1369" i="3"/>
  <c r="AJ1369" i="3"/>
  <c r="AI1369" i="3"/>
  <c r="AH1369" i="3"/>
  <c r="AG1369" i="3"/>
  <c r="AF1369" i="3"/>
  <c r="AE1369" i="3"/>
  <c r="AL1368" i="3"/>
  <c r="AK1368" i="3"/>
  <c r="AJ1368" i="3"/>
  <c r="AI1368" i="3"/>
  <c r="AH1368" i="3"/>
  <c r="AG1368" i="3"/>
  <c r="AF1368" i="3"/>
  <c r="AE1368" i="3"/>
  <c r="AL1367" i="3"/>
  <c r="AK1367" i="3"/>
  <c r="AJ1367" i="3"/>
  <c r="AI1367" i="3"/>
  <c r="AH1367" i="3"/>
  <c r="AG1367" i="3"/>
  <c r="AF1367" i="3"/>
  <c r="AE1367" i="3"/>
  <c r="AL1366" i="3"/>
  <c r="AK1366" i="3"/>
  <c r="AJ1366" i="3"/>
  <c r="AI1366" i="3"/>
  <c r="AH1366" i="3"/>
  <c r="AG1366" i="3"/>
  <c r="AF1366" i="3"/>
  <c r="AE1366" i="3"/>
  <c r="AL1365" i="3"/>
  <c r="AK1365" i="3"/>
  <c r="AJ1365" i="3"/>
  <c r="AI1365" i="3"/>
  <c r="AH1365" i="3"/>
  <c r="AG1365" i="3"/>
  <c r="AF1365" i="3"/>
  <c r="AE1365" i="3"/>
  <c r="AL1364" i="3"/>
  <c r="AK1364" i="3"/>
  <c r="AJ1364" i="3"/>
  <c r="AI1364" i="3"/>
  <c r="AH1364" i="3"/>
  <c r="AG1364" i="3"/>
  <c r="AF1364" i="3"/>
  <c r="AE1364" i="3"/>
  <c r="AL1363" i="3"/>
  <c r="AK1363" i="3"/>
  <c r="AJ1363" i="3"/>
  <c r="AI1363" i="3"/>
  <c r="AH1363" i="3"/>
  <c r="AG1363" i="3"/>
  <c r="AF1363" i="3"/>
  <c r="AE1363" i="3"/>
  <c r="AL1362" i="3"/>
  <c r="AK1362" i="3"/>
  <c r="AJ1362" i="3"/>
  <c r="AI1362" i="3"/>
  <c r="AH1362" i="3"/>
  <c r="AG1362" i="3"/>
  <c r="AF1362" i="3"/>
  <c r="AE1362" i="3"/>
  <c r="AL1361" i="3"/>
  <c r="AK1361" i="3"/>
  <c r="AJ1361" i="3"/>
  <c r="AI1361" i="3"/>
  <c r="AH1361" i="3"/>
  <c r="AG1361" i="3"/>
  <c r="AF1361" i="3"/>
  <c r="AE1361" i="3"/>
  <c r="AL1360" i="3"/>
  <c r="AK1360" i="3"/>
  <c r="AJ1360" i="3"/>
  <c r="AI1360" i="3"/>
  <c r="AH1360" i="3"/>
  <c r="AG1360" i="3"/>
  <c r="AF1360" i="3"/>
  <c r="AE1360" i="3"/>
  <c r="AL1359" i="3"/>
  <c r="AK1359" i="3"/>
  <c r="AJ1359" i="3"/>
  <c r="AI1359" i="3"/>
  <c r="AH1359" i="3"/>
  <c r="AG1359" i="3"/>
  <c r="AF1359" i="3"/>
  <c r="AE1359" i="3"/>
  <c r="AL1358" i="3"/>
  <c r="AK1358" i="3"/>
  <c r="AJ1358" i="3"/>
  <c r="AI1358" i="3"/>
  <c r="AH1358" i="3"/>
  <c r="AG1358" i="3"/>
  <c r="AF1358" i="3"/>
  <c r="AE1358" i="3"/>
  <c r="AL1357" i="3"/>
  <c r="AK1357" i="3"/>
  <c r="AJ1357" i="3"/>
  <c r="AI1357" i="3"/>
  <c r="AH1357" i="3"/>
  <c r="AG1357" i="3"/>
  <c r="AF1357" i="3"/>
  <c r="AE1357" i="3"/>
  <c r="AL1356" i="3"/>
  <c r="AK1356" i="3"/>
  <c r="AJ1356" i="3"/>
  <c r="AI1356" i="3"/>
  <c r="AH1356" i="3"/>
  <c r="AG1356" i="3"/>
  <c r="AF1356" i="3"/>
  <c r="AE1356" i="3"/>
  <c r="AL1355" i="3"/>
  <c r="AK1355" i="3"/>
  <c r="AJ1355" i="3"/>
  <c r="AI1355" i="3"/>
  <c r="AH1355" i="3"/>
  <c r="AG1355" i="3"/>
  <c r="AF1355" i="3"/>
  <c r="AE1355" i="3"/>
  <c r="AL1354" i="3"/>
  <c r="AK1354" i="3"/>
  <c r="AJ1354" i="3"/>
  <c r="AI1354" i="3"/>
  <c r="AH1354" i="3"/>
  <c r="AG1354" i="3"/>
  <c r="AF1354" i="3"/>
  <c r="AE1354" i="3"/>
  <c r="AL1353" i="3"/>
  <c r="AK1353" i="3"/>
  <c r="AJ1353" i="3"/>
  <c r="AI1353" i="3"/>
  <c r="AH1353" i="3"/>
  <c r="AG1353" i="3"/>
  <c r="AF1353" i="3"/>
  <c r="AE1353" i="3"/>
  <c r="AL1352" i="3"/>
  <c r="AK1352" i="3"/>
  <c r="AJ1352" i="3"/>
  <c r="AI1352" i="3"/>
  <c r="AH1352" i="3"/>
  <c r="AG1352" i="3"/>
  <c r="AF1352" i="3"/>
  <c r="AE1352" i="3"/>
  <c r="AL1351" i="3"/>
  <c r="AK1351" i="3"/>
  <c r="AJ1351" i="3"/>
  <c r="AI1351" i="3"/>
  <c r="AH1351" i="3"/>
  <c r="AG1351" i="3"/>
  <c r="AF1351" i="3"/>
  <c r="AE1351" i="3"/>
  <c r="AL1350" i="3"/>
  <c r="AK1350" i="3"/>
  <c r="AJ1350" i="3"/>
  <c r="AI1350" i="3"/>
  <c r="AH1350" i="3"/>
  <c r="AG1350" i="3"/>
  <c r="AF1350" i="3"/>
  <c r="AE1350" i="3"/>
  <c r="AL1349" i="3"/>
  <c r="AK1349" i="3"/>
  <c r="AJ1349" i="3"/>
  <c r="AI1349" i="3"/>
  <c r="AH1349" i="3"/>
  <c r="AG1349" i="3"/>
  <c r="AF1349" i="3"/>
  <c r="AE1349" i="3"/>
  <c r="AL1348" i="3"/>
  <c r="AK1348" i="3"/>
  <c r="AJ1348" i="3"/>
  <c r="AI1348" i="3"/>
  <c r="AH1348" i="3"/>
  <c r="AG1348" i="3"/>
  <c r="AF1348" i="3"/>
  <c r="AE1348" i="3"/>
  <c r="AL1347" i="3"/>
  <c r="AK1347" i="3"/>
  <c r="AJ1347" i="3"/>
  <c r="AI1347" i="3"/>
  <c r="AH1347" i="3"/>
  <c r="AG1347" i="3"/>
  <c r="AF1347" i="3"/>
  <c r="AE1347" i="3"/>
  <c r="AL1346" i="3"/>
  <c r="AK1346" i="3"/>
  <c r="AJ1346" i="3"/>
  <c r="AI1346" i="3"/>
  <c r="AH1346" i="3"/>
  <c r="AG1346" i="3"/>
  <c r="AF1346" i="3"/>
  <c r="AE1346" i="3"/>
  <c r="AL1345" i="3"/>
  <c r="AK1345" i="3"/>
  <c r="AJ1345" i="3"/>
  <c r="AI1345" i="3"/>
  <c r="AH1345" i="3"/>
  <c r="AG1345" i="3"/>
  <c r="AF1345" i="3"/>
  <c r="AE1345" i="3"/>
  <c r="AL1344" i="3"/>
  <c r="AK1344" i="3"/>
  <c r="AJ1344" i="3"/>
  <c r="AI1344" i="3"/>
  <c r="AH1344" i="3"/>
  <c r="AG1344" i="3"/>
  <c r="AF1344" i="3"/>
  <c r="AE1344" i="3"/>
  <c r="AL1343" i="3"/>
  <c r="AK1343" i="3"/>
  <c r="AJ1343" i="3"/>
  <c r="AI1343" i="3"/>
  <c r="AH1343" i="3"/>
  <c r="AG1343" i="3"/>
  <c r="AF1343" i="3"/>
  <c r="AE1343" i="3"/>
  <c r="AL1342" i="3"/>
  <c r="AK1342" i="3"/>
  <c r="AJ1342" i="3"/>
  <c r="AI1342" i="3"/>
  <c r="AH1342" i="3"/>
  <c r="AG1342" i="3"/>
  <c r="AF1342" i="3"/>
  <c r="AE1342" i="3"/>
  <c r="AL1341" i="3"/>
  <c r="AK1341" i="3"/>
  <c r="AJ1341" i="3"/>
  <c r="AI1341" i="3"/>
  <c r="AH1341" i="3"/>
  <c r="AG1341" i="3"/>
  <c r="AF1341" i="3"/>
  <c r="AE1341" i="3"/>
  <c r="AL1340" i="3"/>
  <c r="AK1340" i="3"/>
  <c r="AJ1340" i="3"/>
  <c r="AI1340" i="3"/>
  <c r="AH1340" i="3"/>
  <c r="AG1340" i="3"/>
  <c r="AF1340" i="3"/>
  <c r="AE1340" i="3"/>
  <c r="AL1339" i="3"/>
  <c r="AK1339" i="3"/>
  <c r="AJ1339" i="3"/>
  <c r="AI1339" i="3"/>
  <c r="AH1339" i="3"/>
  <c r="AG1339" i="3"/>
  <c r="AF1339" i="3"/>
  <c r="AE1339" i="3"/>
  <c r="AL1338" i="3"/>
  <c r="AK1338" i="3"/>
  <c r="AJ1338" i="3"/>
  <c r="AI1338" i="3"/>
  <c r="AH1338" i="3"/>
  <c r="AG1338" i="3"/>
  <c r="AF1338" i="3"/>
  <c r="AE1338" i="3"/>
  <c r="AL1337" i="3"/>
  <c r="AK1337" i="3"/>
  <c r="AJ1337" i="3"/>
  <c r="AI1337" i="3"/>
  <c r="AH1337" i="3"/>
  <c r="AG1337" i="3"/>
  <c r="AF1337" i="3"/>
  <c r="AE1337" i="3"/>
  <c r="AL1336" i="3"/>
  <c r="AK1336" i="3"/>
  <c r="AJ1336" i="3"/>
  <c r="AI1336" i="3"/>
  <c r="AH1336" i="3"/>
  <c r="AG1336" i="3"/>
  <c r="AF1336" i="3"/>
  <c r="AE1336" i="3"/>
  <c r="AL1335" i="3"/>
  <c r="AK1335" i="3"/>
  <c r="AJ1335" i="3"/>
  <c r="AI1335" i="3"/>
  <c r="AH1335" i="3"/>
  <c r="AG1335" i="3"/>
  <c r="AF1335" i="3"/>
  <c r="AE1335" i="3"/>
  <c r="AL1334" i="3"/>
  <c r="AK1334" i="3"/>
  <c r="AJ1334" i="3"/>
  <c r="AI1334" i="3"/>
  <c r="AH1334" i="3"/>
  <c r="AG1334" i="3"/>
  <c r="AF1334" i="3"/>
  <c r="AE1334" i="3"/>
  <c r="AL1333" i="3"/>
  <c r="AK1333" i="3"/>
  <c r="AJ1333" i="3"/>
  <c r="AI1333" i="3"/>
  <c r="AH1333" i="3"/>
  <c r="AG1333" i="3"/>
  <c r="AF1333" i="3"/>
  <c r="AE1333" i="3"/>
  <c r="AL1332" i="3"/>
  <c r="AK1332" i="3"/>
  <c r="AJ1332" i="3"/>
  <c r="AI1332" i="3"/>
  <c r="AH1332" i="3"/>
  <c r="AG1332" i="3"/>
  <c r="AF1332" i="3"/>
  <c r="AE1332" i="3"/>
  <c r="AL1331" i="3"/>
  <c r="AK1331" i="3"/>
  <c r="AJ1331" i="3"/>
  <c r="AI1331" i="3"/>
  <c r="AH1331" i="3"/>
  <c r="AG1331" i="3"/>
  <c r="AF1331" i="3"/>
  <c r="AE1331" i="3"/>
  <c r="AL1330" i="3"/>
  <c r="AK1330" i="3"/>
  <c r="AJ1330" i="3"/>
  <c r="AI1330" i="3"/>
  <c r="AH1330" i="3"/>
  <c r="AG1330" i="3"/>
  <c r="AF1330" i="3"/>
  <c r="AE1330" i="3"/>
  <c r="AL1329" i="3"/>
  <c r="AK1329" i="3"/>
  <c r="AJ1329" i="3"/>
  <c r="AI1329" i="3"/>
  <c r="AH1329" i="3"/>
  <c r="AG1329" i="3"/>
  <c r="AF1329" i="3"/>
  <c r="AE1329" i="3"/>
  <c r="AL1328" i="3"/>
  <c r="AK1328" i="3"/>
  <c r="AJ1328" i="3"/>
  <c r="AI1328" i="3"/>
  <c r="AH1328" i="3"/>
  <c r="AG1328" i="3"/>
  <c r="AF1328" i="3"/>
  <c r="AE1328" i="3"/>
  <c r="AL1327" i="3"/>
  <c r="AK1327" i="3"/>
  <c r="AJ1327" i="3"/>
  <c r="AI1327" i="3"/>
  <c r="AH1327" i="3"/>
  <c r="AG1327" i="3"/>
  <c r="AF1327" i="3"/>
  <c r="AE1327" i="3"/>
  <c r="AL1326" i="3"/>
  <c r="AK1326" i="3"/>
  <c r="AJ1326" i="3"/>
  <c r="AI1326" i="3"/>
  <c r="AH1326" i="3"/>
  <c r="AG1326" i="3"/>
  <c r="AF1326" i="3"/>
  <c r="AE1326" i="3"/>
  <c r="AL1325" i="3"/>
  <c r="AK1325" i="3"/>
  <c r="AJ1325" i="3"/>
  <c r="AI1325" i="3"/>
  <c r="AH1325" i="3"/>
  <c r="AG1325" i="3"/>
  <c r="AF1325" i="3"/>
  <c r="AE1325" i="3"/>
  <c r="AL1324" i="3"/>
  <c r="AK1324" i="3"/>
  <c r="AJ1324" i="3"/>
  <c r="AI1324" i="3"/>
  <c r="AH1324" i="3"/>
  <c r="AG1324" i="3"/>
  <c r="AF1324" i="3"/>
  <c r="AE1324" i="3"/>
  <c r="AL1323" i="3"/>
  <c r="AK1323" i="3"/>
  <c r="AJ1323" i="3"/>
  <c r="AI1323" i="3"/>
  <c r="AH1323" i="3"/>
  <c r="AG1323" i="3"/>
  <c r="AF1323" i="3"/>
  <c r="AE1323" i="3"/>
  <c r="AL1322" i="3"/>
  <c r="AK1322" i="3"/>
  <c r="AJ1322" i="3"/>
  <c r="AI1322" i="3"/>
  <c r="AH1322" i="3"/>
  <c r="AG1322" i="3"/>
  <c r="AF1322" i="3"/>
  <c r="AE1322" i="3"/>
  <c r="AL1321" i="3"/>
  <c r="AK1321" i="3"/>
  <c r="AJ1321" i="3"/>
  <c r="AI1321" i="3"/>
  <c r="AH1321" i="3"/>
  <c r="AG1321" i="3"/>
  <c r="AF1321" i="3"/>
  <c r="AE1321" i="3"/>
  <c r="AL1320" i="3"/>
  <c r="AK1320" i="3"/>
  <c r="AJ1320" i="3"/>
  <c r="AI1320" i="3"/>
  <c r="AH1320" i="3"/>
  <c r="AG1320" i="3"/>
  <c r="AF1320" i="3"/>
  <c r="AE1320" i="3"/>
  <c r="AL1319" i="3"/>
  <c r="AK1319" i="3"/>
  <c r="AJ1319" i="3"/>
  <c r="AI1319" i="3"/>
  <c r="AH1319" i="3"/>
  <c r="AG1319" i="3"/>
  <c r="AF1319" i="3"/>
  <c r="AE1319" i="3"/>
  <c r="AL1318" i="3"/>
  <c r="AK1318" i="3"/>
  <c r="AJ1318" i="3"/>
  <c r="AI1318" i="3"/>
  <c r="AH1318" i="3"/>
  <c r="AG1318" i="3"/>
  <c r="AF1318" i="3"/>
  <c r="AE1318" i="3"/>
  <c r="AL1317" i="3"/>
  <c r="AK1317" i="3"/>
  <c r="AJ1317" i="3"/>
  <c r="AI1317" i="3"/>
  <c r="AH1317" i="3"/>
  <c r="AG1317" i="3"/>
  <c r="AF1317" i="3"/>
  <c r="AE1317" i="3"/>
  <c r="AL1316" i="3"/>
  <c r="AK1316" i="3"/>
  <c r="AJ1316" i="3"/>
  <c r="AI1316" i="3"/>
  <c r="AH1316" i="3"/>
  <c r="AG1316" i="3"/>
  <c r="AF1316" i="3"/>
  <c r="AE1316" i="3"/>
  <c r="AL1315" i="3"/>
  <c r="AK1315" i="3"/>
  <c r="AJ1315" i="3"/>
  <c r="AI1315" i="3"/>
  <c r="AH1315" i="3"/>
  <c r="AG1315" i="3"/>
  <c r="AF1315" i="3"/>
  <c r="AE1315" i="3"/>
  <c r="AL1314" i="3"/>
  <c r="AK1314" i="3"/>
  <c r="AJ1314" i="3"/>
  <c r="AI1314" i="3"/>
  <c r="AH1314" i="3"/>
  <c r="AG1314" i="3"/>
  <c r="AF1314" i="3"/>
  <c r="AE1314" i="3"/>
  <c r="AL1313" i="3"/>
  <c r="AK1313" i="3"/>
  <c r="AJ1313" i="3"/>
  <c r="AI1313" i="3"/>
  <c r="AH1313" i="3"/>
  <c r="AG1313" i="3"/>
  <c r="AF1313" i="3"/>
  <c r="AE1313" i="3"/>
  <c r="AL1312" i="3"/>
  <c r="AK1312" i="3"/>
  <c r="AJ1312" i="3"/>
  <c r="AI1312" i="3"/>
  <c r="AH1312" i="3"/>
  <c r="AG1312" i="3"/>
  <c r="AF1312" i="3"/>
  <c r="AE1312" i="3"/>
  <c r="AL1311" i="3"/>
  <c r="AK1311" i="3"/>
  <c r="AJ1311" i="3"/>
  <c r="AI1311" i="3"/>
  <c r="AH1311" i="3"/>
  <c r="AG1311" i="3"/>
  <c r="AF1311" i="3"/>
  <c r="AE1311" i="3"/>
  <c r="AL1310" i="3"/>
  <c r="AK1310" i="3"/>
  <c r="AJ1310" i="3"/>
  <c r="AI1310" i="3"/>
  <c r="AH1310" i="3"/>
  <c r="AG1310" i="3"/>
  <c r="AF1310" i="3"/>
  <c r="AE1310" i="3"/>
  <c r="AL1309" i="3"/>
  <c r="AK1309" i="3"/>
  <c r="AJ1309" i="3"/>
  <c r="AI1309" i="3"/>
  <c r="AH1309" i="3"/>
  <c r="AG1309" i="3"/>
  <c r="AF1309" i="3"/>
  <c r="AE1309" i="3"/>
  <c r="AL1308" i="3"/>
  <c r="AK1308" i="3"/>
  <c r="AJ1308" i="3"/>
  <c r="AI1308" i="3"/>
  <c r="AH1308" i="3"/>
  <c r="AG1308" i="3"/>
  <c r="AF1308" i="3"/>
  <c r="AE1308" i="3"/>
  <c r="AL1307" i="3"/>
  <c r="AK1307" i="3"/>
  <c r="AJ1307" i="3"/>
  <c r="AI1307" i="3"/>
  <c r="AH1307" i="3"/>
  <c r="AG1307" i="3"/>
  <c r="AF1307" i="3"/>
  <c r="AE1307" i="3"/>
  <c r="AL1306" i="3"/>
  <c r="AK1306" i="3"/>
  <c r="AJ1306" i="3"/>
  <c r="AI1306" i="3"/>
  <c r="AH1306" i="3"/>
  <c r="AG1306" i="3"/>
  <c r="AF1306" i="3"/>
  <c r="AE1306" i="3"/>
  <c r="AL1305" i="3"/>
  <c r="AK1305" i="3"/>
  <c r="AJ1305" i="3"/>
  <c r="AI1305" i="3"/>
  <c r="AH1305" i="3"/>
  <c r="AG1305" i="3"/>
  <c r="AF1305" i="3"/>
  <c r="AE1305" i="3"/>
  <c r="AL1304" i="3"/>
  <c r="AK1304" i="3"/>
  <c r="AJ1304" i="3"/>
  <c r="AI1304" i="3"/>
  <c r="AH1304" i="3"/>
  <c r="AG1304" i="3"/>
  <c r="AF1304" i="3"/>
  <c r="AE1304" i="3"/>
  <c r="AL1303" i="3"/>
  <c r="AK1303" i="3"/>
  <c r="AJ1303" i="3"/>
  <c r="AI1303" i="3"/>
  <c r="AH1303" i="3"/>
  <c r="AG1303" i="3"/>
  <c r="AF1303" i="3"/>
  <c r="AE1303" i="3"/>
  <c r="AL1302" i="3"/>
  <c r="AK1302" i="3"/>
  <c r="AJ1302" i="3"/>
  <c r="AI1302" i="3"/>
  <c r="AH1302" i="3"/>
  <c r="AG1302" i="3"/>
  <c r="AF1302" i="3"/>
  <c r="AE1302" i="3"/>
  <c r="AL1301" i="3"/>
  <c r="AK1301" i="3"/>
  <c r="AJ1301" i="3"/>
  <c r="AI1301" i="3"/>
  <c r="AH1301" i="3"/>
  <c r="AG1301" i="3"/>
  <c r="AF1301" i="3"/>
  <c r="AE1301" i="3"/>
  <c r="AL1300" i="3"/>
  <c r="AK1300" i="3"/>
  <c r="AJ1300" i="3"/>
  <c r="AI1300" i="3"/>
  <c r="AH1300" i="3"/>
  <c r="AG1300" i="3"/>
  <c r="AF1300" i="3"/>
  <c r="AE1300" i="3"/>
  <c r="AL1299" i="3"/>
  <c r="AK1299" i="3"/>
  <c r="AJ1299" i="3"/>
  <c r="AI1299" i="3"/>
  <c r="AH1299" i="3"/>
  <c r="AG1299" i="3"/>
  <c r="AF1299" i="3"/>
  <c r="AE1299" i="3"/>
  <c r="AL1298" i="3"/>
  <c r="AK1298" i="3"/>
  <c r="AJ1298" i="3"/>
  <c r="AI1298" i="3"/>
  <c r="AH1298" i="3"/>
  <c r="AG1298" i="3"/>
  <c r="AF1298" i="3"/>
  <c r="AE1298" i="3"/>
  <c r="AL1297" i="3"/>
  <c r="AK1297" i="3"/>
  <c r="AJ1297" i="3"/>
  <c r="AI1297" i="3"/>
  <c r="AH1297" i="3"/>
  <c r="AG1297" i="3"/>
  <c r="AF1297" i="3"/>
  <c r="AE1297" i="3"/>
  <c r="AL1296" i="3"/>
  <c r="AK1296" i="3"/>
  <c r="AJ1296" i="3"/>
  <c r="AI1296" i="3"/>
  <c r="AH1296" i="3"/>
  <c r="AG1296" i="3"/>
  <c r="AF1296" i="3"/>
  <c r="AE1296" i="3"/>
  <c r="AL1295" i="3"/>
  <c r="AK1295" i="3"/>
  <c r="AJ1295" i="3"/>
  <c r="AI1295" i="3"/>
  <c r="AH1295" i="3"/>
  <c r="AG1295" i="3"/>
  <c r="AF1295" i="3"/>
  <c r="AE1295" i="3"/>
  <c r="AL1294" i="3"/>
  <c r="AK1294" i="3"/>
  <c r="AJ1294" i="3"/>
  <c r="AI1294" i="3"/>
  <c r="AH1294" i="3"/>
  <c r="AG1294" i="3"/>
  <c r="AF1294" i="3"/>
  <c r="AE1294" i="3"/>
  <c r="AL1293" i="3"/>
  <c r="AK1293" i="3"/>
  <c r="AJ1293" i="3"/>
  <c r="AI1293" i="3"/>
  <c r="AH1293" i="3"/>
  <c r="AG1293" i="3"/>
  <c r="AF1293" i="3"/>
  <c r="AE1293" i="3"/>
  <c r="AL1292" i="3"/>
  <c r="AK1292" i="3"/>
  <c r="AJ1292" i="3"/>
  <c r="AI1292" i="3"/>
  <c r="AH1292" i="3"/>
  <c r="AG1292" i="3"/>
  <c r="AF1292" i="3"/>
  <c r="AE1292" i="3"/>
  <c r="AL1291" i="3"/>
  <c r="AK1291" i="3"/>
  <c r="AJ1291" i="3"/>
  <c r="AI1291" i="3"/>
  <c r="AH1291" i="3"/>
  <c r="AG1291" i="3"/>
  <c r="AF1291" i="3"/>
  <c r="AE1291" i="3"/>
  <c r="AL1290" i="3"/>
  <c r="AK1290" i="3"/>
  <c r="AJ1290" i="3"/>
  <c r="AI1290" i="3"/>
  <c r="AH1290" i="3"/>
  <c r="AG1290" i="3"/>
  <c r="AF1290" i="3"/>
  <c r="AE1290" i="3"/>
  <c r="AL1289" i="3"/>
  <c r="AK1289" i="3"/>
  <c r="AJ1289" i="3"/>
  <c r="AI1289" i="3"/>
  <c r="AH1289" i="3"/>
  <c r="AG1289" i="3"/>
  <c r="AF1289" i="3"/>
  <c r="AE1289" i="3"/>
  <c r="AL1288" i="3"/>
  <c r="AK1288" i="3"/>
  <c r="AJ1288" i="3"/>
  <c r="AI1288" i="3"/>
  <c r="AH1288" i="3"/>
  <c r="AG1288" i="3"/>
  <c r="AF1288" i="3"/>
  <c r="AE1288" i="3"/>
  <c r="AL1287" i="3"/>
  <c r="AK1287" i="3"/>
  <c r="AJ1287" i="3"/>
  <c r="AI1287" i="3"/>
  <c r="AH1287" i="3"/>
  <c r="AG1287" i="3"/>
  <c r="AF1287" i="3"/>
  <c r="AE1287" i="3"/>
  <c r="AL1286" i="3"/>
  <c r="AK1286" i="3"/>
  <c r="AJ1286" i="3"/>
  <c r="AI1286" i="3"/>
  <c r="AH1286" i="3"/>
  <c r="AG1286" i="3"/>
  <c r="AF1286" i="3"/>
  <c r="AE1286" i="3"/>
  <c r="AL1285" i="3"/>
  <c r="AK1285" i="3"/>
  <c r="AJ1285" i="3"/>
  <c r="AI1285" i="3"/>
  <c r="AH1285" i="3"/>
  <c r="AG1285" i="3"/>
  <c r="AF1285" i="3"/>
  <c r="AE1285" i="3"/>
  <c r="AL1284" i="3"/>
  <c r="AK1284" i="3"/>
  <c r="AJ1284" i="3"/>
  <c r="AI1284" i="3"/>
  <c r="AH1284" i="3"/>
  <c r="AG1284" i="3"/>
  <c r="AF1284" i="3"/>
  <c r="AE1284" i="3"/>
  <c r="AL1283" i="3"/>
  <c r="AK1283" i="3"/>
  <c r="AJ1283" i="3"/>
  <c r="AI1283" i="3"/>
  <c r="AH1283" i="3"/>
  <c r="AG1283" i="3"/>
  <c r="AF1283" i="3"/>
  <c r="AE1283" i="3"/>
  <c r="AL1282" i="3"/>
  <c r="AK1282" i="3"/>
  <c r="AJ1282" i="3"/>
  <c r="AI1282" i="3"/>
  <c r="AH1282" i="3"/>
  <c r="AG1282" i="3"/>
  <c r="AF1282" i="3"/>
  <c r="AE1282" i="3"/>
  <c r="AL1281" i="3"/>
  <c r="AK1281" i="3"/>
  <c r="AJ1281" i="3"/>
  <c r="AI1281" i="3"/>
  <c r="AH1281" i="3"/>
  <c r="AG1281" i="3"/>
  <c r="AF1281" i="3"/>
  <c r="AE1281" i="3"/>
  <c r="AL1280" i="3"/>
  <c r="AK1280" i="3"/>
  <c r="AJ1280" i="3"/>
  <c r="AI1280" i="3"/>
  <c r="AH1280" i="3"/>
  <c r="AG1280" i="3"/>
  <c r="AF1280" i="3"/>
  <c r="AE1280" i="3"/>
  <c r="AL1279" i="3"/>
  <c r="AK1279" i="3"/>
  <c r="AJ1279" i="3"/>
  <c r="AI1279" i="3"/>
  <c r="AH1279" i="3"/>
  <c r="AG1279" i="3"/>
  <c r="AF1279" i="3"/>
  <c r="AE1279" i="3"/>
  <c r="AL1278" i="3"/>
  <c r="AK1278" i="3"/>
  <c r="AJ1278" i="3"/>
  <c r="AI1278" i="3"/>
  <c r="AH1278" i="3"/>
  <c r="AG1278" i="3"/>
  <c r="AF1278" i="3"/>
  <c r="AE1278" i="3"/>
  <c r="AL1277" i="3"/>
  <c r="AK1277" i="3"/>
  <c r="AJ1277" i="3"/>
  <c r="AI1277" i="3"/>
  <c r="AH1277" i="3"/>
  <c r="AG1277" i="3"/>
  <c r="AF1277" i="3"/>
  <c r="AE1277" i="3"/>
  <c r="AL1276" i="3"/>
  <c r="AK1276" i="3"/>
  <c r="AJ1276" i="3"/>
  <c r="AI1276" i="3"/>
  <c r="AH1276" i="3"/>
  <c r="AG1276" i="3"/>
  <c r="AF1276" i="3"/>
  <c r="AE1276" i="3"/>
  <c r="AL1275" i="3"/>
  <c r="AK1275" i="3"/>
  <c r="AJ1275" i="3"/>
  <c r="AI1275" i="3"/>
  <c r="AH1275" i="3"/>
  <c r="AG1275" i="3"/>
  <c r="AF1275" i="3"/>
  <c r="AE1275" i="3"/>
  <c r="AL1274" i="3"/>
  <c r="AK1274" i="3"/>
  <c r="AJ1274" i="3"/>
  <c r="AI1274" i="3"/>
  <c r="AH1274" i="3"/>
  <c r="AG1274" i="3"/>
  <c r="AF1274" i="3"/>
  <c r="AE1274" i="3"/>
  <c r="AL1273" i="3"/>
  <c r="AK1273" i="3"/>
  <c r="AJ1273" i="3"/>
  <c r="AI1273" i="3"/>
  <c r="AH1273" i="3"/>
  <c r="AG1273" i="3"/>
  <c r="AF1273" i="3"/>
  <c r="AE1273" i="3"/>
  <c r="AL1272" i="3"/>
  <c r="AK1272" i="3"/>
  <c r="AJ1272" i="3"/>
  <c r="AI1272" i="3"/>
  <c r="AH1272" i="3"/>
  <c r="AG1272" i="3"/>
  <c r="AF1272" i="3"/>
  <c r="AE1272" i="3"/>
  <c r="AL1271" i="3"/>
  <c r="AK1271" i="3"/>
  <c r="AJ1271" i="3"/>
  <c r="AI1271" i="3"/>
  <c r="AH1271" i="3"/>
  <c r="AG1271" i="3"/>
  <c r="AF1271" i="3"/>
  <c r="AE1271" i="3"/>
  <c r="AL1270" i="3"/>
  <c r="AK1270" i="3"/>
  <c r="AJ1270" i="3"/>
  <c r="AI1270" i="3"/>
  <c r="AH1270" i="3"/>
  <c r="AG1270" i="3"/>
  <c r="AF1270" i="3"/>
  <c r="AE1270" i="3"/>
  <c r="AL1269" i="3"/>
  <c r="AK1269" i="3"/>
  <c r="AJ1269" i="3"/>
  <c r="AI1269" i="3"/>
  <c r="AH1269" i="3"/>
  <c r="AG1269" i="3"/>
  <c r="AF1269" i="3"/>
  <c r="AE1269" i="3"/>
  <c r="AL1268" i="3"/>
  <c r="AK1268" i="3"/>
  <c r="AJ1268" i="3"/>
  <c r="AI1268" i="3"/>
  <c r="AH1268" i="3"/>
  <c r="AG1268" i="3"/>
  <c r="AF1268" i="3"/>
  <c r="AE1268" i="3"/>
  <c r="AL1267" i="3"/>
  <c r="AK1267" i="3"/>
  <c r="AJ1267" i="3"/>
  <c r="AI1267" i="3"/>
  <c r="AH1267" i="3"/>
  <c r="AG1267" i="3"/>
  <c r="AF1267" i="3"/>
  <c r="AE1267" i="3"/>
  <c r="AL1266" i="3"/>
  <c r="AK1266" i="3"/>
  <c r="AJ1266" i="3"/>
  <c r="AI1266" i="3"/>
  <c r="AH1266" i="3"/>
  <c r="AG1266" i="3"/>
  <c r="AF1266" i="3"/>
  <c r="AE1266" i="3"/>
  <c r="AL1265" i="3"/>
  <c r="AK1265" i="3"/>
  <c r="AJ1265" i="3"/>
  <c r="AI1265" i="3"/>
  <c r="AH1265" i="3"/>
  <c r="AG1265" i="3"/>
  <c r="AF1265" i="3"/>
  <c r="AE1265" i="3"/>
  <c r="AL1264" i="3"/>
  <c r="AK1264" i="3"/>
  <c r="AJ1264" i="3"/>
  <c r="AI1264" i="3"/>
  <c r="AH1264" i="3"/>
  <c r="AG1264" i="3"/>
  <c r="AF1264" i="3"/>
  <c r="AE1264" i="3"/>
  <c r="AL1263" i="3"/>
  <c r="AK1263" i="3"/>
  <c r="AJ1263" i="3"/>
  <c r="AI1263" i="3"/>
  <c r="AH1263" i="3"/>
  <c r="AG1263" i="3"/>
  <c r="AF1263" i="3"/>
  <c r="AE1263" i="3"/>
  <c r="AL1262" i="3"/>
  <c r="AK1262" i="3"/>
  <c r="AJ1262" i="3"/>
  <c r="AI1262" i="3"/>
  <c r="AH1262" i="3"/>
  <c r="AG1262" i="3"/>
  <c r="AF1262" i="3"/>
  <c r="AE1262" i="3"/>
  <c r="AL1261" i="3"/>
  <c r="AK1261" i="3"/>
  <c r="AJ1261" i="3"/>
  <c r="AI1261" i="3"/>
  <c r="AH1261" i="3"/>
  <c r="AG1261" i="3"/>
  <c r="AF1261" i="3"/>
  <c r="AE1261" i="3"/>
  <c r="AL1260" i="3"/>
  <c r="AK1260" i="3"/>
  <c r="AJ1260" i="3"/>
  <c r="AI1260" i="3"/>
  <c r="AH1260" i="3"/>
  <c r="AG1260" i="3"/>
  <c r="AF1260" i="3"/>
  <c r="AE1260" i="3"/>
  <c r="AL1259" i="3"/>
  <c r="AK1259" i="3"/>
  <c r="AJ1259" i="3"/>
  <c r="AI1259" i="3"/>
  <c r="AH1259" i="3"/>
  <c r="AG1259" i="3"/>
  <c r="AF1259" i="3"/>
  <c r="AE1259" i="3"/>
  <c r="AL1258" i="3"/>
  <c r="AK1258" i="3"/>
  <c r="AJ1258" i="3"/>
  <c r="AI1258" i="3"/>
  <c r="AH1258" i="3"/>
  <c r="AG1258" i="3"/>
  <c r="AF1258" i="3"/>
  <c r="AE1258" i="3"/>
  <c r="AL1257" i="3"/>
  <c r="AK1257" i="3"/>
  <c r="AJ1257" i="3"/>
  <c r="AI1257" i="3"/>
  <c r="AH1257" i="3"/>
  <c r="AG1257" i="3"/>
  <c r="AF1257" i="3"/>
  <c r="AE1257" i="3"/>
  <c r="AL1256" i="3"/>
  <c r="AK1256" i="3"/>
  <c r="AJ1256" i="3"/>
  <c r="AI1256" i="3"/>
  <c r="AH1256" i="3"/>
  <c r="AG1256" i="3"/>
  <c r="AF1256" i="3"/>
  <c r="AE1256" i="3"/>
  <c r="AL1255" i="3"/>
  <c r="AK1255" i="3"/>
  <c r="AJ1255" i="3"/>
  <c r="AI1255" i="3"/>
  <c r="AH1255" i="3"/>
  <c r="AG1255" i="3"/>
  <c r="AF1255" i="3"/>
  <c r="AE1255" i="3"/>
  <c r="AL1254" i="3"/>
  <c r="AK1254" i="3"/>
  <c r="AJ1254" i="3"/>
  <c r="AI1254" i="3"/>
  <c r="AH1254" i="3"/>
  <c r="AG1254" i="3"/>
  <c r="AF1254" i="3"/>
  <c r="AE1254" i="3"/>
  <c r="AL1253" i="3"/>
  <c r="AK1253" i="3"/>
  <c r="AJ1253" i="3"/>
  <c r="AI1253" i="3"/>
  <c r="AH1253" i="3"/>
  <c r="AG1253" i="3"/>
  <c r="AF1253" i="3"/>
  <c r="AE1253" i="3"/>
  <c r="AL1252" i="3"/>
  <c r="AK1252" i="3"/>
  <c r="AJ1252" i="3"/>
  <c r="AI1252" i="3"/>
  <c r="AH1252" i="3"/>
  <c r="AG1252" i="3"/>
  <c r="AF1252" i="3"/>
  <c r="AE1252" i="3"/>
  <c r="AL1251" i="3"/>
  <c r="AK1251" i="3"/>
  <c r="AJ1251" i="3"/>
  <c r="AI1251" i="3"/>
  <c r="AH1251" i="3"/>
  <c r="AG1251" i="3"/>
  <c r="AF1251" i="3"/>
  <c r="AE1251" i="3"/>
  <c r="AL1250" i="3"/>
  <c r="AK1250" i="3"/>
  <c r="AJ1250" i="3"/>
  <c r="AI1250" i="3"/>
  <c r="AH1250" i="3"/>
  <c r="AG1250" i="3"/>
  <c r="AF1250" i="3"/>
  <c r="AE1250" i="3"/>
  <c r="AL1249" i="3"/>
  <c r="AK1249" i="3"/>
  <c r="AJ1249" i="3"/>
  <c r="AI1249" i="3"/>
  <c r="AH1249" i="3"/>
  <c r="AG1249" i="3"/>
  <c r="AF1249" i="3"/>
  <c r="AE1249" i="3"/>
  <c r="AL1248" i="3"/>
  <c r="AK1248" i="3"/>
  <c r="AJ1248" i="3"/>
  <c r="AI1248" i="3"/>
  <c r="AH1248" i="3"/>
  <c r="AG1248" i="3"/>
  <c r="AF1248" i="3"/>
  <c r="AE1248" i="3"/>
  <c r="AL1247" i="3"/>
  <c r="AK1247" i="3"/>
  <c r="AJ1247" i="3"/>
  <c r="AI1247" i="3"/>
  <c r="AH1247" i="3"/>
  <c r="AG1247" i="3"/>
  <c r="AF1247" i="3"/>
  <c r="AE1247" i="3"/>
  <c r="AL1246" i="3"/>
  <c r="AK1246" i="3"/>
  <c r="AJ1246" i="3"/>
  <c r="AI1246" i="3"/>
  <c r="AH1246" i="3"/>
  <c r="AG1246" i="3"/>
  <c r="AF1246" i="3"/>
  <c r="AE1246" i="3"/>
  <c r="AL1245" i="3"/>
  <c r="AK1245" i="3"/>
  <c r="AJ1245" i="3"/>
  <c r="AI1245" i="3"/>
  <c r="AH1245" i="3"/>
  <c r="AG1245" i="3"/>
  <c r="AF1245" i="3"/>
  <c r="AE1245" i="3"/>
  <c r="AL1244" i="3"/>
  <c r="AK1244" i="3"/>
  <c r="AJ1244" i="3"/>
  <c r="AI1244" i="3"/>
  <c r="AH1244" i="3"/>
  <c r="AG1244" i="3"/>
  <c r="AF1244" i="3"/>
  <c r="AE1244" i="3"/>
  <c r="AL1243" i="3"/>
  <c r="AK1243" i="3"/>
  <c r="AJ1243" i="3"/>
  <c r="AI1243" i="3"/>
  <c r="AH1243" i="3"/>
  <c r="AG1243" i="3"/>
  <c r="AF1243" i="3"/>
  <c r="AE1243" i="3"/>
  <c r="AL1242" i="3"/>
  <c r="AK1242" i="3"/>
  <c r="AJ1242" i="3"/>
  <c r="AI1242" i="3"/>
  <c r="AH1242" i="3"/>
  <c r="AG1242" i="3"/>
  <c r="AF1242" i="3"/>
  <c r="AE1242" i="3"/>
  <c r="AL1241" i="3"/>
  <c r="AK1241" i="3"/>
  <c r="AJ1241" i="3"/>
  <c r="AI1241" i="3"/>
  <c r="AH1241" i="3"/>
  <c r="AG1241" i="3"/>
  <c r="AF1241" i="3"/>
  <c r="AE1241" i="3"/>
  <c r="AL1240" i="3"/>
  <c r="AK1240" i="3"/>
  <c r="AJ1240" i="3"/>
  <c r="AI1240" i="3"/>
  <c r="AH1240" i="3"/>
  <c r="AG1240" i="3"/>
  <c r="AF1240" i="3"/>
  <c r="AE1240" i="3"/>
  <c r="AL1239" i="3"/>
  <c r="AK1239" i="3"/>
  <c r="AJ1239" i="3"/>
  <c r="AI1239" i="3"/>
  <c r="AH1239" i="3"/>
  <c r="AG1239" i="3"/>
  <c r="AF1239" i="3"/>
  <c r="AE1239" i="3"/>
  <c r="AL1238" i="3"/>
  <c r="AK1238" i="3"/>
  <c r="AJ1238" i="3"/>
  <c r="AI1238" i="3"/>
  <c r="AH1238" i="3"/>
  <c r="AG1238" i="3"/>
  <c r="AF1238" i="3"/>
  <c r="AE1238" i="3"/>
  <c r="AL1237" i="3"/>
  <c r="AK1237" i="3"/>
  <c r="AJ1237" i="3"/>
  <c r="AI1237" i="3"/>
  <c r="AH1237" i="3"/>
  <c r="AG1237" i="3"/>
  <c r="AF1237" i="3"/>
  <c r="AE1237" i="3"/>
  <c r="AL1236" i="3"/>
  <c r="AK1236" i="3"/>
  <c r="AJ1236" i="3"/>
  <c r="AI1236" i="3"/>
  <c r="AH1236" i="3"/>
  <c r="AG1236" i="3"/>
  <c r="AF1236" i="3"/>
  <c r="AE1236" i="3"/>
  <c r="AL1235" i="3"/>
  <c r="AK1235" i="3"/>
  <c r="AJ1235" i="3"/>
  <c r="AI1235" i="3"/>
  <c r="AH1235" i="3"/>
  <c r="AG1235" i="3"/>
  <c r="AF1235" i="3"/>
  <c r="AE1235" i="3"/>
  <c r="AL1234" i="3"/>
  <c r="AK1234" i="3"/>
  <c r="AJ1234" i="3"/>
  <c r="AI1234" i="3"/>
  <c r="AH1234" i="3"/>
  <c r="AG1234" i="3"/>
  <c r="AF1234" i="3"/>
  <c r="AE1234" i="3"/>
  <c r="AL1233" i="3"/>
  <c r="AK1233" i="3"/>
  <c r="AJ1233" i="3"/>
  <c r="AI1233" i="3"/>
  <c r="AH1233" i="3"/>
  <c r="AG1233" i="3"/>
  <c r="AF1233" i="3"/>
  <c r="AE1233" i="3"/>
  <c r="AL1232" i="3"/>
  <c r="AK1232" i="3"/>
  <c r="AJ1232" i="3"/>
  <c r="AI1232" i="3"/>
  <c r="AH1232" i="3"/>
  <c r="AG1232" i="3"/>
  <c r="AF1232" i="3"/>
  <c r="AE1232" i="3"/>
  <c r="AL1231" i="3"/>
  <c r="AK1231" i="3"/>
  <c r="AJ1231" i="3"/>
  <c r="AI1231" i="3"/>
  <c r="AH1231" i="3"/>
  <c r="AG1231" i="3"/>
  <c r="AF1231" i="3"/>
  <c r="AE1231" i="3"/>
  <c r="AL1230" i="3"/>
  <c r="AK1230" i="3"/>
  <c r="AJ1230" i="3"/>
  <c r="AI1230" i="3"/>
  <c r="AH1230" i="3"/>
  <c r="AG1230" i="3"/>
  <c r="AF1230" i="3"/>
  <c r="AE1230" i="3"/>
  <c r="AL1229" i="3"/>
  <c r="AK1229" i="3"/>
  <c r="AJ1229" i="3"/>
  <c r="AI1229" i="3"/>
  <c r="AH1229" i="3"/>
  <c r="AG1229" i="3"/>
  <c r="AF1229" i="3"/>
  <c r="AE1229" i="3"/>
  <c r="AL1228" i="3"/>
  <c r="AK1228" i="3"/>
  <c r="AJ1228" i="3"/>
  <c r="AI1228" i="3"/>
  <c r="AH1228" i="3"/>
  <c r="AG1228" i="3"/>
  <c r="AF1228" i="3"/>
  <c r="AE1228" i="3"/>
  <c r="AL1227" i="3"/>
  <c r="AK1227" i="3"/>
  <c r="AJ1227" i="3"/>
  <c r="AI1227" i="3"/>
  <c r="AH1227" i="3"/>
  <c r="AG1227" i="3"/>
  <c r="AF1227" i="3"/>
  <c r="AE1227" i="3"/>
  <c r="AL1226" i="3"/>
  <c r="AK1226" i="3"/>
  <c r="AJ1226" i="3"/>
  <c r="AI1226" i="3"/>
  <c r="AH1226" i="3"/>
  <c r="AG1226" i="3"/>
  <c r="AF1226" i="3"/>
  <c r="AE1226" i="3"/>
  <c r="AL1225" i="3"/>
  <c r="AK1225" i="3"/>
  <c r="AJ1225" i="3"/>
  <c r="AI1225" i="3"/>
  <c r="AH1225" i="3"/>
  <c r="AG1225" i="3"/>
  <c r="AF1225" i="3"/>
  <c r="AE1225" i="3"/>
  <c r="AL1224" i="3"/>
  <c r="AK1224" i="3"/>
  <c r="AJ1224" i="3"/>
  <c r="AI1224" i="3"/>
  <c r="AH1224" i="3"/>
  <c r="AG1224" i="3"/>
  <c r="AF1224" i="3"/>
  <c r="AE1224" i="3"/>
  <c r="AL1223" i="3"/>
  <c r="AK1223" i="3"/>
  <c r="AJ1223" i="3"/>
  <c r="AI1223" i="3"/>
  <c r="AH1223" i="3"/>
  <c r="AG1223" i="3"/>
  <c r="AF1223" i="3"/>
  <c r="AE1223" i="3"/>
  <c r="AL1222" i="3"/>
  <c r="AK1222" i="3"/>
  <c r="AJ1222" i="3"/>
  <c r="AI1222" i="3"/>
  <c r="AH1222" i="3"/>
  <c r="AG1222" i="3"/>
  <c r="AF1222" i="3"/>
  <c r="AE1222" i="3"/>
  <c r="AL1221" i="3"/>
  <c r="AK1221" i="3"/>
  <c r="AJ1221" i="3"/>
  <c r="AI1221" i="3"/>
  <c r="AH1221" i="3"/>
  <c r="AG1221" i="3"/>
  <c r="AF1221" i="3"/>
  <c r="AE1221" i="3"/>
  <c r="AL1220" i="3"/>
  <c r="AK1220" i="3"/>
  <c r="AJ1220" i="3"/>
  <c r="AI1220" i="3"/>
  <c r="AH1220" i="3"/>
  <c r="AG1220" i="3"/>
  <c r="AF1220" i="3"/>
  <c r="AE1220" i="3"/>
  <c r="AL1219" i="3"/>
  <c r="AK1219" i="3"/>
  <c r="AJ1219" i="3"/>
  <c r="AI1219" i="3"/>
  <c r="AH1219" i="3"/>
  <c r="AG1219" i="3"/>
  <c r="AF1219" i="3"/>
  <c r="AE1219" i="3"/>
  <c r="AL1218" i="3"/>
  <c r="AK1218" i="3"/>
  <c r="AJ1218" i="3"/>
  <c r="AI1218" i="3"/>
  <c r="AH1218" i="3"/>
  <c r="AG1218" i="3"/>
  <c r="AF1218" i="3"/>
  <c r="AE1218" i="3"/>
  <c r="AL1217" i="3"/>
  <c r="AK1217" i="3"/>
  <c r="AJ1217" i="3"/>
  <c r="AI1217" i="3"/>
  <c r="AH1217" i="3"/>
  <c r="AG1217" i="3"/>
  <c r="AF1217" i="3"/>
  <c r="AE1217" i="3"/>
  <c r="AL1216" i="3"/>
  <c r="AK1216" i="3"/>
  <c r="AJ1216" i="3"/>
  <c r="AI1216" i="3"/>
  <c r="AH1216" i="3"/>
  <c r="AG1216" i="3"/>
  <c r="AF1216" i="3"/>
  <c r="AE1216" i="3"/>
  <c r="AL1215" i="3"/>
  <c r="AK1215" i="3"/>
  <c r="AJ1215" i="3"/>
  <c r="AI1215" i="3"/>
  <c r="AH1215" i="3"/>
  <c r="AG1215" i="3"/>
  <c r="AF1215" i="3"/>
  <c r="AE1215" i="3"/>
  <c r="AL1214" i="3"/>
  <c r="AK1214" i="3"/>
  <c r="AJ1214" i="3"/>
  <c r="AI1214" i="3"/>
  <c r="AH1214" i="3"/>
  <c r="AG1214" i="3"/>
  <c r="AF1214" i="3"/>
  <c r="AE1214" i="3"/>
  <c r="AL1213" i="3"/>
  <c r="AK1213" i="3"/>
  <c r="AJ1213" i="3"/>
  <c r="AI1213" i="3"/>
  <c r="AH1213" i="3"/>
  <c r="AG1213" i="3"/>
  <c r="AF1213" i="3"/>
  <c r="AE1213" i="3"/>
  <c r="AL1212" i="3"/>
  <c r="AK1212" i="3"/>
  <c r="AJ1212" i="3"/>
  <c r="AI1212" i="3"/>
  <c r="AH1212" i="3"/>
  <c r="AG1212" i="3"/>
  <c r="AF1212" i="3"/>
  <c r="AE1212" i="3"/>
  <c r="AL1211" i="3"/>
  <c r="AK1211" i="3"/>
  <c r="AJ1211" i="3"/>
  <c r="AI1211" i="3"/>
  <c r="AH1211" i="3"/>
  <c r="AG1211" i="3"/>
  <c r="AF1211" i="3"/>
  <c r="AE1211" i="3"/>
  <c r="AL1210" i="3"/>
  <c r="AK1210" i="3"/>
  <c r="AJ1210" i="3"/>
  <c r="AI1210" i="3"/>
  <c r="AH1210" i="3"/>
  <c r="AG1210" i="3"/>
  <c r="AF1210" i="3"/>
  <c r="AE1210" i="3"/>
  <c r="AL1209" i="3"/>
  <c r="AK1209" i="3"/>
  <c r="AJ1209" i="3"/>
  <c r="AI1209" i="3"/>
  <c r="AH1209" i="3"/>
  <c r="AG1209" i="3"/>
  <c r="AF1209" i="3"/>
  <c r="AE1209" i="3"/>
  <c r="AL1208" i="3"/>
  <c r="AK1208" i="3"/>
  <c r="AJ1208" i="3"/>
  <c r="AI1208" i="3"/>
  <c r="AH1208" i="3"/>
  <c r="AG1208" i="3"/>
  <c r="AF1208" i="3"/>
  <c r="AE1208" i="3"/>
  <c r="AL1207" i="3"/>
  <c r="AK1207" i="3"/>
  <c r="AJ1207" i="3"/>
  <c r="AI1207" i="3"/>
  <c r="AH1207" i="3"/>
  <c r="AG1207" i="3"/>
  <c r="AF1207" i="3"/>
  <c r="AE1207" i="3"/>
  <c r="AL1206" i="3"/>
  <c r="AK1206" i="3"/>
  <c r="AJ1206" i="3"/>
  <c r="AI1206" i="3"/>
  <c r="AH1206" i="3"/>
  <c r="AG1206" i="3"/>
  <c r="AF1206" i="3"/>
  <c r="AE1206" i="3"/>
  <c r="AL1205" i="3"/>
  <c r="AK1205" i="3"/>
  <c r="AJ1205" i="3"/>
  <c r="AI1205" i="3"/>
  <c r="AH1205" i="3"/>
  <c r="AG1205" i="3"/>
  <c r="AF1205" i="3"/>
  <c r="AE1205" i="3"/>
  <c r="AL1204" i="3"/>
  <c r="AK1204" i="3"/>
  <c r="AJ1204" i="3"/>
  <c r="AI1204" i="3"/>
  <c r="AH1204" i="3"/>
  <c r="AG1204" i="3"/>
  <c r="AF1204" i="3"/>
  <c r="AE1204" i="3"/>
  <c r="AL1203" i="3"/>
  <c r="AK1203" i="3"/>
  <c r="AJ1203" i="3"/>
  <c r="AI1203" i="3"/>
  <c r="AH1203" i="3"/>
  <c r="AG1203" i="3"/>
  <c r="AF1203" i="3"/>
  <c r="AE1203" i="3"/>
  <c r="AL1202" i="3"/>
  <c r="AK1202" i="3"/>
  <c r="AJ1202" i="3"/>
  <c r="AI1202" i="3"/>
  <c r="AH1202" i="3"/>
  <c r="AG1202" i="3"/>
  <c r="AF1202" i="3"/>
  <c r="AE1202" i="3"/>
  <c r="AL1201" i="3"/>
  <c r="AK1201" i="3"/>
  <c r="AJ1201" i="3"/>
  <c r="AI1201" i="3"/>
  <c r="AH1201" i="3"/>
  <c r="AG1201" i="3"/>
  <c r="AF1201" i="3"/>
  <c r="AE1201" i="3"/>
  <c r="AL1200" i="3"/>
  <c r="AK1200" i="3"/>
  <c r="AJ1200" i="3"/>
  <c r="AI1200" i="3"/>
  <c r="AH1200" i="3"/>
  <c r="AG1200" i="3"/>
  <c r="AF1200" i="3"/>
  <c r="AE1200" i="3"/>
  <c r="AL1199" i="3"/>
  <c r="AK1199" i="3"/>
  <c r="AJ1199" i="3"/>
  <c r="AI1199" i="3"/>
  <c r="AH1199" i="3"/>
  <c r="AG1199" i="3"/>
  <c r="AF1199" i="3"/>
  <c r="AE1199" i="3"/>
  <c r="AL1198" i="3"/>
  <c r="AK1198" i="3"/>
  <c r="AJ1198" i="3"/>
  <c r="AI1198" i="3"/>
  <c r="AH1198" i="3"/>
  <c r="AG1198" i="3"/>
  <c r="AF1198" i="3"/>
  <c r="AE1198" i="3"/>
  <c r="AL1197" i="3"/>
  <c r="AK1197" i="3"/>
  <c r="AJ1197" i="3"/>
  <c r="AI1197" i="3"/>
  <c r="AH1197" i="3"/>
  <c r="AG1197" i="3"/>
  <c r="AF1197" i="3"/>
  <c r="AE1197" i="3"/>
  <c r="AL1196" i="3"/>
  <c r="AK1196" i="3"/>
  <c r="AJ1196" i="3"/>
  <c r="AI1196" i="3"/>
  <c r="AH1196" i="3"/>
  <c r="AG1196" i="3"/>
  <c r="AF1196" i="3"/>
  <c r="AE1196" i="3"/>
  <c r="AL1195" i="3"/>
  <c r="AK1195" i="3"/>
  <c r="AJ1195" i="3"/>
  <c r="AI1195" i="3"/>
  <c r="AH1195" i="3"/>
  <c r="AG1195" i="3"/>
  <c r="AF1195" i="3"/>
  <c r="AE1195" i="3"/>
  <c r="AL1194" i="3"/>
  <c r="AK1194" i="3"/>
  <c r="AJ1194" i="3"/>
  <c r="AI1194" i="3"/>
  <c r="AH1194" i="3"/>
  <c r="AG1194" i="3"/>
  <c r="AF1194" i="3"/>
  <c r="AE1194" i="3"/>
  <c r="AL1193" i="3"/>
  <c r="AK1193" i="3"/>
  <c r="AJ1193" i="3"/>
  <c r="AI1193" i="3"/>
  <c r="AH1193" i="3"/>
  <c r="AG1193" i="3"/>
  <c r="AF1193" i="3"/>
  <c r="AE1193" i="3"/>
  <c r="AL1192" i="3"/>
  <c r="AK1192" i="3"/>
  <c r="AJ1192" i="3"/>
  <c r="AI1192" i="3"/>
  <c r="AH1192" i="3"/>
  <c r="AG1192" i="3"/>
  <c r="AF1192" i="3"/>
  <c r="AE1192" i="3"/>
  <c r="AL1191" i="3"/>
  <c r="AK1191" i="3"/>
  <c r="AJ1191" i="3"/>
  <c r="AI1191" i="3"/>
  <c r="AH1191" i="3"/>
  <c r="AG1191" i="3"/>
  <c r="AF1191" i="3"/>
  <c r="AE1191" i="3"/>
  <c r="AL1190" i="3"/>
  <c r="AK1190" i="3"/>
  <c r="AJ1190" i="3"/>
  <c r="AI1190" i="3"/>
  <c r="AH1190" i="3"/>
  <c r="AG1190" i="3"/>
  <c r="AF1190" i="3"/>
  <c r="AE1190" i="3"/>
  <c r="AL1189" i="3"/>
  <c r="AK1189" i="3"/>
  <c r="AJ1189" i="3"/>
  <c r="AI1189" i="3"/>
  <c r="AH1189" i="3"/>
  <c r="AG1189" i="3"/>
  <c r="AF1189" i="3"/>
  <c r="AE1189" i="3"/>
  <c r="AL1188" i="3"/>
  <c r="AK1188" i="3"/>
  <c r="AJ1188" i="3"/>
  <c r="AI1188" i="3"/>
  <c r="AH1188" i="3"/>
  <c r="AG1188" i="3"/>
  <c r="AF1188" i="3"/>
  <c r="AE1188" i="3"/>
  <c r="AL1187" i="3"/>
  <c r="AK1187" i="3"/>
  <c r="AJ1187" i="3"/>
  <c r="AI1187" i="3"/>
  <c r="AH1187" i="3"/>
  <c r="AG1187" i="3"/>
  <c r="AF1187" i="3"/>
  <c r="AE1187" i="3"/>
  <c r="AL1186" i="3"/>
  <c r="AK1186" i="3"/>
  <c r="AJ1186" i="3"/>
  <c r="AI1186" i="3"/>
  <c r="AH1186" i="3"/>
  <c r="AG1186" i="3"/>
  <c r="AF1186" i="3"/>
  <c r="AE1186" i="3"/>
  <c r="AL1185" i="3"/>
  <c r="AK1185" i="3"/>
  <c r="AJ1185" i="3"/>
  <c r="AI1185" i="3"/>
  <c r="AH1185" i="3"/>
  <c r="AG1185" i="3"/>
  <c r="AF1185" i="3"/>
  <c r="AE1185" i="3"/>
  <c r="AL1184" i="3"/>
  <c r="AK1184" i="3"/>
  <c r="AJ1184" i="3"/>
  <c r="AI1184" i="3"/>
  <c r="AH1184" i="3"/>
  <c r="AG1184" i="3"/>
  <c r="AF1184" i="3"/>
  <c r="AE1184" i="3"/>
  <c r="AL1183" i="3"/>
  <c r="AK1183" i="3"/>
  <c r="AJ1183" i="3"/>
  <c r="AI1183" i="3"/>
  <c r="AH1183" i="3"/>
  <c r="AG1183" i="3"/>
  <c r="AF1183" i="3"/>
  <c r="AE1183" i="3"/>
  <c r="AL1182" i="3"/>
  <c r="AK1182" i="3"/>
  <c r="AJ1182" i="3"/>
  <c r="AI1182" i="3"/>
  <c r="AH1182" i="3"/>
  <c r="AG1182" i="3"/>
  <c r="AF1182" i="3"/>
  <c r="AE1182" i="3"/>
  <c r="AL1181" i="3"/>
  <c r="AK1181" i="3"/>
  <c r="AJ1181" i="3"/>
  <c r="AI1181" i="3"/>
  <c r="AH1181" i="3"/>
  <c r="AG1181" i="3"/>
  <c r="AF1181" i="3"/>
  <c r="AE1181" i="3"/>
  <c r="AL1180" i="3"/>
  <c r="AK1180" i="3"/>
  <c r="AJ1180" i="3"/>
  <c r="AI1180" i="3"/>
  <c r="AH1180" i="3"/>
  <c r="AG1180" i="3"/>
  <c r="AF1180" i="3"/>
  <c r="AE1180" i="3"/>
  <c r="AL1179" i="3"/>
  <c r="AK1179" i="3"/>
  <c r="AJ1179" i="3"/>
  <c r="AI1179" i="3"/>
  <c r="AH1179" i="3"/>
  <c r="AG1179" i="3"/>
  <c r="AF1179" i="3"/>
  <c r="AE1179" i="3"/>
  <c r="AL1178" i="3"/>
  <c r="AK1178" i="3"/>
  <c r="AJ1178" i="3"/>
  <c r="AI1178" i="3"/>
  <c r="AH1178" i="3"/>
  <c r="AG1178" i="3"/>
  <c r="AF1178" i="3"/>
  <c r="AE1178" i="3"/>
  <c r="AL1177" i="3"/>
  <c r="AK1177" i="3"/>
  <c r="AJ1177" i="3"/>
  <c r="AI1177" i="3"/>
  <c r="AH1177" i="3"/>
  <c r="AG1177" i="3"/>
  <c r="AF1177" i="3"/>
  <c r="AE1177" i="3"/>
  <c r="AL1176" i="3"/>
  <c r="AK1176" i="3"/>
  <c r="AJ1176" i="3"/>
  <c r="AI1176" i="3"/>
  <c r="AH1176" i="3"/>
  <c r="AG1176" i="3"/>
  <c r="AF1176" i="3"/>
  <c r="AE1176" i="3"/>
  <c r="AL1175" i="3"/>
  <c r="AK1175" i="3"/>
  <c r="AJ1175" i="3"/>
  <c r="AI1175" i="3"/>
  <c r="AH1175" i="3"/>
  <c r="AG1175" i="3"/>
  <c r="AF1175" i="3"/>
  <c r="AE1175" i="3"/>
  <c r="AL1174" i="3"/>
  <c r="AK1174" i="3"/>
  <c r="AJ1174" i="3"/>
  <c r="AI1174" i="3"/>
  <c r="AH1174" i="3"/>
  <c r="AG1174" i="3"/>
  <c r="AF1174" i="3"/>
  <c r="AE1174" i="3"/>
  <c r="AL1173" i="3"/>
  <c r="AK1173" i="3"/>
  <c r="AJ1173" i="3"/>
  <c r="AI1173" i="3"/>
  <c r="AH1173" i="3"/>
  <c r="AG1173" i="3"/>
  <c r="AF1173" i="3"/>
  <c r="AE1173" i="3"/>
  <c r="AL1172" i="3"/>
  <c r="AK1172" i="3"/>
  <c r="AJ1172" i="3"/>
  <c r="AI1172" i="3"/>
  <c r="AH1172" i="3"/>
  <c r="AG1172" i="3"/>
  <c r="AF1172" i="3"/>
  <c r="AE1172" i="3"/>
  <c r="AL1171" i="3"/>
  <c r="AK1171" i="3"/>
  <c r="AJ1171" i="3"/>
  <c r="AI1171" i="3"/>
  <c r="AH1171" i="3"/>
  <c r="AG1171" i="3"/>
  <c r="AF1171" i="3"/>
  <c r="AE1171" i="3"/>
  <c r="AL1170" i="3"/>
  <c r="AK1170" i="3"/>
  <c r="AJ1170" i="3"/>
  <c r="AI1170" i="3"/>
  <c r="AH1170" i="3"/>
  <c r="AG1170" i="3"/>
  <c r="AF1170" i="3"/>
  <c r="AE1170" i="3"/>
  <c r="AL1169" i="3"/>
  <c r="AK1169" i="3"/>
  <c r="AJ1169" i="3"/>
  <c r="AI1169" i="3"/>
  <c r="AH1169" i="3"/>
  <c r="AG1169" i="3"/>
  <c r="AF1169" i="3"/>
  <c r="AE1169" i="3"/>
  <c r="AL1168" i="3"/>
  <c r="AK1168" i="3"/>
  <c r="AJ1168" i="3"/>
  <c r="AI1168" i="3"/>
  <c r="AH1168" i="3"/>
  <c r="AG1168" i="3"/>
  <c r="AF1168" i="3"/>
  <c r="AE1168" i="3"/>
  <c r="AL1167" i="3"/>
  <c r="AK1167" i="3"/>
  <c r="AJ1167" i="3"/>
  <c r="AI1167" i="3"/>
  <c r="AH1167" i="3"/>
  <c r="AG1167" i="3"/>
  <c r="AF1167" i="3"/>
  <c r="AE1167" i="3"/>
  <c r="AL1166" i="3"/>
  <c r="AK1166" i="3"/>
  <c r="AJ1166" i="3"/>
  <c r="AI1166" i="3"/>
  <c r="AH1166" i="3"/>
  <c r="AG1166" i="3"/>
  <c r="AF1166" i="3"/>
  <c r="AE1166" i="3"/>
  <c r="AL1165" i="3"/>
  <c r="AK1165" i="3"/>
  <c r="AJ1165" i="3"/>
  <c r="AI1165" i="3"/>
  <c r="AH1165" i="3"/>
  <c r="AG1165" i="3"/>
  <c r="AF1165" i="3"/>
  <c r="AE1165" i="3"/>
  <c r="AL1164" i="3"/>
  <c r="AK1164" i="3"/>
  <c r="AJ1164" i="3"/>
  <c r="AI1164" i="3"/>
  <c r="AH1164" i="3"/>
  <c r="AG1164" i="3"/>
  <c r="AF1164" i="3"/>
  <c r="AE1164" i="3"/>
  <c r="AL1163" i="3"/>
  <c r="AK1163" i="3"/>
  <c r="AJ1163" i="3"/>
  <c r="AI1163" i="3"/>
  <c r="AH1163" i="3"/>
  <c r="AG1163" i="3"/>
  <c r="AF1163" i="3"/>
  <c r="AE1163" i="3"/>
  <c r="AL1162" i="3"/>
  <c r="AK1162" i="3"/>
  <c r="AJ1162" i="3"/>
  <c r="AI1162" i="3"/>
  <c r="AH1162" i="3"/>
  <c r="AG1162" i="3"/>
  <c r="AF1162" i="3"/>
  <c r="AE1162" i="3"/>
  <c r="AL1161" i="3"/>
  <c r="AK1161" i="3"/>
  <c r="AJ1161" i="3"/>
  <c r="AI1161" i="3"/>
  <c r="AH1161" i="3"/>
  <c r="AG1161" i="3"/>
  <c r="AF1161" i="3"/>
  <c r="AE1161" i="3"/>
  <c r="AL1160" i="3"/>
  <c r="AK1160" i="3"/>
  <c r="AJ1160" i="3"/>
  <c r="AI1160" i="3"/>
  <c r="AH1160" i="3"/>
  <c r="AG1160" i="3"/>
  <c r="AF1160" i="3"/>
  <c r="AE1160" i="3"/>
  <c r="AL1159" i="3"/>
  <c r="AK1159" i="3"/>
  <c r="AJ1159" i="3"/>
  <c r="AI1159" i="3"/>
  <c r="AH1159" i="3"/>
  <c r="AG1159" i="3"/>
  <c r="AF1159" i="3"/>
  <c r="AE1159" i="3"/>
  <c r="AL1158" i="3"/>
  <c r="AK1158" i="3"/>
  <c r="AJ1158" i="3"/>
  <c r="AI1158" i="3"/>
  <c r="AH1158" i="3"/>
  <c r="AG1158" i="3"/>
  <c r="AF1158" i="3"/>
  <c r="AE1158" i="3"/>
  <c r="AL1157" i="3"/>
  <c r="AK1157" i="3"/>
  <c r="AJ1157" i="3"/>
  <c r="AI1157" i="3"/>
  <c r="AH1157" i="3"/>
  <c r="AG1157" i="3"/>
  <c r="AF1157" i="3"/>
  <c r="AE1157" i="3"/>
  <c r="AL1156" i="3"/>
  <c r="AK1156" i="3"/>
  <c r="AJ1156" i="3"/>
  <c r="AI1156" i="3"/>
  <c r="AH1156" i="3"/>
  <c r="AG1156" i="3"/>
  <c r="AF1156" i="3"/>
  <c r="AE1156" i="3"/>
  <c r="AL1155" i="3"/>
  <c r="AK1155" i="3"/>
  <c r="AJ1155" i="3"/>
  <c r="AI1155" i="3"/>
  <c r="AH1155" i="3"/>
  <c r="AG1155" i="3"/>
  <c r="AF1155" i="3"/>
  <c r="AE1155" i="3"/>
  <c r="AL1154" i="3"/>
  <c r="AK1154" i="3"/>
  <c r="AJ1154" i="3"/>
  <c r="AI1154" i="3"/>
  <c r="AH1154" i="3"/>
  <c r="AG1154" i="3"/>
  <c r="AF1154" i="3"/>
  <c r="AE1154" i="3"/>
  <c r="AL1153" i="3"/>
  <c r="AK1153" i="3"/>
  <c r="AJ1153" i="3"/>
  <c r="AI1153" i="3"/>
  <c r="AH1153" i="3"/>
  <c r="AG1153" i="3"/>
  <c r="AF1153" i="3"/>
  <c r="AE1153" i="3"/>
  <c r="AL1152" i="3"/>
  <c r="AK1152" i="3"/>
  <c r="AJ1152" i="3"/>
  <c r="AI1152" i="3"/>
  <c r="AH1152" i="3"/>
  <c r="AG1152" i="3"/>
  <c r="AF1152" i="3"/>
  <c r="AE1152" i="3"/>
  <c r="AL1151" i="3"/>
  <c r="AK1151" i="3"/>
  <c r="AJ1151" i="3"/>
  <c r="AI1151" i="3"/>
  <c r="AH1151" i="3"/>
  <c r="AG1151" i="3"/>
  <c r="AF1151" i="3"/>
  <c r="AE1151" i="3"/>
  <c r="AL1150" i="3"/>
  <c r="AK1150" i="3"/>
  <c r="AJ1150" i="3"/>
  <c r="AI1150" i="3"/>
  <c r="AH1150" i="3"/>
  <c r="AG1150" i="3"/>
  <c r="AF1150" i="3"/>
  <c r="AE1150" i="3"/>
  <c r="AL1149" i="3"/>
  <c r="AK1149" i="3"/>
  <c r="AJ1149" i="3"/>
  <c r="AI1149" i="3"/>
  <c r="AH1149" i="3"/>
  <c r="AG1149" i="3"/>
  <c r="AF1149" i="3"/>
  <c r="AE1149" i="3"/>
  <c r="AL1148" i="3"/>
  <c r="AK1148" i="3"/>
  <c r="AJ1148" i="3"/>
  <c r="AI1148" i="3"/>
  <c r="AH1148" i="3"/>
  <c r="AG1148" i="3"/>
  <c r="AF1148" i="3"/>
  <c r="AE1148" i="3"/>
  <c r="AL1147" i="3"/>
  <c r="AK1147" i="3"/>
  <c r="AJ1147" i="3"/>
  <c r="AI1147" i="3"/>
  <c r="AH1147" i="3"/>
  <c r="AG1147" i="3"/>
  <c r="AF1147" i="3"/>
  <c r="AE1147" i="3"/>
  <c r="AL1146" i="3"/>
  <c r="AK1146" i="3"/>
  <c r="AJ1146" i="3"/>
  <c r="AI1146" i="3"/>
  <c r="AH1146" i="3"/>
  <c r="AG1146" i="3"/>
  <c r="AF1146" i="3"/>
  <c r="AE1146" i="3"/>
  <c r="AL1145" i="3"/>
  <c r="AK1145" i="3"/>
  <c r="AJ1145" i="3"/>
  <c r="AI1145" i="3"/>
  <c r="AH1145" i="3"/>
  <c r="AG1145" i="3"/>
  <c r="AF1145" i="3"/>
  <c r="AE1145" i="3"/>
  <c r="AL1144" i="3"/>
  <c r="AK1144" i="3"/>
  <c r="AJ1144" i="3"/>
  <c r="AI1144" i="3"/>
  <c r="AH1144" i="3"/>
  <c r="AG1144" i="3"/>
  <c r="AF1144" i="3"/>
  <c r="AE1144" i="3"/>
  <c r="AL1143" i="3"/>
  <c r="AK1143" i="3"/>
  <c r="AJ1143" i="3"/>
  <c r="AI1143" i="3"/>
  <c r="AH1143" i="3"/>
  <c r="AG1143" i="3"/>
  <c r="AF1143" i="3"/>
  <c r="AE1143" i="3"/>
  <c r="AL1142" i="3"/>
  <c r="AK1142" i="3"/>
  <c r="AJ1142" i="3"/>
  <c r="AI1142" i="3"/>
  <c r="AH1142" i="3"/>
  <c r="AG1142" i="3"/>
  <c r="AF1142" i="3"/>
  <c r="AE1142" i="3"/>
  <c r="AL1141" i="3"/>
  <c r="AK1141" i="3"/>
  <c r="AJ1141" i="3"/>
  <c r="AI1141" i="3"/>
  <c r="AH1141" i="3"/>
  <c r="AG1141" i="3"/>
  <c r="AF1141" i="3"/>
  <c r="AE1141" i="3"/>
  <c r="AL1140" i="3"/>
  <c r="AK1140" i="3"/>
  <c r="AJ1140" i="3"/>
  <c r="AI1140" i="3"/>
  <c r="AH1140" i="3"/>
  <c r="AG1140" i="3"/>
  <c r="AF1140" i="3"/>
  <c r="AE1140" i="3"/>
  <c r="AL1139" i="3"/>
  <c r="AK1139" i="3"/>
  <c r="AJ1139" i="3"/>
  <c r="AI1139" i="3"/>
  <c r="AH1139" i="3"/>
  <c r="AG1139" i="3"/>
  <c r="AF1139" i="3"/>
  <c r="AE1139" i="3"/>
  <c r="AL1138" i="3"/>
  <c r="AK1138" i="3"/>
  <c r="AJ1138" i="3"/>
  <c r="AI1138" i="3"/>
  <c r="AH1138" i="3"/>
  <c r="AG1138" i="3"/>
  <c r="AF1138" i="3"/>
  <c r="AE1138" i="3"/>
  <c r="AL1137" i="3"/>
  <c r="AK1137" i="3"/>
  <c r="AJ1137" i="3"/>
  <c r="AI1137" i="3"/>
  <c r="AH1137" i="3"/>
  <c r="AG1137" i="3"/>
  <c r="AF1137" i="3"/>
  <c r="AE1137" i="3"/>
  <c r="AL1136" i="3"/>
  <c r="AK1136" i="3"/>
  <c r="AJ1136" i="3"/>
  <c r="AI1136" i="3"/>
  <c r="AH1136" i="3"/>
  <c r="AG1136" i="3"/>
  <c r="AF1136" i="3"/>
  <c r="AE1136" i="3"/>
  <c r="AL1135" i="3"/>
  <c r="AK1135" i="3"/>
  <c r="AJ1135" i="3"/>
  <c r="AI1135" i="3"/>
  <c r="AH1135" i="3"/>
  <c r="AG1135" i="3"/>
  <c r="AF1135" i="3"/>
  <c r="AE1135" i="3"/>
  <c r="AL1134" i="3"/>
  <c r="AK1134" i="3"/>
  <c r="AJ1134" i="3"/>
  <c r="AI1134" i="3"/>
  <c r="AH1134" i="3"/>
  <c r="AG1134" i="3"/>
  <c r="AF1134" i="3"/>
  <c r="AE1134" i="3"/>
  <c r="AL1133" i="3"/>
  <c r="AK1133" i="3"/>
  <c r="AJ1133" i="3"/>
  <c r="AI1133" i="3"/>
  <c r="AH1133" i="3"/>
  <c r="AG1133" i="3"/>
  <c r="AF1133" i="3"/>
  <c r="AE1133" i="3"/>
  <c r="AL1132" i="3"/>
  <c r="AK1132" i="3"/>
  <c r="AJ1132" i="3"/>
  <c r="AI1132" i="3"/>
  <c r="AH1132" i="3"/>
  <c r="AG1132" i="3"/>
  <c r="AF1132" i="3"/>
  <c r="AE1132" i="3"/>
  <c r="AL1131" i="3"/>
  <c r="AK1131" i="3"/>
  <c r="AJ1131" i="3"/>
  <c r="AI1131" i="3"/>
  <c r="AH1131" i="3"/>
  <c r="AG1131" i="3"/>
  <c r="AF1131" i="3"/>
  <c r="AE1131" i="3"/>
  <c r="AL1130" i="3"/>
  <c r="AK1130" i="3"/>
  <c r="AJ1130" i="3"/>
  <c r="AI1130" i="3"/>
  <c r="AH1130" i="3"/>
  <c r="AG1130" i="3"/>
  <c r="AF1130" i="3"/>
  <c r="AE1130" i="3"/>
  <c r="AL1129" i="3"/>
  <c r="AK1129" i="3"/>
  <c r="AJ1129" i="3"/>
  <c r="AI1129" i="3"/>
  <c r="AH1129" i="3"/>
  <c r="AG1129" i="3"/>
  <c r="AF1129" i="3"/>
  <c r="AE1129" i="3"/>
  <c r="AL1128" i="3"/>
  <c r="AK1128" i="3"/>
  <c r="AJ1128" i="3"/>
  <c r="AI1128" i="3"/>
  <c r="AH1128" i="3"/>
  <c r="AG1128" i="3"/>
  <c r="AF1128" i="3"/>
  <c r="AE1128" i="3"/>
  <c r="AL1127" i="3"/>
  <c r="AK1127" i="3"/>
  <c r="AJ1127" i="3"/>
  <c r="AI1127" i="3"/>
  <c r="AH1127" i="3"/>
  <c r="AG1127" i="3"/>
  <c r="AF1127" i="3"/>
  <c r="AE1127" i="3"/>
  <c r="AL1126" i="3"/>
  <c r="AK1126" i="3"/>
  <c r="AJ1126" i="3"/>
  <c r="AI1126" i="3"/>
  <c r="AH1126" i="3"/>
  <c r="AG1126" i="3"/>
  <c r="AF1126" i="3"/>
  <c r="AE1126" i="3"/>
  <c r="AL1125" i="3"/>
  <c r="AK1125" i="3"/>
  <c r="AJ1125" i="3"/>
  <c r="AI1125" i="3"/>
  <c r="AH1125" i="3"/>
  <c r="AG1125" i="3"/>
  <c r="AF1125" i="3"/>
  <c r="AE1125" i="3"/>
  <c r="AL1124" i="3"/>
  <c r="AK1124" i="3"/>
  <c r="AJ1124" i="3"/>
  <c r="AI1124" i="3"/>
  <c r="AH1124" i="3"/>
  <c r="AG1124" i="3"/>
  <c r="AF1124" i="3"/>
  <c r="AE1124" i="3"/>
  <c r="AL1123" i="3"/>
  <c r="AK1123" i="3"/>
  <c r="AJ1123" i="3"/>
  <c r="AI1123" i="3"/>
  <c r="AH1123" i="3"/>
  <c r="AG1123" i="3"/>
  <c r="AF1123" i="3"/>
  <c r="AE1123" i="3"/>
  <c r="AL1122" i="3"/>
  <c r="AK1122" i="3"/>
  <c r="AJ1122" i="3"/>
  <c r="AI1122" i="3"/>
  <c r="AH1122" i="3"/>
  <c r="AG1122" i="3"/>
  <c r="AF1122" i="3"/>
  <c r="AE1122" i="3"/>
  <c r="AL1121" i="3"/>
  <c r="AK1121" i="3"/>
  <c r="AJ1121" i="3"/>
  <c r="AI1121" i="3"/>
  <c r="AH1121" i="3"/>
  <c r="AG1121" i="3"/>
  <c r="AF1121" i="3"/>
  <c r="AE1121" i="3"/>
  <c r="AL1120" i="3"/>
  <c r="AK1120" i="3"/>
  <c r="AJ1120" i="3"/>
  <c r="AI1120" i="3"/>
  <c r="AH1120" i="3"/>
  <c r="AG1120" i="3"/>
  <c r="AF1120" i="3"/>
  <c r="AE1120" i="3"/>
  <c r="AL1119" i="3"/>
  <c r="AK1119" i="3"/>
  <c r="AJ1119" i="3"/>
  <c r="AI1119" i="3"/>
  <c r="AH1119" i="3"/>
  <c r="AG1119" i="3"/>
  <c r="AF1119" i="3"/>
  <c r="AE1119" i="3"/>
  <c r="AL1118" i="3"/>
  <c r="AK1118" i="3"/>
  <c r="AJ1118" i="3"/>
  <c r="AI1118" i="3"/>
  <c r="AH1118" i="3"/>
  <c r="AG1118" i="3"/>
  <c r="AF1118" i="3"/>
  <c r="AE1118" i="3"/>
  <c r="AL1117" i="3"/>
  <c r="AK1117" i="3"/>
  <c r="AJ1117" i="3"/>
  <c r="AI1117" i="3"/>
  <c r="AH1117" i="3"/>
  <c r="AG1117" i="3"/>
  <c r="AF1117" i="3"/>
  <c r="AE1117" i="3"/>
  <c r="AL1116" i="3"/>
  <c r="AK1116" i="3"/>
  <c r="AJ1116" i="3"/>
  <c r="AI1116" i="3"/>
  <c r="AH1116" i="3"/>
  <c r="AG1116" i="3"/>
  <c r="AF1116" i="3"/>
  <c r="AE1116" i="3"/>
  <c r="AL1115" i="3"/>
  <c r="AK1115" i="3"/>
  <c r="AJ1115" i="3"/>
  <c r="AI1115" i="3"/>
  <c r="AH1115" i="3"/>
  <c r="AG1115" i="3"/>
  <c r="AF1115" i="3"/>
  <c r="AE1115" i="3"/>
  <c r="AL1114" i="3"/>
  <c r="AK1114" i="3"/>
  <c r="AJ1114" i="3"/>
  <c r="AI1114" i="3"/>
  <c r="AH1114" i="3"/>
  <c r="AG1114" i="3"/>
  <c r="AF1114" i="3"/>
  <c r="AE1114" i="3"/>
  <c r="AL1113" i="3"/>
  <c r="AK1113" i="3"/>
  <c r="AJ1113" i="3"/>
  <c r="AI1113" i="3"/>
  <c r="AH1113" i="3"/>
  <c r="AG1113" i="3"/>
  <c r="AF1113" i="3"/>
  <c r="AE1113" i="3"/>
  <c r="AL1112" i="3"/>
  <c r="AK1112" i="3"/>
  <c r="AJ1112" i="3"/>
  <c r="AI1112" i="3"/>
  <c r="AH1112" i="3"/>
  <c r="AG1112" i="3"/>
  <c r="AF1112" i="3"/>
  <c r="AE1112" i="3"/>
  <c r="AL1111" i="3"/>
  <c r="AK1111" i="3"/>
  <c r="AJ1111" i="3"/>
  <c r="AI1111" i="3"/>
  <c r="AH1111" i="3"/>
  <c r="AG1111" i="3"/>
  <c r="AF1111" i="3"/>
  <c r="AE1111" i="3"/>
  <c r="AL1110" i="3"/>
  <c r="AK1110" i="3"/>
  <c r="AJ1110" i="3"/>
  <c r="AI1110" i="3"/>
  <c r="AH1110" i="3"/>
  <c r="AG1110" i="3"/>
  <c r="AF1110" i="3"/>
  <c r="AE1110" i="3"/>
  <c r="AL1109" i="3"/>
  <c r="AK1109" i="3"/>
  <c r="AJ1109" i="3"/>
  <c r="AI1109" i="3"/>
  <c r="AH1109" i="3"/>
  <c r="AG1109" i="3"/>
  <c r="AF1109" i="3"/>
  <c r="AE1109" i="3"/>
  <c r="AL1108" i="3"/>
  <c r="AK1108" i="3"/>
  <c r="AJ1108" i="3"/>
  <c r="AI1108" i="3"/>
  <c r="AH1108" i="3"/>
  <c r="AG1108" i="3"/>
  <c r="AF1108" i="3"/>
  <c r="AE1108" i="3"/>
  <c r="AL1107" i="3"/>
  <c r="AK1107" i="3"/>
  <c r="AJ1107" i="3"/>
  <c r="AI1107" i="3"/>
  <c r="AH1107" i="3"/>
  <c r="AG1107" i="3"/>
  <c r="AF1107" i="3"/>
  <c r="AE1107" i="3"/>
  <c r="AL1106" i="3"/>
  <c r="AK1106" i="3"/>
  <c r="AJ1106" i="3"/>
  <c r="AI1106" i="3"/>
  <c r="AH1106" i="3"/>
  <c r="AG1106" i="3"/>
  <c r="AF1106" i="3"/>
  <c r="AE1106" i="3"/>
  <c r="AL1105" i="3"/>
  <c r="AK1105" i="3"/>
  <c r="AJ1105" i="3"/>
  <c r="AI1105" i="3"/>
  <c r="AH1105" i="3"/>
  <c r="AG1105" i="3"/>
  <c r="AF1105" i="3"/>
  <c r="AE1105" i="3"/>
  <c r="AL1104" i="3"/>
  <c r="AK1104" i="3"/>
  <c r="AJ1104" i="3"/>
  <c r="AI1104" i="3"/>
  <c r="AH1104" i="3"/>
  <c r="AG1104" i="3"/>
  <c r="AF1104" i="3"/>
  <c r="AE1104" i="3"/>
  <c r="AL1103" i="3"/>
  <c r="AK1103" i="3"/>
  <c r="AJ1103" i="3"/>
  <c r="AI1103" i="3"/>
  <c r="AH1103" i="3"/>
  <c r="AG1103" i="3"/>
  <c r="AF1103" i="3"/>
  <c r="AE1103" i="3"/>
  <c r="AL1102" i="3"/>
  <c r="AK1102" i="3"/>
  <c r="AJ1102" i="3"/>
  <c r="AI1102" i="3"/>
  <c r="AH1102" i="3"/>
  <c r="AG1102" i="3"/>
  <c r="AF1102" i="3"/>
  <c r="AE1102" i="3"/>
  <c r="AL1101" i="3"/>
  <c r="AK1101" i="3"/>
  <c r="AJ1101" i="3"/>
  <c r="AI1101" i="3"/>
  <c r="AH1101" i="3"/>
  <c r="AG1101" i="3"/>
  <c r="AF1101" i="3"/>
  <c r="AE1101" i="3"/>
  <c r="AL1100" i="3"/>
  <c r="AK1100" i="3"/>
  <c r="AJ1100" i="3"/>
  <c r="AI1100" i="3"/>
  <c r="AH1100" i="3"/>
  <c r="AG1100" i="3"/>
  <c r="AF1100" i="3"/>
  <c r="AE1100" i="3"/>
  <c r="AL1099" i="3"/>
  <c r="AK1099" i="3"/>
  <c r="AJ1099" i="3"/>
  <c r="AI1099" i="3"/>
  <c r="AH1099" i="3"/>
  <c r="AG1099" i="3"/>
  <c r="AF1099" i="3"/>
  <c r="AE1099" i="3"/>
  <c r="AL1098" i="3"/>
  <c r="AK1098" i="3"/>
  <c r="AJ1098" i="3"/>
  <c r="AI1098" i="3"/>
  <c r="AH1098" i="3"/>
  <c r="AG1098" i="3"/>
  <c r="AF1098" i="3"/>
  <c r="AE1098" i="3"/>
  <c r="AL1097" i="3"/>
  <c r="AK1097" i="3"/>
  <c r="AJ1097" i="3"/>
  <c r="AI1097" i="3"/>
  <c r="AH1097" i="3"/>
  <c r="AG1097" i="3"/>
  <c r="AF1097" i="3"/>
  <c r="AE1097" i="3"/>
  <c r="AL1096" i="3"/>
  <c r="AK1096" i="3"/>
  <c r="AJ1096" i="3"/>
  <c r="AI1096" i="3"/>
  <c r="AH1096" i="3"/>
  <c r="AG1096" i="3"/>
  <c r="AF1096" i="3"/>
  <c r="AE1096" i="3"/>
  <c r="AL1095" i="3"/>
  <c r="AK1095" i="3"/>
  <c r="AJ1095" i="3"/>
  <c r="AI1095" i="3"/>
  <c r="AH1095" i="3"/>
  <c r="AG1095" i="3"/>
  <c r="AF1095" i="3"/>
  <c r="AE1095" i="3"/>
  <c r="AL1094" i="3"/>
  <c r="AK1094" i="3"/>
  <c r="AJ1094" i="3"/>
  <c r="AI1094" i="3"/>
  <c r="AH1094" i="3"/>
  <c r="AG1094" i="3"/>
  <c r="AF1094" i="3"/>
  <c r="AE1094" i="3"/>
  <c r="AL1093" i="3"/>
  <c r="AK1093" i="3"/>
  <c r="AJ1093" i="3"/>
  <c r="AI1093" i="3"/>
  <c r="AH1093" i="3"/>
  <c r="AG1093" i="3"/>
  <c r="AF1093" i="3"/>
  <c r="AE1093" i="3"/>
  <c r="AL1092" i="3"/>
  <c r="AK1092" i="3"/>
  <c r="AJ1092" i="3"/>
  <c r="AI1092" i="3"/>
  <c r="AH1092" i="3"/>
  <c r="AG1092" i="3"/>
  <c r="AF1092" i="3"/>
  <c r="AE1092" i="3"/>
  <c r="AL1091" i="3"/>
  <c r="AK1091" i="3"/>
  <c r="AJ1091" i="3"/>
  <c r="AI1091" i="3"/>
  <c r="AH1091" i="3"/>
  <c r="AG1091" i="3"/>
  <c r="AF1091" i="3"/>
  <c r="AE1091" i="3"/>
  <c r="AL1090" i="3"/>
  <c r="AK1090" i="3"/>
  <c r="AJ1090" i="3"/>
  <c r="AI1090" i="3"/>
  <c r="AH1090" i="3"/>
  <c r="AG1090" i="3"/>
  <c r="AF1090" i="3"/>
  <c r="AE1090" i="3"/>
  <c r="AL1089" i="3"/>
  <c r="AK1089" i="3"/>
  <c r="AJ1089" i="3"/>
  <c r="AI1089" i="3"/>
  <c r="AH1089" i="3"/>
  <c r="AG1089" i="3"/>
  <c r="AF1089" i="3"/>
  <c r="AE1089" i="3"/>
  <c r="AL1088" i="3"/>
  <c r="AK1088" i="3"/>
  <c r="AJ1088" i="3"/>
  <c r="AI1088" i="3"/>
  <c r="AH1088" i="3"/>
  <c r="AG1088" i="3"/>
  <c r="AF1088" i="3"/>
  <c r="AE1088" i="3"/>
  <c r="AL1087" i="3"/>
  <c r="AK1087" i="3"/>
  <c r="AJ1087" i="3"/>
  <c r="AI1087" i="3"/>
  <c r="AH1087" i="3"/>
  <c r="AG1087" i="3"/>
  <c r="AF1087" i="3"/>
  <c r="AE1087" i="3"/>
  <c r="AL1086" i="3"/>
  <c r="AK1086" i="3"/>
  <c r="AJ1086" i="3"/>
  <c r="AI1086" i="3"/>
  <c r="AH1086" i="3"/>
  <c r="AG1086" i="3"/>
  <c r="AF1086" i="3"/>
  <c r="AE1086" i="3"/>
  <c r="AL1085" i="3"/>
  <c r="AK1085" i="3"/>
  <c r="AJ1085" i="3"/>
  <c r="AI1085" i="3"/>
  <c r="AH1085" i="3"/>
  <c r="AG1085" i="3"/>
  <c r="AF1085" i="3"/>
  <c r="AE1085" i="3"/>
  <c r="AL1084" i="3"/>
  <c r="AK1084" i="3"/>
  <c r="AJ1084" i="3"/>
  <c r="AI1084" i="3"/>
  <c r="AH1084" i="3"/>
  <c r="AG1084" i="3"/>
  <c r="AF1084" i="3"/>
  <c r="AE1084" i="3"/>
  <c r="AL1083" i="3"/>
  <c r="AK1083" i="3"/>
  <c r="AJ1083" i="3"/>
  <c r="AI1083" i="3"/>
  <c r="AH1083" i="3"/>
  <c r="AG1083" i="3"/>
  <c r="AF1083" i="3"/>
  <c r="AE1083" i="3"/>
  <c r="AL1082" i="3"/>
  <c r="AK1082" i="3"/>
  <c r="AJ1082" i="3"/>
  <c r="AI1082" i="3"/>
  <c r="AH1082" i="3"/>
  <c r="AG1082" i="3"/>
  <c r="AF1082" i="3"/>
  <c r="AE1082" i="3"/>
  <c r="AL1081" i="3"/>
  <c r="AK1081" i="3"/>
  <c r="AJ1081" i="3"/>
  <c r="AI1081" i="3"/>
  <c r="AH1081" i="3"/>
  <c r="AG1081" i="3"/>
  <c r="AF1081" i="3"/>
  <c r="AE1081" i="3"/>
  <c r="AL1080" i="3"/>
  <c r="AK1080" i="3"/>
  <c r="AJ1080" i="3"/>
  <c r="AI1080" i="3"/>
  <c r="AH1080" i="3"/>
  <c r="AG1080" i="3"/>
  <c r="AF1080" i="3"/>
  <c r="AE1080" i="3"/>
  <c r="AL1079" i="3"/>
  <c r="AK1079" i="3"/>
  <c r="AJ1079" i="3"/>
  <c r="AI1079" i="3"/>
  <c r="AH1079" i="3"/>
  <c r="AG1079" i="3"/>
  <c r="AF1079" i="3"/>
  <c r="AE1079" i="3"/>
  <c r="AL1078" i="3"/>
  <c r="AK1078" i="3"/>
  <c r="AJ1078" i="3"/>
  <c r="AI1078" i="3"/>
  <c r="AH1078" i="3"/>
  <c r="AG1078" i="3"/>
  <c r="AF1078" i="3"/>
  <c r="AE1078" i="3"/>
  <c r="AL1077" i="3"/>
  <c r="AK1077" i="3"/>
  <c r="AJ1077" i="3"/>
  <c r="AI1077" i="3"/>
  <c r="AH1077" i="3"/>
  <c r="AG1077" i="3"/>
  <c r="AF1077" i="3"/>
  <c r="AE1077" i="3"/>
  <c r="AL1076" i="3"/>
  <c r="AK1076" i="3"/>
  <c r="AJ1076" i="3"/>
  <c r="AI1076" i="3"/>
  <c r="AH1076" i="3"/>
  <c r="AG1076" i="3"/>
  <c r="AF1076" i="3"/>
  <c r="AE1076" i="3"/>
  <c r="AL1075" i="3"/>
  <c r="AK1075" i="3"/>
  <c r="AJ1075" i="3"/>
  <c r="AI1075" i="3"/>
  <c r="AH1075" i="3"/>
  <c r="AG1075" i="3"/>
  <c r="AF1075" i="3"/>
  <c r="AE1075" i="3"/>
  <c r="AL1074" i="3"/>
  <c r="AK1074" i="3"/>
  <c r="AJ1074" i="3"/>
  <c r="AI1074" i="3"/>
  <c r="AH1074" i="3"/>
  <c r="AG1074" i="3"/>
  <c r="AF1074" i="3"/>
  <c r="AE1074" i="3"/>
  <c r="AL1073" i="3"/>
  <c r="AK1073" i="3"/>
  <c r="AJ1073" i="3"/>
  <c r="AI1073" i="3"/>
  <c r="AH1073" i="3"/>
  <c r="AG1073" i="3"/>
  <c r="AF1073" i="3"/>
  <c r="AE1073" i="3"/>
  <c r="AL1072" i="3"/>
  <c r="AK1072" i="3"/>
  <c r="AJ1072" i="3"/>
  <c r="AI1072" i="3"/>
  <c r="AH1072" i="3"/>
  <c r="AG1072" i="3"/>
  <c r="AF1072" i="3"/>
  <c r="AE1072" i="3"/>
  <c r="AL1071" i="3"/>
  <c r="AK1071" i="3"/>
  <c r="AJ1071" i="3"/>
  <c r="AI1071" i="3"/>
  <c r="AH1071" i="3"/>
  <c r="AG1071" i="3"/>
  <c r="AF1071" i="3"/>
  <c r="AE1071" i="3"/>
  <c r="AL1070" i="3"/>
  <c r="AK1070" i="3"/>
  <c r="AJ1070" i="3"/>
  <c r="AI1070" i="3"/>
  <c r="AH1070" i="3"/>
  <c r="AG1070" i="3"/>
  <c r="AF1070" i="3"/>
  <c r="AE1070" i="3"/>
  <c r="AL1069" i="3"/>
  <c r="AK1069" i="3"/>
  <c r="AJ1069" i="3"/>
  <c r="AI1069" i="3"/>
  <c r="AH1069" i="3"/>
  <c r="AG1069" i="3"/>
  <c r="AF1069" i="3"/>
  <c r="AE1069" i="3"/>
  <c r="AL1068" i="3"/>
  <c r="AK1068" i="3"/>
  <c r="AJ1068" i="3"/>
  <c r="AI1068" i="3"/>
  <c r="AH1068" i="3"/>
  <c r="AG1068" i="3"/>
  <c r="AF1068" i="3"/>
  <c r="AE1068" i="3"/>
  <c r="AL1067" i="3"/>
  <c r="AK1067" i="3"/>
  <c r="AJ1067" i="3"/>
  <c r="AI1067" i="3"/>
  <c r="AH1067" i="3"/>
  <c r="AG1067" i="3"/>
  <c r="AF1067" i="3"/>
  <c r="AE1067" i="3"/>
  <c r="AL1066" i="3"/>
  <c r="AK1066" i="3"/>
  <c r="AJ1066" i="3"/>
  <c r="AI1066" i="3"/>
  <c r="AH1066" i="3"/>
  <c r="AG1066" i="3"/>
  <c r="AF1066" i="3"/>
  <c r="AE1066" i="3"/>
  <c r="AL1065" i="3"/>
  <c r="AK1065" i="3"/>
  <c r="AJ1065" i="3"/>
  <c r="AI1065" i="3"/>
  <c r="AH1065" i="3"/>
  <c r="AG1065" i="3"/>
  <c r="AF1065" i="3"/>
  <c r="AE1065" i="3"/>
  <c r="AL1064" i="3"/>
  <c r="AK1064" i="3"/>
  <c r="AJ1064" i="3"/>
  <c r="AI1064" i="3"/>
  <c r="AH1064" i="3"/>
  <c r="AG1064" i="3"/>
  <c r="AF1064" i="3"/>
  <c r="AE1064" i="3"/>
  <c r="AL1063" i="3"/>
  <c r="AK1063" i="3"/>
  <c r="AJ1063" i="3"/>
  <c r="AI1063" i="3"/>
  <c r="AH1063" i="3"/>
  <c r="AG1063" i="3"/>
  <c r="AF1063" i="3"/>
  <c r="AE1063" i="3"/>
  <c r="AL1062" i="3"/>
  <c r="AK1062" i="3"/>
  <c r="AJ1062" i="3"/>
  <c r="AI1062" i="3"/>
  <c r="AH1062" i="3"/>
  <c r="AG1062" i="3"/>
  <c r="AF1062" i="3"/>
  <c r="AE1062" i="3"/>
  <c r="AL1061" i="3"/>
  <c r="AK1061" i="3"/>
  <c r="AJ1061" i="3"/>
  <c r="AI1061" i="3"/>
  <c r="AH1061" i="3"/>
  <c r="AG1061" i="3"/>
  <c r="AF1061" i="3"/>
  <c r="AE1061" i="3"/>
  <c r="AL1060" i="3"/>
  <c r="AK1060" i="3"/>
  <c r="AJ1060" i="3"/>
  <c r="AI1060" i="3"/>
  <c r="AH1060" i="3"/>
  <c r="AL1059" i="3"/>
  <c r="AK1059" i="3"/>
  <c r="AJ1059" i="3"/>
  <c r="AI1059" i="3"/>
  <c r="AH1059" i="3"/>
  <c r="AL1058" i="3"/>
  <c r="AK1058" i="3"/>
  <c r="AJ1058" i="3"/>
  <c r="AI1058" i="3"/>
  <c r="AH1058" i="3"/>
  <c r="AL1057" i="3"/>
  <c r="AK1057" i="3"/>
  <c r="AJ1057" i="3"/>
  <c r="AI1057" i="3"/>
  <c r="AH1057" i="3"/>
  <c r="AL1056" i="3"/>
  <c r="AK1056" i="3"/>
  <c r="AJ1056" i="3"/>
  <c r="AI1056" i="3"/>
  <c r="AH1056" i="3"/>
  <c r="AL1055" i="3"/>
  <c r="AK1055" i="3"/>
  <c r="AJ1055" i="3"/>
  <c r="AI1055" i="3"/>
  <c r="AH1055" i="3"/>
  <c r="AL1054" i="3"/>
  <c r="AK1054" i="3"/>
  <c r="AJ1054" i="3"/>
  <c r="AI1054" i="3"/>
  <c r="AH1054" i="3"/>
  <c r="AL1053" i="3"/>
  <c r="AK1053" i="3"/>
  <c r="AJ1053" i="3"/>
  <c r="AI1053" i="3"/>
  <c r="AH1053" i="3"/>
  <c r="AL1052" i="3"/>
  <c r="AK1052" i="3"/>
  <c r="AJ1052" i="3"/>
  <c r="AI1052" i="3"/>
  <c r="AH1052" i="3"/>
  <c r="AL1051" i="3"/>
  <c r="AK1051" i="3"/>
  <c r="AJ1051" i="3"/>
  <c r="AI1051" i="3"/>
  <c r="AH1051" i="3"/>
  <c r="AL1050" i="3"/>
  <c r="AK1050" i="3"/>
  <c r="AJ1050" i="3"/>
  <c r="AI1050" i="3"/>
  <c r="AH1050" i="3"/>
  <c r="AL1049" i="3"/>
  <c r="AK1049" i="3"/>
  <c r="AJ1049" i="3"/>
  <c r="AI1049" i="3"/>
  <c r="AH1049" i="3"/>
  <c r="AL1048" i="3"/>
  <c r="AK1048" i="3"/>
  <c r="AJ1048" i="3"/>
  <c r="AI1048" i="3"/>
  <c r="AH1048" i="3"/>
  <c r="AL1047" i="3"/>
  <c r="AK1047" i="3"/>
  <c r="AJ1047" i="3"/>
  <c r="AI1047" i="3"/>
  <c r="AH1047" i="3"/>
  <c r="AL1046" i="3"/>
  <c r="AK1046" i="3"/>
  <c r="AJ1046" i="3"/>
  <c r="AI1046" i="3"/>
  <c r="AH1046" i="3"/>
  <c r="AL1045" i="3"/>
  <c r="AK1045" i="3"/>
  <c r="AJ1045" i="3"/>
  <c r="AI1045" i="3"/>
  <c r="AH1045" i="3"/>
  <c r="AL1044" i="3"/>
  <c r="AK1044" i="3"/>
  <c r="AJ1044" i="3"/>
  <c r="AI1044" i="3"/>
  <c r="AH1044" i="3"/>
  <c r="AL1043" i="3"/>
  <c r="AK1043" i="3"/>
  <c r="AJ1043" i="3"/>
  <c r="AI1043" i="3"/>
  <c r="AH1043" i="3"/>
  <c r="AL1042" i="3"/>
  <c r="AK1042" i="3"/>
  <c r="AJ1042" i="3"/>
  <c r="AI1042" i="3"/>
  <c r="AH1042" i="3"/>
  <c r="AL1041" i="3"/>
  <c r="AK1041" i="3"/>
  <c r="AJ1041" i="3"/>
  <c r="AI1041" i="3"/>
  <c r="AH1041" i="3"/>
  <c r="AL1040" i="3"/>
  <c r="AK1040" i="3"/>
  <c r="AJ1040" i="3"/>
  <c r="AI1040" i="3"/>
  <c r="AH1040" i="3"/>
  <c r="AL1039" i="3"/>
  <c r="AK1039" i="3"/>
  <c r="AJ1039" i="3"/>
  <c r="AI1039" i="3"/>
  <c r="AH1039" i="3"/>
  <c r="AL1038" i="3"/>
  <c r="AK1038" i="3"/>
  <c r="AJ1038" i="3"/>
  <c r="AI1038" i="3"/>
  <c r="AH1038" i="3"/>
  <c r="AL1037" i="3"/>
  <c r="AK1037" i="3"/>
  <c r="AJ1037" i="3"/>
  <c r="AI1037" i="3"/>
  <c r="AH1037" i="3"/>
  <c r="AL1036" i="3"/>
  <c r="AK1036" i="3"/>
  <c r="AJ1036" i="3"/>
  <c r="AI1036" i="3"/>
  <c r="AH1036" i="3"/>
  <c r="AL1035" i="3"/>
  <c r="AK1035" i="3"/>
  <c r="AJ1035" i="3"/>
  <c r="AI1035" i="3"/>
  <c r="AH1035" i="3"/>
  <c r="AL1034" i="3"/>
  <c r="AK1034" i="3"/>
  <c r="AJ1034" i="3"/>
  <c r="AI1034" i="3"/>
  <c r="AH1034" i="3"/>
  <c r="AL1033" i="3"/>
  <c r="AK1033" i="3"/>
  <c r="AJ1033" i="3"/>
  <c r="AI1033" i="3"/>
  <c r="AH1033" i="3"/>
  <c r="AL1032" i="3"/>
  <c r="AK1032" i="3"/>
  <c r="AJ1032" i="3"/>
  <c r="AI1032" i="3"/>
  <c r="AH1032" i="3"/>
  <c r="AL1031" i="3"/>
  <c r="AK1031" i="3"/>
  <c r="AJ1031" i="3"/>
  <c r="AI1031" i="3"/>
  <c r="AH1031" i="3"/>
  <c r="AL1030" i="3"/>
  <c r="AK1030" i="3"/>
  <c r="AJ1030" i="3"/>
  <c r="AI1030" i="3"/>
  <c r="AH1030" i="3"/>
  <c r="AL1029" i="3"/>
  <c r="AK1029" i="3"/>
  <c r="AJ1029" i="3"/>
  <c r="AI1029" i="3"/>
  <c r="AH1029" i="3"/>
  <c r="AL1028" i="3"/>
  <c r="AK1028" i="3"/>
  <c r="AJ1028" i="3"/>
  <c r="AI1028" i="3"/>
  <c r="AH1028" i="3"/>
  <c r="AL1027" i="3"/>
  <c r="AK1027" i="3"/>
  <c r="AJ1027" i="3"/>
  <c r="AI1027" i="3"/>
  <c r="AH1027" i="3"/>
  <c r="AL1026" i="3"/>
  <c r="AK1026" i="3"/>
  <c r="AJ1026" i="3"/>
  <c r="AI1026" i="3"/>
  <c r="AH1026" i="3"/>
  <c r="AL1025" i="3"/>
  <c r="AK1025" i="3"/>
  <c r="AJ1025" i="3"/>
  <c r="AI1025" i="3"/>
  <c r="AH1025" i="3"/>
  <c r="AL1024" i="3"/>
  <c r="AK1024" i="3"/>
  <c r="AJ1024" i="3"/>
  <c r="AI1024" i="3"/>
  <c r="AH1024" i="3"/>
  <c r="AL1023" i="3"/>
  <c r="AK1023" i="3"/>
  <c r="AJ1023" i="3"/>
  <c r="AI1023" i="3"/>
  <c r="AH1023" i="3"/>
  <c r="AL1022" i="3"/>
  <c r="AK1022" i="3"/>
  <c r="AJ1022" i="3"/>
  <c r="AI1022" i="3"/>
  <c r="AH1022" i="3"/>
  <c r="AL1021" i="3"/>
  <c r="AK1021" i="3"/>
  <c r="AJ1021" i="3"/>
  <c r="AI1021" i="3"/>
  <c r="AH1021" i="3"/>
  <c r="AL1020" i="3"/>
  <c r="AK1020" i="3"/>
  <c r="AJ1020" i="3"/>
  <c r="AI1020" i="3"/>
  <c r="AH1020" i="3"/>
  <c r="AL1019" i="3"/>
  <c r="AK1019" i="3"/>
  <c r="AJ1019" i="3"/>
  <c r="AI1019" i="3"/>
  <c r="AH1019" i="3"/>
  <c r="AL1018" i="3"/>
  <c r="AK1018" i="3"/>
  <c r="AJ1018" i="3"/>
  <c r="AI1018" i="3"/>
  <c r="AH1018" i="3"/>
  <c r="AL1017" i="3"/>
  <c r="AK1017" i="3"/>
  <c r="AJ1017" i="3"/>
  <c r="AI1017" i="3"/>
  <c r="AH1017" i="3"/>
  <c r="AL1016" i="3"/>
  <c r="AK1016" i="3"/>
  <c r="AJ1016" i="3"/>
  <c r="AI1016" i="3"/>
  <c r="AH1016" i="3"/>
  <c r="AL1015" i="3"/>
  <c r="AK1015" i="3"/>
  <c r="AJ1015" i="3"/>
  <c r="AI1015" i="3"/>
  <c r="AH1015" i="3"/>
  <c r="AL1014" i="3"/>
  <c r="AK1014" i="3"/>
  <c r="AJ1014" i="3"/>
  <c r="AI1014" i="3"/>
  <c r="AH1014" i="3"/>
  <c r="AL1013" i="3"/>
  <c r="AK1013" i="3"/>
  <c r="AJ1013" i="3"/>
  <c r="AI1013" i="3"/>
  <c r="AH1013" i="3"/>
  <c r="AL1012" i="3"/>
  <c r="AK1012" i="3"/>
  <c r="AJ1012" i="3"/>
  <c r="AI1012" i="3"/>
  <c r="AH1012" i="3"/>
  <c r="AL1011" i="3"/>
  <c r="AK1011" i="3"/>
  <c r="AJ1011" i="3"/>
  <c r="AI1011" i="3"/>
  <c r="AH1011" i="3"/>
  <c r="AL1010" i="3"/>
  <c r="AK1010" i="3"/>
  <c r="AJ1010" i="3"/>
  <c r="AI1010" i="3"/>
  <c r="AH1010" i="3"/>
  <c r="AL1009" i="3"/>
  <c r="AK1009" i="3"/>
  <c r="AJ1009" i="3"/>
  <c r="AI1009" i="3"/>
  <c r="AH1009" i="3"/>
  <c r="AL1008" i="3"/>
  <c r="AK1008" i="3"/>
  <c r="AJ1008" i="3"/>
  <c r="AI1008" i="3"/>
  <c r="AH1008" i="3"/>
  <c r="AL1007" i="3"/>
  <c r="AK1007" i="3"/>
  <c r="AJ1007" i="3"/>
  <c r="AI1007" i="3"/>
  <c r="AH1007" i="3"/>
  <c r="AL1006" i="3"/>
  <c r="AK1006" i="3"/>
  <c r="AJ1006" i="3"/>
  <c r="AI1006" i="3"/>
  <c r="AH1006" i="3"/>
  <c r="AL1005" i="3"/>
  <c r="AK1005" i="3"/>
  <c r="AJ1005" i="3"/>
  <c r="AI1005" i="3"/>
  <c r="AH1005" i="3"/>
  <c r="AL1004" i="3"/>
  <c r="AK1004" i="3"/>
  <c r="AJ1004" i="3"/>
  <c r="AI1004" i="3"/>
  <c r="AH1004" i="3"/>
  <c r="AL1003" i="3"/>
  <c r="AK1003" i="3"/>
  <c r="AJ1003" i="3"/>
  <c r="AI1003" i="3"/>
  <c r="AH1003" i="3"/>
  <c r="AL1002" i="3"/>
  <c r="AK1002" i="3"/>
  <c r="AJ1002" i="3"/>
  <c r="AI1002" i="3"/>
  <c r="AH1002" i="3"/>
  <c r="AL1001" i="3"/>
  <c r="AK1001" i="3"/>
  <c r="AJ1001" i="3"/>
  <c r="AI1001" i="3"/>
  <c r="AH1001" i="3"/>
  <c r="AL1000" i="3"/>
  <c r="AK1000" i="3"/>
  <c r="AJ1000" i="3"/>
  <c r="AI1000" i="3"/>
  <c r="AH1000" i="3"/>
  <c r="AL999" i="3"/>
  <c r="AK999" i="3"/>
  <c r="AJ999" i="3"/>
  <c r="AI999" i="3"/>
  <c r="AH999" i="3"/>
  <c r="AL998" i="3"/>
  <c r="AK998" i="3"/>
  <c r="AJ998" i="3"/>
  <c r="AI998" i="3"/>
  <c r="AH998" i="3"/>
  <c r="AL997" i="3"/>
  <c r="AK997" i="3"/>
  <c r="AJ997" i="3"/>
  <c r="AI997" i="3"/>
  <c r="AH997" i="3"/>
  <c r="AL996" i="3"/>
  <c r="AK996" i="3"/>
  <c r="AJ996" i="3"/>
  <c r="AI996" i="3"/>
  <c r="AH996" i="3"/>
  <c r="AL995" i="3"/>
  <c r="AK995" i="3"/>
  <c r="AJ995" i="3"/>
  <c r="AI995" i="3"/>
  <c r="AH995" i="3"/>
  <c r="AL994" i="3"/>
  <c r="AK994" i="3"/>
  <c r="AJ994" i="3"/>
  <c r="AI994" i="3"/>
  <c r="AH994" i="3"/>
  <c r="AL993" i="3"/>
  <c r="AK993" i="3"/>
  <c r="AJ993" i="3"/>
  <c r="AI993" i="3"/>
  <c r="AH993" i="3"/>
  <c r="AL992" i="3"/>
  <c r="AK992" i="3"/>
  <c r="AJ992" i="3"/>
  <c r="AI992" i="3"/>
  <c r="AH992" i="3"/>
  <c r="AL991" i="3"/>
  <c r="AK991" i="3"/>
  <c r="AJ991" i="3"/>
  <c r="AI991" i="3"/>
  <c r="AH991" i="3"/>
  <c r="AL990" i="3"/>
  <c r="AK990" i="3"/>
  <c r="AJ990" i="3"/>
  <c r="AI990" i="3"/>
  <c r="AH990" i="3"/>
  <c r="AL989" i="3"/>
  <c r="AK989" i="3"/>
  <c r="AJ989" i="3"/>
  <c r="AI989" i="3"/>
  <c r="AH989" i="3"/>
  <c r="AL988" i="3"/>
  <c r="AK988" i="3"/>
  <c r="AJ988" i="3"/>
  <c r="AI988" i="3"/>
  <c r="AH988" i="3"/>
  <c r="AL987" i="3"/>
  <c r="AK987" i="3"/>
  <c r="AJ987" i="3"/>
  <c r="AI987" i="3"/>
  <c r="AH987" i="3"/>
  <c r="AL986" i="3"/>
  <c r="AK986" i="3"/>
  <c r="AJ986" i="3"/>
  <c r="AI986" i="3"/>
  <c r="AH986" i="3"/>
  <c r="AL985" i="3"/>
  <c r="AK985" i="3"/>
  <c r="AJ985" i="3"/>
  <c r="AI985" i="3"/>
  <c r="AH985" i="3"/>
  <c r="AL984" i="3"/>
  <c r="AK984" i="3"/>
  <c r="AJ984" i="3"/>
  <c r="AI984" i="3"/>
  <c r="AH984" i="3"/>
  <c r="AL983" i="3"/>
  <c r="AK983" i="3"/>
  <c r="AJ983" i="3"/>
  <c r="AI983" i="3"/>
  <c r="AH983" i="3"/>
  <c r="AL982" i="3"/>
  <c r="AK982" i="3"/>
  <c r="AJ982" i="3"/>
  <c r="AI982" i="3"/>
  <c r="AH982" i="3"/>
  <c r="AL981" i="3"/>
  <c r="AK981" i="3"/>
  <c r="AJ981" i="3"/>
  <c r="AI981" i="3"/>
  <c r="AH981" i="3"/>
  <c r="AL980" i="3"/>
  <c r="AK980" i="3"/>
  <c r="AJ980" i="3"/>
  <c r="AI980" i="3"/>
  <c r="AH980" i="3"/>
  <c r="AL979" i="3"/>
  <c r="AK979" i="3"/>
  <c r="AJ979" i="3"/>
  <c r="AI979" i="3"/>
  <c r="AH979" i="3"/>
  <c r="AL978" i="3"/>
  <c r="AK978" i="3"/>
  <c r="AJ978" i="3"/>
  <c r="AI978" i="3"/>
  <c r="AH978" i="3"/>
  <c r="AL977" i="3"/>
  <c r="AK977" i="3"/>
  <c r="AJ977" i="3"/>
  <c r="AI977" i="3"/>
  <c r="AH977" i="3"/>
  <c r="AL976" i="3"/>
  <c r="AK976" i="3"/>
  <c r="AJ976" i="3"/>
  <c r="AI976" i="3"/>
  <c r="AH976" i="3"/>
  <c r="AL975" i="3"/>
  <c r="AK975" i="3"/>
  <c r="AJ975" i="3"/>
  <c r="AI975" i="3"/>
  <c r="AH975" i="3"/>
  <c r="AL974" i="3"/>
  <c r="AK974" i="3"/>
  <c r="AJ974" i="3"/>
  <c r="AI974" i="3"/>
  <c r="AH974" i="3"/>
  <c r="AL973" i="3"/>
  <c r="AK973" i="3"/>
  <c r="AJ973" i="3"/>
  <c r="AI973" i="3"/>
  <c r="AH973" i="3"/>
  <c r="AL972" i="3"/>
  <c r="AK972" i="3"/>
  <c r="AJ972" i="3"/>
  <c r="AI972" i="3"/>
  <c r="AH972" i="3"/>
  <c r="AL971" i="3"/>
  <c r="AK971" i="3"/>
  <c r="AJ971" i="3"/>
  <c r="AI971" i="3"/>
  <c r="AH971" i="3"/>
  <c r="AL970" i="3"/>
  <c r="AK970" i="3"/>
  <c r="AJ970" i="3"/>
  <c r="AI970" i="3"/>
  <c r="AH970" i="3"/>
  <c r="AL969" i="3"/>
  <c r="AK969" i="3"/>
  <c r="AJ969" i="3"/>
  <c r="AI969" i="3"/>
  <c r="AH969" i="3"/>
  <c r="AL968" i="3"/>
  <c r="AK968" i="3"/>
  <c r="AJ968" i="3"/>
  <c r="AI968" i="3"/>
  <c r="AH968" i="3"/>
  <c r="AL967" i="3"/>
  <c r="AK967" i="3"/>
  <c r="AJ967" i="3"/>
  <c r="AI967" i="3"/>
  <c r="AH967" i="3"/>
  <c r="AL966" i="3"/>
  <c r="AK966" i="3"/>
  <c r="AJ966" i="3"/>
  <c r="AI966" i="3"/>
  <c r="AH966" i="3"/>
  <c r="AL965" i="3"/>
  <c r="AK965" i="3"/>
  <c r="AJ965" i="3"/>
  <c r="AI965" i="3"/>
  <c r="AH965" i="3"/>
  <c r="AL964" i="3"/>
  <c r="AK964" i="3"/>
  <c r="AJ964" i="3"/>
  <c r="AI964" i="3"/>
  <c r="AH964" i="3"/>
  <c r="AL963" i="3"/>
  <c r="AK963" i="3"/>
  <c r="AJ963" i="3"/>
  <c r="AI963" i="3"/>
  <c r="AH963" i="3"/>
  <c r="AL962" i="3"/>
  <c r="AK962" i="3"/>
  <c r="AJ962" i="3"/>
  <c r="AI962" i="3"/>
  <c r="AH962" i="3"/>
  <c r="AL961" i="3"/>
  <c r="AK961" i="3"/>
  <c r="AJ961" i="3"/>
  <c r="AI961" i="3"/>
  <c r="AH961" i="3"/>
  <c r="AL960" i="3"/>
  <c r="AK960" i="3"/>
  <c r="AJ960" i="3"/>
  <c r="AI960" i="3"/>
  <c r="AH960" i="3"/>
  <c r="AL959" i="3"/>
  <c r="AK959" i="3"/>
  <c r="AJ959" i="3"/>
  <c r="AI959" i="3"/>
  <c r="AH959" i="3"/>
  <c r="AL958" i="3"/>
  <c r="AK958" i="3"/>
  <c r="AJ958" i="3"/>
  <c r="AI958" i="3"/>
  <c r="AH958" i="3"/>
  <c r="AL957" i="3"/>
  <c r="AK957" i="3"/>
  <c r="AJ957" i="3"/>
  <c r="AI957" i="3"/>
  <c r="AH957" i="3"/>
  <c r="AL956" i="3"/>
  <c r="AK956" i="3"/>
  <c r="AJ956" i="3"/>
  <c r="AI956" i="3"/>
  <c r="AH956" i="3"/>
  <c r="AL955" i="3"/>
  <c r="AK955" i="3"/>
  <c r="AJ955" i="3"/>
  <c r="AI955" i="3"/>
  <c r="AH955" i="3"/>
  <c r="AL954" i="3"/>
  <c r="AK954" i="3"/>
  <c r="AJ954" i="3"/>
  <c r="AI954" i="3"/>
  <c r="AH954" i="3"/>
  <c r="AL953" i="3"/>
  <c r="AK953" i="3"/>
  <c r="AJ953" i="3"/>
  <c r="AI953" i="3"/>
  <c r="AH953" i="3"/>
  <c r="AL952" i="3"/>
  <c r="AK952" i="3"/>
  <c r="AJ952" i="3"/>
  <c r="AI952" i="3"/>
  <c r="AH952" i="3"/>
  <c r="AL951" i="3"/>
  <c r="AK951" i="3"/>
  <c r="AJ951" i="3"/>
  <c r="AI951" i="3"/>
  <c r="AH951" i="3"/>
  <c r="AL950" i="3"/>
  <c r="AK950" i="3"/>
  <c r="AJ950" i="3"/>
  <c r="AI950" i="3"/>
  <c r="AH950" i="3"/>
  <c r="AL949" i="3"/>
  <c r="AK949" i="3"/>
  <c r="AJ949" i="3"/>
  <c r="AI949" i="3"/>
  <c r="AH949" i="3"/>
  <c r="AL948" i="3"/>
  <c r="AK948" i="3"/>
  <c r="AJ948" i="3"/>
  <c r="AI948" i="3"/>
  <c r="AH948" i="3"/>
  <c r="AL947" i="3"/>
  <c r="AK947" i="3"/>
  <c r="AJ947" i="3"/>
  <c r="AI947" i="3"/>
  <c r="AH947" i="3"/>
  <c r="AL946" i="3"/>
  <c r="AK946" i="3"/>
  <c r="AJ946" i="3"/>
  <c r="AI946" i="3"/>
  <c r="AH946" i="3"/>
  <c r="AL945" i="3"/>
  <c r="AK945" i="3"/>
  <c r="AJ945" i="3"/>
  <c r="AI945" i="3"/>
  <c r="AH945" i="3"/>
  <c r="AL944" i="3"/>
  <c r="AK944" i="3"/>
  <c r="AJ944" i="3"/>
  <c r="AI944" i="3"/>
  <c r="AH944" i="3"/>
  <c r="AL943" i="3"/>
  <c r="AK943" i="3"/>
  <c r="AJ943" i="3"/>
  <c r="AI943" i="3"/>
  <c r="AH943" i="3"/>
  <c r="AL942" i="3"/>
  <c r="AK942" i="3"/>
  <c r="AJ942" i="3"/>
  <c r="AI942" i="3"/>
  <c r="AH942" i="3"/>
  <c r="AL941" i="3"/>
  <c r="AK941" i="3"/>
  <c r="AJ941" i="3"/>
  <c r="AI941" i="3"/>
  <c r="AH941" i="3"/>
  <c r="AL940" i="3"/>
  <c r="AK940" i="3"/>
  <c r="AJ940" i="3"/>
  <c r="AI940" i="3"/>
  <c r="AH940" i="3"/>
  <c r="AL939" i="3"/>
  <c r="AK939" i="3"/>
  <c r="AJ939" i="3"/>
  <c r="AI939" i="3"/>
  <c r="AH939" i="3"/>
  <c r="AL938" i="3"/>
  <c r="AK938" i="3"/>
  <c r="AJ938" i="3"/>
  <c r="AI938" i="3"/>
  <c r="AH938" i="3"/>
  <c r="AL937" i="3"/>
  <c r="AK937" i="3"/>
  <c r="AJ937" i="3"/>
  <c r="AI937" i="3"/>
  <c r="AH937" i="3"/>
  <c r="AL936" i="3"/>
  <c r="AK936" i="3"/>
  <c r="AJ936" i="3"/>
  <c r="AI936" i="3"/>
  <c r="AH936" i="3"/>
  <c r="AL935" i="3"/>
  <c r="AK935" i="3"/>
  <c r="AJ935" i="3"/>
  <c r="AI935" i="3"/>
  <c r="AH935" i="3"/>
  <c r="AL934" i="3"/>
  <c r="AK934" i="3"/>
  <c r="AJ934" i="3"/>
  <c r="AI934" i="3"/>
  <c r="AH934" i="3"/>
  <c r="AL933" i="3"/>
  <c r="AK933" i="3"/>
  <c r="AJ933" i="3"/>
  <c r="AI933" i="3"/>
  <c r="AH933" i="3"/>
  <c r="AL932" i="3"/>
  <c r="AK932" i="3"/>
  <c r="AJ932" i="3"/>
  <c r="AI932" i="3"/>
  <c r="AH932" i="3"/>
  <c r="AL931" i="3"/>
  <c r="AK931" i="3"/>
  <c r="AJ931" i="3"/>
  <c r="AI931" i="3"/>
  <c r="AH931" i="3"/>
  <c r="AL930" i="3"/>
  <c r="AK930" i="3"/>
  <c r="AJ930" i="3"/>
  <c r="AI930" i="3"/>
  <c r="AH930" i="3"/>
  <c r="AL929" i="3"/>
  <c r="AK929" i="3"/>
  <c r="AJ929" i="3"/>
  <c r="AI929" i="3"/>
  <c r="AH929" i="3"/>
  <c r="AL928" i="3"/>
  <c r="AK928" i="3"/>
  <c r="AJ928" i="3"/>
  <c r="AI928" i="3"/>
  <c r="AH928" i="3"/>
  <c r="AL927" i="3"/>
  <c r="AK927" i="3"/>
  <c r="AJ927" i="3"/>
  <c r="AI927" i="3"/>
  <c r="AH927" i="3"/>
  <c r="AL926" i="3"/>
  <c r="AK926" i="3"/>
  <c r="AJ926" i="3"/>
  <c r="AI926" i="3"/>
  <c r="AH926" i="3"/>
  <c r="AL925" i="3"/>
  <c r="AK925" i="3"/>
  <c r="AJ925" i="3"/>
  <c r="AI925" i="3"/>
  <c r="AH925" i="3"/>
  <c r="AL924" i="3"/>
  <c r="AK924" i="3"/>
  <c r="AJ924" i="3"/>
  <c r="AI924" i="3"/>
  <c r="AH924" i="3"/>
  <c r="AL923" i="3"/>
  <c r="AK923" i="3"/>
  <c r="AJ923" i="3"/>
  <c r="AI923" i="3"/>
  <c r="AH923" i="3"/>
  <c r="AL922" i="3"/>
  <c r="AK922" i="3"/>
  <c r="AJ922" i="3"/>
  <c r="AI922" i="3"/>
  <c r="AH922" i="3"/>
  <c r="AL921" i="3"/>
  <c r="AK921" i="3"/>
  <c r="AJ921" i="3"/>
  <c r="AI921" i="3"/>
  <c r="AH921" i="3"/>
  <c r="AL920" i="3"/>
  <c r="AK920" i="3"/>
  <c r="AJ920" i="3"/>
  <c r="AI920" i="3"/>
  <c r="AH920" i="3"/>
  <c r="AL919" i="3"/>
  <c r="AK919" i="3"/>
  <c r="AJ919" i="3"/>
  <c r="AI919" i="3"/>
  <c r="AH919" i="3"/>
  <c r="AL918" i="3"/>
  <c r="AK918" i="3"/>
  <c r="AJ918" i="3"/>
  <c r="AI918" i="3"/>
  <c r="AH918" i="3"/>
  <c r="AL917" i="3"/>
  <c r="AK917" i="3"/>
  <c r="AJ917" i="3"/>
  <c r="AI917" i="3"/>
  <c r="AH917" i="3"/>
  <c r="AL916" i="3"/>
  <c r="AK916" i="3"/>
  <c r="AJ916" i="3"/>
  <c r="AI916" i="3"/>
  <c r="AH916" i="3"/>
  <c r="AL915" i="3"/>
  <c r="AK915" i="3"/>
  <c r="AJ915" i="3"/>
  <c r="AI915" i="3"/>
  <c r="AH915" i="3"/>
  <c r="AL914" i="3"/>
  <c r="AK914" i="3"/>
  <c r="AJ914" i="3"/>
  <c r="AI914" i="3"/>
  <c r="AH914" i="3"/>
  <c r="AL913" i="3"/>
  <c r="AK913" i="3"/>
  <c r="AJ913" i="3"/>
  <c r="AI913" i="3"/>
  <c r="AH913" i="3"/>
  <c r="AL912" i="3"/>
  <c r="AK912" i="3"/>
  <c r="AJ912" i="3"/>
  <c r="AI912" i="3"/>
  <c r="AH912" i="3"/>
  <c r="AL911" i="3"/>
  <c r="AK911" i="3"/>
  <c r="AJ911" i="3"/>
  <c r="AI911" i="3"/>
  <c r="AH911" i="3"/>
  <c r="AL910" i="3"/>
  <c r="AK910" i="3"/>
  <c r="AJ910" i="3"/>
  <c r="AI910" i="3"/>
  <c r="AH910" i="3"/>
  <c r="AL909" i="3"/>
  <c r="AK909" i="3"/>
  <c r="AJ909" i="3"/>
  <c r="AI909" i="3"/>
  <c r="AH909" i="3"/>
  <c r="AL908" i="3"/>
  <c r="AK908" i="3"/>
  <c r="AJ908" i="3"/>
  <c r="AI908" i="3"/>
  <c r="AH908" i="3"/>
  <c r="AL907" i="3"/>
  <c r="AK907" i="3"/>
  <c r="AJ907" i="3"/>
  <c r="AI907" i="3"/>
  <c r="AH907" i="3"/>
  <c r="AL906" i="3"/>
  <c r="AK906" i="3"/>
  <c r="AJ906" i="3"/>
  <c r="AI906" i="3"/>
  <c r="AH906" i="3"/>
  <c r="AL905" i="3"/>
  <c r="AK905" i="3"/>
  <c r="AJ905" i="3"/>
  <c r="AI905" i="3"/>
  <c r="AH905" i="3"/>
  <c r="AL904" i="3"/>
  <c r="AK904" i="3"/>
  <c r="AJ904" i="3"/>
  <c r="AI904" i="3"/>
  <c r="AH904" i="3"/>
  <c r="AL903" i="3"/>
  <c r="AK903" i="3"/>
  <c r="AJ903" i="3"/>
  <c r="AI903" i="3"/>
  <c r="AH903" i="3"/>
  <c r="AL902" i="3"/>
  <c r="AK902" i="3"/>
  <c r="AJ902" i="3"/>
  <c r="AI902" i="3"/>
  <c r="AH902" i="3"/>
  <c r="AL901" i="3"/>
  <c r="AK901" i="3"/>
  <c r="AJ901" i="3"/>
  <c r="AI901" i="3"/>
  <c r="AH901" i="3"/>
  <c r="AL900" i="3"/>
  <c r="AK900" i="3"/>
  <c r="AJ900" i="3"/>
  <c r="AI900" i="3"/>
  <c r="AH900" i="3"/>
  <c r="AL899" i="3"/>
  <c r="AK899" i="3"/>
  <c r="AJ899" i="3"/>
  <c r="AI899" i="3"/>
  <c r="AH899" i="3"/>
  <c r="AL898" i="3"/>
  <c r="AK898" i="3"/>
  <c r="AJ898" i="3"/>
  <c r="AI898" i="3"/>
  <c r="AH898" i="3"/>
  <c r="AL897" i="3"/>
  <c r="AK897" i="3"/>
  <c r="AJ897" i="3"/>
  <c r="AI897" i="3"/>
  <c r="AH897" i="3"/>
  <c r="AL896" i="3"/>
  <c r="AK896" i="3"/>
  <c r="AJ896" i="3"/>
  <c r="AI896" i="3"/>
  <c r="AH896" i="3"/>
  <c r="AL895" i="3"/>
  <c r="AK895" i="3"/>
  <c r="AJ895" i="3"/>
  <c r="AI895" i="3"/>
  <c r="AH895" i="3"/>
  <c r="AL894" i="3"/>
  <c r="AK894" i="3"/>
  <c r="AJ894" i="3"/>
  <c r="AI894" i="3"/>
  <c r="AH894" i="3"/>
  <c r="AL893" i="3"/>
  <c r="AK893" i="3"/>
  <c r="AJ893" i="3"/>
  <c r="AI893" i="3"/>
  <c r="AH893" i="3"/>
  <c r="AL892" i="3"/>
  <c r="AK892" i="3"/>
  <c r="AJ892" i="3"/>
  <c r="AI892" i="3"/>
  <c r="AH892" i="3"/>
  <c r="AL891" i="3"/>
  <c r="AK891" i="3"/>
  <c r="AJ891" i="3"/>
  <c r="AI891" i="3"/>
  <c r="AH891" i="3"/>
  <c r="AL890" i="3"/>
  <c r="AK890" i="3"/>
  <c r="AJ890" i="3"/>
  <c r="AI890" i="3"/>
  <c r="AH890" i="3"/>
  <c r="AL889" i="3"/>
  <c r="AK889" i="3"/>
  <c r="AJ889" i="3"/>
  <c r="AI889" i="3"/>
  <c r="AH889" i="3"/>
  <c r="AL888" i="3"/>
  <c r="AK888" i="3"/>
  <c r="AJ888" i="3"/>
  <c r="AI888" i="3"/>
  <c r="AH888" i="3"/>
  <c r="AL887" i="3"/>
  <c r="AK887" i="3"/>
  <c r="AJ887" i="3"/>
  <c r="AI887" i="3"/>
  <c r="AH887" i="3"/>
  <c r="AL886" i="3"/>
  <c r="AK886" i="3"/>
  <c r="AJ886" i="3"/>
  <c r="AI886" i="3"/>
  <c r="AH886" i="3"/>
  <c r="AL885" i="3"/>
  <c r="AK885" i="3"/>
  <c r="AJ885" i="3"/>
  <c r="AI885" i="3"/>
  <c r="AH885" i="3"/>
  <c r="AL884" i="3"/>
  <c r="AK884" i="3"/>
  <c r="AJ884" i="3"/>
  <c r="AI884" i="3"/>
  <c r="AH884" i="3"/>
  <c r="AL883" i="3"/>
  <c r="AK883" i="3"/>
  <c r="AJ883" i="3"/>
  <c r="AI883" i="3"/>
  <c r="AH883" i="3"/>
  <c r="AL882" i="3"/>
  <c r="AK882" i="3"/>
  <c r="AJ882" i="3"/>
  <c r="AI882" i="3"/>
  <c r="AH882" i="3"/>
  <c r="AL881" i="3"/>
  <c r="AK881" i="3"/>
  <c r="AJ881" i="3"/>
  <c r="AI881" i="3"/>
  <c r="AH881" i="3"/>
  <c r="AL880" i="3"/>
  <c r="AK880" i="3"/>
  <c r="AJ880" i="3"/>
  <c r="AI880" i="3"/>
  <c r="AH880" i="3"/>
  <c r="AL879" i="3"/>
  <c r="AK879" i="3"/>
  <c r="AJ879" i="3"/>
  <c r="AI879" i="3"/>
  <c r="AH879" i="3"/>
  <c r="AL878" i="3"/>
  <c r="AK878" i="3"/>
  <c r="AJ878" i="3"/>
  <c r="AI878" i="3"/>
  <c r="AH878" i="3"/>
  <c r="AL877" i="3"/>
  <c r="AK877" i="3"/>
  <c r="AJ877" i="3"/>
  <c r="AI877" i="3"/>
  <c r="AH877" i="3"/>
  <c r="AL876" i="3"/>
  <c r="AK876" i="3"/>
  <c r="AJ876" i="3"/>
  <c r="AI876" i="3"/>
  <c r="AH876" i="3"/>
  <c r="AL875" i="3"/>
  <c r="AK875" i="3"/>
  <c r="AJ875" i="3"/>
  <c r="AI875" i="3"/>
  <c r="AH875" i="3"/>
  <c r="AL874" i="3"/>
  <c r="AK874" i="3"/>
  <c r="AJ874" i="3"/>
  <c r="AI874" i="3"/>
  <c r="AH874" i="3"/>
  <c r="AL873" i="3"/>
  <c r="AK873" i="3"/>
  <c r="AJ873" i="3"/>
  <c r="AI873" i="3"/>
  <c r="AH873" i="3"/>
  <c r="AL872" i="3"/>
  <c r="AK872" i="3"/>
  <c r="AJ872" i="3"/>
  <c r="AI872" i="3"/>
  <c r="AH872" i="3"/>
  <c r="AL871" i="3"/>
  <c r="AK871" i="3"/>
  <c r="AJ871" i="3"/>
  <c r="AI871" i="3"/>
  <c r="AH871" i="3"/>
  <c r="AL870" i="3"/>
  <c r="AK870" i="3"/>
  <c r="AJ870" i="3"/>
  <c r="AI870" i="3"/>
  <c r="AH870" i="3"/>
  <c r="AL869" i="3"/>
  <c r="AK869" i="3"/>
  <c r="AJ869" i="3"/>
  <c r="AI869" i="3"/>
  <c r="AH869" i="3"/>
  <c r="AL868" i="3"/>
  <c r="AK868" i="3"/>
  <c r="AJ868" i="3"/>
  <c r="AI868" i="3"/>
  <c r="AH868" i="3"/>
  <c r="AL867" i="3"/>
  <c r="AK867" i="3"/>
  <c r="AJ867" i="3"/>
  <c r="AI867" i="3"/>
  <c r="AH867" i="3"/>
  <c r="AL866" i="3"/>
  <c r="AK866" i="3"/>
  <c r="AJ866" i="3"/>
  <c r="AI866" i="3"/>
  <c r="AH866" i="3"/>
  <c r="AL865" i="3"/>
  <c r="AK865" i="3"/>
  <c r="AJ865" i="3"/>
  <c r="AI865" i="3"/>
  <c r="AH865" i="3"/>
  <c r="AL864" i="3"/>
  <c r="AK864" i="3"/>
  <c r="AJ864" i="3"/>
  <c r="AI864" i="3"/>
  <c r="AH864" i="3"/>
  <c r="AL863" i="3"/>
  <c r="AK863" i="3"/>
  <c r="AJ863" i="3"/>
  <c r="AI863" i="3"/>
  <c r="AH863" i="3"/>
  <c r="AL862" i="3"/>
  <c r="AK862" i="3"/>
  <c r="AJ862" i="3"/>
  <c r="AI862" i="3"/>
  <c r="AH862" i="3"/>
  <c r="AL861" i="3"/>
  <c r="AK861" i="3"/>
  <c r="AJ861" i="3"/>
  <c r="AI861" i="3"/>
  <c r="AH861" i="3"/>
  <c r="AL860" i="3"/>
  <c r="AK860" i="3"/>
  <c r="AJ860" i="3"/>
  <c r="AI860" i="3"/>
  <c r="AH860" i="3"/>
  <c r="AL859" i="3"/>
  <c r="AK859" i="3"/>
  <c r="AJ859" i="3"/>
  <c r="AI859" i="3"/>
  <c r="AH859" i="3"/>
  <c r="AL858" i="3"/>
  <c r="AK858" i="3"/>
  <c r="AJ858" i="3"/>
  <c r="AI858" i="3"/>
  <c r="AH858" i="3"/>
  <c r="AL857" i="3"/>
  <c r="AK857" i="3"/>
  <c r="AJ857" i="3"/>
  <c r="AI857" i="3"/>
  <c r="AH857" i="3"/>
  <c r="AL856" i="3"/>
  <c r="AK856" i="3"/>
  <c r="AJ856" i="3"/>
  <c r="AI856" i="3"/>
  <c r="AH856" i="3"/>
  <c r="AL855" i="3"/>
  <c r="AK855" i="3"/>
  <c r="AJ855" i="3"/>
  <c r="AI855" i="3"/>
  <c r="AH855" i="3"/>
  <c r="AL854" i="3"/>
  <c r="AK854" i="3"/>
  <c r="AJ854" i="3"/>
  <c r="AI854" i="3"/>
  <c r="AH854" i="3"/>
  <c r="AL853" i="3"/>
  <c r="AK853" i="3"/>
  <c r="AJ853" i="3"/>
  <c r="AI853" i="3"/>
  <c r="AH853" i="3"/>
  <c r="AL852" i="3"/>
  <c r="AK852" i="3"/>
  <c r="AJ852" i="3"/>
  <c r="AI852" i="3"/>
  <c r="AH852" i="3"/>
  <c r="AL851" i="3"/>
  <c r="AK851" i="3"/>
  <c r="AJ851" i="3"/>
  <c r="AI851" i="3"/>
  <c r="AH851" i="3"/>
  <c r="AL850" i="3"/>
  <c r="AK850" i="3"/>
  <c r="AJ850" i="3"/>
  <c r="AI850" i="3"/>
  <c r="AH850" i="3"/>
  <c r="AL849" i="3"/>
  <c r="AK849" i="3"/>
  <c r="AJ849" i="3"/>
  <c r="AI849" i="3"/>
  <c r="AH849" i="3"/>
  <c r="AL848" i="3"/>
  <c r="AK848" i="3"/>
  <c r="AJ848" i="3"/>
  <c r="AI848" i="3"/>
  <c r="AH848" i="3"/>
  <c r="AL847" i="3"/>
  <c r="AK847" i="3"/>
  <c r="AJ847" i="3"/>
  <c r="AI847" i="3"/>
  <c r="AH847" i="3"/>
  <c r="AL846" i="3"/>
  <c r="AK846" i="3"/>
  <c r="AJ846" i="3"/>
  <c r="AI846" i="3"/>
  <c r="AH846" i="3"/>
  <c r="AL845" i="3"/>
  <c r="AK845" i="3"/>
  <c r="AJ845" i="3"/>
  <c r="AI845" i="3"/>
  <c r="AH845" i="3"/>
  <c r="AL844" i="3"/>
  <c r="AK844" i="3"/>
  <c r="AJ844" i="3"/>
  <c r="AI844" i="3"/>
  <c r="AH844" i="3"/>
  <c r="AL843" i="3"/>
  <c r="AK843" i="3"/>
  <c r="AJ843" i="3"/>
  <c r="AI843" i="3"/>
  <c r="AH843" i="3"/>
  <c r="AL842" i="3"/>
  <c r="AK842" i="3"/>
  <c r="AJ842" i="3"/>
  <c r="AI842" i="3"/>
  <c r="AH842" i="3"/>
  <c r="AL841" i="3"/>
  <c r="AK841" i="3"/>
  <c r="AJ841" i="3"/>
  <c r="AI841" i="3"/>
  <c r="AH841" i="3"/>
  <c r="AL840" i="3"/>
  <c r="AK840" i="3"/>
  <c r="AJ840" i="3"/>
  <c r="AI840" i="3"/>
  <c r="AH840" i="3"/>
  <c r="AL839" i="3"/>
  <c r="AK839" i="3"/>
  <c r="AJ839" i="3"/>
  <c r="AI839" i="3"/>
  <c r="AH839" i="3"/>
  <c r="AL838" i="3"/>
  <c r="AK838" i="3"/>
  <c r="AJ838" i="3"/>
  <c r="AI838" i="3"/>
  <c r="AH838" i="3"/>
  <c r="AL837" i="3"/>
  <c r="AK837" i="3"/>
  <c r="AJ837" i="3"/>
  <c r="AI837" i="3"/>
  <c r="AH837" i="3"/>
  <c r="AL836" i="3"/>
  <c r="AK836" i="3"/>
  <c r="AJ836" i="3"/>
  <c r="AI836" i="3"/>
  <c r="AH836" i="3"/>
  <c r="AL835" i="3"/>
  <c r="AK835" i="3"/>
  <c r="AJ835" i="3"/>
  <c r="AI835" i="3"/>
  <c r="AH835" i="3"/>
  <c r="AL834" i="3"/>
  <c r="AK834" i="3"/>
  <c r="AJ834" i="3"/>
  <c r="AI834" i="3"/>
  <c r="AH834" i="3"/>
  <c r="AL833" i="3"/>
  <c r="AK833" i="3"/>
  <c r="AJ833" i="3"/>
  <c r="AI833" i="3"/>
  <c r="AH833" i="3"/>
  <c r="AL832" i="3"/>
  <c r="AK832" i="3"/>
  <c r="AJ832" i="3"/>
  <c r="AI832" i="3"/>
  <c r="AH832" i="3"/>
  <c r="AL831" i="3"/>
  <c r="AK831" i="3"/>
  <c r="AJ831" i="3"/>
  <c r="AI831" i="3"/>
  <c r="AH831" i="3"/>
  <c r="AL830" i="3"/>
  <c r="AK830" i="3"/>
  <c r="AJ830" i="3"/>
  <c r="AI830" i="3"/>
  <c r="AH830" i="3"/>
  <c r="AL829" i="3"/>
  <c r="AK829" i="3"/>
  <c r="AJ829" i="3"/>
  <c r="AI829" i="3"/>
  <c r="AH829" i="3"/>
  <c r="AL828" i="3"/>
  <c r="AK828" i="3"/>
  <c r="AJ828" i="3"/>
  <c r="AI828" i="3"/>
  <c r="AH828" i="3"/>
  <c r="AL827" i="3"/>
  <c r="AK827" i="3"/>
  <c r="AJ827" i="3"/>
  <c r="AI827" i="3"/>
  <c r="AH827" i="3"/>
  <c r="AL826" i="3"/>
  <c r="AK826" i="3"/>
  <c r="AJ826" i="3"/>
  <c r="AI826" i="3"/>
  <c r="AH826" i="3"/>
  <c r="AL825" i="3"/>
  <c r="AK825" i="3"/>
  <c r="AJ825" i="3"/>
  <c r="AI825" i="3"/>
  <c r="AH825" i="3"/>
  <c r="AL824" i="3"/>
  <c r="AK824" i="3"/>
  <c r="AJ824" i="3"/>
  <c r="AI824" i="3"/>
  <c r="AH824" i="3"/>
  <c r="AL823" i="3"/>
  <c r="AK823" i="3"/>
  <c r="AJ823" i="3"/>
  <c r="AI823" i="3"/>
  <c r="AH823" i="3"/>
  <c r="AL822" i="3"/>
  <c r="AK822" i="3"/>
  <c r="AJ822" i="3"/>
  <c r="AI822" i="3"/>
  <c r="AH822" i="3"/>
  <c r="AL821" i="3"/>
  <c r="AK821" i="3"/>
  <c r="AJ821" i="3"/>
  <c r="AI821" i="3"/>
  <c r="AH821" i="3"/>
  <c r="AL820" i="3"/>
  <c r="AK820" i="3"/>
  <c r="AJ820" i="3"/>
  <c r="AI820" i="3"/>
  <c r="AH820" i="3"/>
  <c r="AL819" i="3"/>
  <c r="AK819" i="3"/>
  <c r="AJ819" i="3"/>
  <c r="AI819" i="3"/>
  <c r="AH819" i="3"/>
  <c r="AL818" i="3"/>
  <c r="AK818" i="3"/>
  <c r="AJ818" i="3"/>
  <c r="AI818" i="3"/>
  <c r="AH818" i="3"/>
  <c r="AL817" i="3"/>
  <c r="AK817" i="3"/>
  <c r="AJ817" i="3"/>
  <c r="AI817" i="3"/>
  <c r="AH817" i="3"/>
  <c r="AL816" i="3"/>
  <c r="AK816" i="3"/>
  <c r="AJ816" i="3"/>
  <c r="AI816" i="3"/>
  <c r="AH816" i="3"/>
  <c r="AL815" i="3"/>
  <c r="AK815" i="3"/>
  <c r="AJ815" i="3"/>
  <c r="AI815" i="3"/>
  <c r="AH815" i="3"/>
  <c r="AL814" i="3"/>
  <c r="AK814" i="3"/>
  <c r="AJ814" i="3"/>
  <c r="AI814" i="3"/>
  <c r="AH814" i="3"/>
  <c r="AL813" i="3"/>
  <c r="AK813" i="3"/>
  <c r="AJ813" i="3"/>
  <c r="AI813" i="3"/>
  <c r="AH813" i="3"/>
  <c r="AL812" i="3"/>
  <c r="AK812" i="3"/>
  <c r="AJ812" i="3"/>
  <c r="AI812" i="3"/>
  <c r="AH812" i="3"/>
  <c r="AL811" i="3"/>
  <c r="AK811" i="3"/>
  <c r="AJ811" i="3"/>
  <c r="AI811" i="3"/>
  <c r="AH811" i="3"/>
  <c r="AL810" i="3"/>
  <c r="AK810" i="3"/>
  <c r="AJ810" i="3"/>
  <c r="AI810" i="3"/>
  <c r="AH810" i="3"/>
  <c r="AL809" i="3"/>
  <c r="AK809" i="3"/>
  <c r="AJ809" i="3"/>
  <c r="AI809" i="3"/>
  <c r="AH809" i="3"/>
  <c r="AL808" i="3"/>
  <c r="AK808" i="3"/>
  <c r="AJ808" i="3"/>
  <c r="AI808" i="3"/>
  <c r="AH808" i="3"/>
  <c r="AL807" i="3"/>
  <c r="AK807" i="3"/>
  <c r="AJ807" i="3"/>
  <c r="AI807" i="3"/>
  <c r="AH807" i="3"/>
  <c r="AL806" i="3"/>
  <c r="AK806" i="3"/>
  <c r="AJ806" i="3"/>
  <c r="AI806" i="3"/>
  <c r="AH806" i="3"/>
  <c r="AL805" i="3"/>
  <c r="AK805" i="3"/>
  <c r="AJ805" i="3"/>
  <c r="AI805" i="3"/>
  <c r="AH805" i="3"/>
  <c r="AL804" i="3"/>
  <c r="AK804" i="3"/>
  <c r="AJ804" i="3"/>
  <c r="AI804" i="3"/>
  <c r="AH804" i="3"/>
  <c r="AL803" i="3"/>
  <c r="AK803" i="3"/>
  <c r="AJ803" i="3"/>
  <c r="AI803" i="3"/>
  <c r="AH803" i="3"/>
  <c r="AL802" i="3"/>
  <c r="AK802" i="3"/>
  <c r="AJ802" i="3"/>
  <c r="AI802" i="3"/>
  <c r="AH802" i="3"/>
  <c r="AL801" i="3"/>
  <c r="AK801" i="3"/>
  <c r="AJ801" i="3"/>
  <c r="AI801" i="3"/>
  <c r="AH801" i="3"/>
  <c r="AL800" i="3"/>
  <c r="AK800" i="3"/>
  <c r="AJ800" i="3"/>
  <c r="AI800" i="3"/>
  <c r="AH800" i="3"/>
  <c r="AL799" i="3"/>
  <c r="AK799" i="3"/>
  <c r="AJ799" i="3"/>
  <c r="AI799" i="3"/>
  <c r="AH799" i="3"/>
  <c r="AL798" i="3"/>
  <c r="AK798" i="3"/>
  <c r="AJ798" i="3"/>
  <c r="AI798" i="3"/>
  <c r="AH798" i="3"/>
  <c r="AL797" i="3"/>
  <c r="AK797" i="3"/>
  <c r="AJ797" i="3"/>
  <c r="AI797" i="3"/>
  <c r="AH797" i="3"/>
  <c r="AL796" i="3"/>
  <c r="AK796" i="3"/>
  <c r="AJ796" i="3"/>
  <c r="AI796" i="3"/>
  <c r="AH796" i="3"/>
  <c r="AL795" i="3"/>
  <c r="AK795" i="3"/>
  <c r="AJ795" i="3"/>
  <c r="AI795" i="3"/>
  <c r="AH795" i="3"/>
  <c r="AL794" i="3"/>
  <c r="AK794" i="3"/>
  <c r="AJ794" i="3"/>
  <c r="AI794" i="3"/>
  <c r="AH794" i="3"/>
  <c r="AL793" i="3"/>
  <c r="AK793" i="3"/>
  <c r="AJ793" i="3"/>
  <c r="AI793" i="3"/>
  <c r="AH793" i="3"/>
  <c r="AL792" i="3"/>
  <c r="AK792" i="3"/>
  <c r="AJ792" i="3"/>
  <c r="AI792" i="3"/>
  <c r="AH792" i="3"/>
  <c r="AL791" i="3"/>
  <c r="AK791" i="3"/>
  <c r="AJ791" i="3"/>
  <c r="AI791" i="3"/>
  <c r="AH791" i="3"/>
  <c r="AL790" i="3"/>
  <c r="AK790" i="3"/>
  <c r="AJ790" i="3"/>
  <c r="AI790" i="3"/>
  <c r="AH790" i="3"/>
  <c r="AL789" i="3"/>
  <c r="AK789" i="3"/>
  <c r="AJ789" i="3"/>
  <c r="AI789" i="3"/>
  <c r="AH789" i="3"/>
  <c r="AL788" i="3"/>
  <c r="AK788" i="3"/>
  <c r="AJ788" i="3"/>
  <c r="AI788" i="3"/>
  <c r="AH788" i="3"/>
  <c r="AL787" i="3"/>
  <c r="AK787" i="3"/>
  <c r="AJ787" i="3"/>
  <c r="AI787" i="3"/>
  <c r="AH787" i="3"/>
  <c r="AL786" i="3"/>
  <c r="AK786" i="3"/>
  <c r="AJ786" i="3"/>
  <c r="AI786" i="3"/>
  <c r="AH786" i="3"/>
  <c r="AL785" i="3"/>
  <c r="AK785" i="3"/>
  <c r="AJ785" i="3"/>
  <c r="AI785" i="3"/>
  <c r="AH785" i="3"/>
  <c r="AL784" i="3"/>
  <c r="AK784" i="3"/>
  <c r="AJ784" i="3"/>
  <c r="AI784" i="3"/>
  <c r="AH784" i="3"/>
  <c r="AL783" i="3"/>
  <c r="AK783" i="3"/>
  <c r="AJ783" i="3"/>
  <c r="AI783" i="3"/>
  <c r="AH783" i="3"/>
  <c r="AL782" i="3"/>
  <c r="AK782" i="3"/>
  <c r="AJ782" i="3"/>
  <c r="AI782" i="3"/>
  <c r="AH782" i="3"/>
  <c r="AL781" i="3"/>
  <c r="AK781" i="3"/>
  <c r="AJ781" i="3"/>
  <c r="AI781" i="3"/>
  <c r="AH781" i="3"/>
  <c r="AL780" i="3"/>
  <c r="AK780" i="3"/>
  <c r="AJ780" i="3"/>
  <c r="AI780" i="3"/>
  <c r="AH780" i="3"/>
  <c r="AL779" i="3"/>
  <c r="AK779" i="3"/>
  <c r="AJ779" i="3"/>
  <c r="AI779" i="3"/>
  <c r="AH779" i="3"/>
  <c r="AL778" i="3"/>
  <c r="AK778" i="3"/>
  <c r="AJ778" i="3"/>
  <c r="AI778" i="3"/>
  <c r="AH778" i="3"/>
  <c r="AL777" i="3"/>
  <c r="AK777" i="3"/>
  <c r="AJ777" i="3"/>
  <c r="AI777" i="3"/>
  <c r="AH777" i="3"/>
  <c r="AL776" i="3"/>
  <c r="AK776" i="3"/>
  <c r="AJ776" i="3"/>
  <c r="AI776" i="3"/>
  <c r="AH776" i="3"/>
  <c r="AL775" i="3"/>
  <c r="AK775" i="3"/>
  <c r="AJ775" i="3"/>
  <c r="AI775" i="3"/>
  <c r="AH775" i="3"/>
  <c r="AL774" i="3"/>
  <c r="AK774" i="3"/>
  <c r="AJ774" i="3"/>
  <c r="AI774" i="3"/>
  <c r="AH774" i="3"/>
  <c r="AL773" i="3"/>
  <c r="AK773" i="3"/>
  <c r="AJ773" i="3"/>
  <c r="AI773" i="3"/>
  <c r="AH773" i="3"/>
  <c r="AL772" i="3"/>
  <c r="AK772" i="3"/>
  <c r="AJ772" i="3"/>
  <c r="AI772" i="3"/>
  <c r="AH772" i="3"/>
  <c r="AL771" i="3"/>
  <c r="AK771" i="3"/>
  <c r="AJ771" i="3"/>
  <c r="AI771" i="3"/>
  <c r="AH771" i="3"/>
  <c r="AL770" i="3"/>
  <c r="AK770" i="3"/>
  <c r="AJ770" i="3"/>
  <c r="AI770" i="3"/>
  <c r="AH770" i="3"/>
  <c r="AL769" i="3"/>
  <c r="AK769" i="3"/>
  <c r="AJ769" i="3"/>
  <c r="AI769" i="3"/>
  <c r="AH769" i="3"/>
  <c r="AL768" i="3"/>
  <c r="AK768" i="3"/>
  <c r="AJ768" i="3"/>
  <c r="AI768" i="3"/>
  <c r="AH768" i="3"/>
  <c r="AL767" i="3"/>
  <c r="AK767" i="3"/>
  <c r="AJ767" i="3"/>
  <c r="AI767" i="3"/>
  <c r="AH767" i="3"/>
  <c r="AL766" i="3"/>
  <c r="AK766" i="3"/>
  <c r="AJ766" i="3"/>
  <c r="AI766" i="3"/>
  <c r="AH766" i="3"/>
  <c r="AL765" i="3"/>
  <c r="AK765" i="3"/>
  <c r="AJ765" i="3"/>
  <c r="AI765" i="3"/>
  <c r="AH765" i="3"/>
  <c r="AL764" i="3"/>
  <c r="AK764" i="3"/>
  <c r="AJ764" i="3"/>
  <c r="AI764" i="3"/>
  <c r="AH764" i="3"/>
  <c r="AL763" i="3"/>
  <c r="AK763" i="3"/>
  <c r="AJ763" i="3"/>
  <c r="AI763" i="3"/>
  <c r="AH763" i="3"/>
  <c r="AL762" i="3"/>
  <c r="AK762" i="3"/>
  <c r="AJ762" i="3"/>
  <c r="AI762" i="3"/>
  <c r="AH762" i="3"/>
  <c r="AL761" i="3"/>
  <c r="AK761" i="3"/>
  <c r="AJ761" i="3"/>
  <c r="AI761" i="3"/>
  <c r="AH761" i="3"/>
  <c r="AL760" i="3"/>
  <c r="AK760" i="3"/>
  <c r="AJ760" i="3"/>
  <c r="AI760" i="3"/>
  <c r="AH760" i="3"/>
  <c r="AL759" i="3"/>
  <c r="AK759" i="3"/>
  <c r="AJ759" i="3"/>
  <c r="AI759" i="3"/>
  <c r="AH759" i="3"/>
  <c r="AL758" i="3"/>
  <c r="AK758" i="3"/>
  <c r="AJ758" i="3"/>
  <c r="AI758" i="3"/>
  <c r="AH758" i="3"/>
  <c r="AL757" i="3"/>
  <c r="AK757" i="3"/>
  <c r="AJ757" i="3"/>
  <c r="AI757" i="3"/>
  <c r="AH757" i="3"/>
  <c r="AL756" i="3"/>
  <c r="AK756" i="3"/>
  <c r="AJ756" i="3"/>
  <c r="AI756" i="3"/>
  <c r="AH756" i="3"/>
  <c r="AL755" i="3"/>
  <c r="AK755" i="3"/>
  <c r="AJ755" i="3"/>
  <c r="AI755" i="3"/>
  <c r="AH755" i="3"/>
  <c r="AL754" i="3"/>
  <c r="AK754" i="3"/>
  <c r="AJ754" i="3"/>
  <c r="AI754" i="3"/>
  <c r="AH754" i="3"/>
  <c r="AL753" i="3"/>
  <c r="AK753" i="3"/>
  <c r="AJ753" i="3"/>
  <c r="AI753" i="3"/>
  <c r="AH753" i="3"/>
  <c r="AL752" i="3"/>
  <c r="AK752" i="3"/>
  <c r="AJ752" i="3"/>
  <c r="AI752" i="3"/>
  <c r="AH752" i="3"/>
  <c r="AL751" i="3"/>
  <c r="AK751" i="3"/>
  <c r="AJ751" i="3"/>
  <c r="AI751" i="3"/>
  <c r="AH751" i="3"/>
  <c r="AL750" i="3"/>
  <c r="AK750" i="3"/>
  <c r="AJ750" i="3"/>
  <c r="AI750" i="3"/>
  <c r="AH750" i="3"/>
  <c r="AL749" i="3"/>
  <c r="AK749" i="3"/>
  <c r="AJ749" i="3"/>
  <c r="AI749" i="3"/>
  <c r="AH749" i="3"/>
  <c r="AL748" i="3"/>
  <c r="AK748" i="3"/>
  <c r="AJ748" i="3"/>
  <c r="AI748" i="3"/>
  <c r="AH748" i="3"/>
  <c r="AL747" i="3"/>
  <c r="AK747" i="3"/>
  <c r="AJ747" i="3"/>
  <c r="AI747" i="3"/>
  <c r="AH747" i="3"/>
  <c r="AL746" i="3"/>
  <c r="AK746" i="3"/>
  <c r="AJ746" i="3"/>
  <c r="AI746" i="3"/>
  <c r="AH746" i="3"/>
  <c r="AL745" i="3"/>
  <c r="AK745" i="3"/>
  <c r="AJ745" i="3"/>
  <c r="AI745" i="3"/>
  <c r="AH745" i="3"/>
  <c r="AL744" i="3"/>
  <c r="AK744" i="3"/>
  <c r="AJ744" i="3"/>
  <c r="AI744" i="3"/>
  <c r="AH744" i="3"/>
  <c r="AL743" i="3"/>
  <c r="AK743" i="3"/>
  <c r="AJ743" i="3"/>
  <c r="AI743" i="3"/>
  <c r="AH743" i="3"/>
  <c r="AL742" i="3"/>
  <c r="AK742" i="3"/>
  <c r="AJ742" i="3"/>
  <c r="AI742" i="3"/>
  <c r="AH742" i="3"/>
  <c r="AL741" i="3"/>
  <c r="AK741" i="3"/>
  <c r="AJ741" i="3"/>
  <c r="AI741" i="3"/>
  <c r="AH741" i="3"/>
  <c r="AL740" i="3"/>
  <c r="AK740" i="3"/>
  <c r="AJ740" i="3"/>
  <c r="AI740" i="3"/>
  <c r="AH740" i="3"/>
  <c r="AL739" i="3"/>
  <c r="AK739" i="3"/>
  <c r="AJ739" i="3"/>
  <c r="AI739" i="3"/>
  <c r="AH739" i="3"/>
  <c r="AL738" i="3"/>
  <c r="AK738" i="3"/>
  <c r="AJ738" i="3"/>
  <c r="AI738" i="3"/>
  <c r="AH738" i="3"/>
  <c r="AL737" i="3"/>
  <c r="AK737" i="3"/>
  <c r="AJ737" i="3"/>
  <c r="AI737" i="3"/>
  <c r="AH737" i="3"/>
  <c r="AL736" i="3"/>
  <c r="AK736" i="3"/>
  <c r="AJ736" i="3"/>
  <c r="AI736" i="3"/>
  <c r="AH736" i="3"/>
  <c r="AL735" i="3"/>
  <c r="AK735" i="3"/>
  <c r="AJ735" i="3"/>
  <c r="AI735" i="3"/>
  <c r="AH735" i="3"/>
  <c r="AL734" i="3"/>
  <c r="AK734" i="3"/>
  <c r="AJ734" i="3"/>
  <c r="AI734" i="3"/>
  <c r="AH734" i="3"/>
  <c r="AL733" i="3"/>
  <c r="AK733" i="3"/>
  <c r="AJ733" i="3"/>
  <c r="AI733" i="3"/>
  <c r="AH733" i="3"/>
  <c r="AL732" i="3"/>
  <c r="AK732" i="3"/>
  <c r="AJ732" i="3"/>
  <c r="AI732" i="3"/>
  <c r="AH732" i="3"/>
  <c r="AL731" i="3"/>
  <c r="AK731" i="3"/>
  <c r="AJ731" i="3"/>
  <c r="AI731" i="3"/>
  <c r="AH731" i="3"/>
  <c r="AL730" i="3"/>
  <c r="AK730" i="3"/>
  <c r="AJ730" i="3"/>
  <c r="AI730" i="3"/>
  <c r="AH730" i="3"/>
  <c r="AL729" i="3"/>
  <c r="AK729" i="3"/>
  <c r="AJ729" i="3"/>
  <c r="AI729" i="3"/>
  <c r="AH729" i="3"/>
  <c r="AL728" i="3"/>
  <c r="AK728" i="3"/>
  <c r="AJ728" i="3"/>
  <c r="AI728" i="3"/>
  <c r="AH728" i="3"/>
  <c r="AL727" i="3"/>
  <c r="AK727" i="3"/>
  <c r="AJ727" i="3"/>
  <c r="AI727" i="3"/>
  <c r="AH727" i="3"/>
  <c r="AL726" i="3"/>
  <c r="AK726" i="3"/>
  <c r="AJ726" i="3"/>
  <c r="AI726" i="3"/>
  <c r="AH726" i="3"/>
  <c r="AL725" i="3"/>
  <c r="AK725" i="3"/>
  <c r="AJ725" i="3"/>
  <c r="AI725" i="3"/>
  <c r="AH725" i="3"/>
  <c r="AL724" i="3"/>
  <c r="AK724" i="3"/>
  <c r="AJ724" i="3"/>
  <c r="AI724" i="3"/>
  <c r="AH724" i="3"/>
  <c r="AL723" i="3"/>
  <c r="AK723" i="3"/>
  <c r="AJ723" i="3"/>
  <c r="AI723" i="3"/>
  <c r="AH723" i="3"/>
  <c r="AL722" i="3"/>
  <c r="AK722" i="3"/>
  <c r="AJ722" i="3"/>
  <c r="AI722" i="3"/>
  <c r="AH722" i="3"/>
  <c r="AL721" i="3"/>
  <c r="AK721" i="3"/>
  <c r="AJ721" i="3"/>
  <c r="AI721" i="3"/>
  <c r="AH721" i="3"/>
  <c r="AL720" i="3"/>
  <c r="AK720" i="3"/>
  <c r="AJ720" i="3"/>
  <c r="AI720" i="3"/>
  <c r="AH720" i="3"/>
  <c r="AL719" i="3"/>
  <c r="AK719" i="3"/>
  <c r="AJ719" i="3"/>
  <c r="AI719" i="3"/>
  <c r="AH719" i="3"/>
  <c r="AL718" i="3"/>
  <c r="AK718" i="3"/>
  <c r="AJ718" i="3"/>
  <c r="AI718" i="3"/>
  <c r="AH718" i="3"/>
  <c r="AL717" i="3"/>
  <c r="AK717" i="3"/>
  <c r="AJ717" i="3"/>
  <c r="AI717" i="3"/>
  <c r="AH717" i="3"/>
  <c r="AL716" i="3"/>
  <c r="AK716" i="3"/>
  <c r="AJ716" i="3"/>
  <c r="AI716" i="3"/>
  <c r="AH716" i="3"/>
  <c r="AL715" i="3"/>
  <c r="AK715" i="3"/>
  <c r="AJ715" i="3"/>
  <c r="AI715" i="3"/>
  <c r="AH715" i="3"/>
  <c r="AL714" i="3"/>
  <c r="AK714" i="3"/>
  <c r="AJ714" i="3"/>
  <c r="AI714" i="3"/>
  <c r="AH714" i="3"/>
  <c r="AL713" i="3"/>
  <c r="AK713" i="3"/>
  <c r="AJ713" i="3"/>
  <c r="AI713" i="3"/>
  <c r="AH713" i="3"/>
  <c r="AL712" i="3"/>
  <c r="AK712" i="3"/>
  <c r="AJ712" i="3"/>
  <c r="AI712" i="3"/>
  <c r="AH712" i="3"/>
  <c r="AL711" i="3"/>
  <c r="AK711" i="3"/>
  <c r="AJ711" i="3"/>
  <c r="AI711" i="3"/>
  <c r="AH711" i="3"/>
  <c r="AL710" i="3"/>
  <c r="AK710" i="3"/>
  <c r="AJ710" i="3"/>
  <c r="AI710" i="3"/>
  <c r="AH710" i="3"/>
  <c r="AL709" i="3"/>
  <c r="AK709" i="3"/>
  <c r="AJ709" i="3"/>
  <c r="AI709" i="3"/>
  <c r="AH709" i="3"/>
  <c r="AL708" i="3"/>
  <c r="AK708" i="3"/>
  <c r="AJ708" i="3"/>
  <c r="AI708" i="3"/>
  <c r="AH708" i="3"/>
  <c r="AL707" i="3"/>
  <c r="AK707" i="3"/>
  <c r="AJ707" i="3"/>
  <c r="AI707" i="3"/>
  <c r="AH707" i="3"/>
  <c r="AL706" i="3"/>
  <c r="AK706" i="3"/>
  <c r="AJ706" i="3"/>
  <c r="AI706" i="3"/>
  <c r="AH706" i="3"/>
  <c r="AL705" i="3"/>
  <c r="AK705" i="3"/>
  <c r="AJ705" i="3"/>
  <c r="AI705" i="3"/>
  <c r="AH705" i="3"/>
  <c r="AL704" i="3"/>
  <c r="AK704" i="3"/>
  <c r="AJ704" i="3"/>
  <c r="AI704" i="3"/>
  <c r="AH704" i="3"/>
  <c r="AL703" i="3"/>
  <c r="AK703" i="3"/>
  <c r="AJ703" i="3"/>
  <c r="AI703" i="3"/>
  <c r="AH703" i="3"/>
  <c r="AL702" i="3"/>
  <c r="AK702" i="3"/>
  <c r="AJ702" i="3"/>
  <c r="AI702" i="3"/>
  <c r="AH702" i="3"/>
  <c r="AL701" i="3"/>
  <c r="AK701" i="3"/>
  <c r="AJ701" i="3"/>
  <c r="AI701" i="3"/>
  <c r="AH701" i="3"/>
  <c r="AL700" i="3"/>
  <c r="AK700" i="3"/>
  <c r="AJ700" i="3"/>
  <c r="AI700" i="3"/>
  <c r="AH700" i="3"/>
  <c r="AL699" i="3"/>
  <c r="AK699" i="3"/>
  <c r="AJ699" i="3"/>
  <c r="AI699" i="3"/>
  <c r="AH699" i="3"/>
  <c r="AL698" i="3"/>
  <c r="AK698" i="3"/>
  <c r="AJ698" i="3"/>
  <c r="AI698" i="3"/>
  <c r="AH698" i="3"/>
  <c r="AL697" i="3"/>
  <c r="AK697" i="3"/>
  <c r="AJ697" i="3"/>
  <c r="AI697" i="3"/>
  <c r="AH697" i="3"/>
  <c r="AL696" i="3"/>
  <c r="AK696" i="3"/>
  <c r="AJ696" i="3"/>
  <c r="AI696" i="3"/>
  <c r="AH696" i="3"/>
  <c r="AL695" i="3"/>
  <c r="AK695" i="3"/>
  <c r="AJ695" i="3"/>
  <c r="AI695" i="3"/>
  <c r="AH695" i="3"/>
  <c r="AL694" i="3"/>
  <c r="AK694" i="3"/>
  <c r="AJ694" i="3"/>
  <c r="AI694" i="3"/>
  <c r="AH694" i="3"/>
  <c r="AL693" i="3"/>
  <c r="AK693" i="3"/>
  <c r="AJ693" i="3"/>
  <c r="AI693" i="3"/>
  <c r="AH693" i="3"/>
  <c r="AL692" i="3"/>
  <c r="AK692" i="3"/>
  <c r="AJ692" i="3"/>
  <c r="AI692" i="3"/>
  <c r="AH692" i="3"/>
  <c r="AL691" i="3"/>
  <c r="AK691" i="3"/>
  <c r="AJ691" i="3"/>
  <c r="AI691" i="3"/>
  <c r="AH691" i="3"/>
  <c r="AL690" i="3"/>
  <c r="AK690" i="3"/>
  <c r="AJ690" i="3"/>
  <c r="AI690" i="3"/>
  <c r="AH690" i="3"/>
  <c r="AL689" i="3"/>
  <c r="AK689" i="3"/>
  <c r="AJ689" i="3"/>
  <c r="AI689" i="3"/>
  <c r="AH689" i="3"/>
  <c r="AL688" i="3"/>
  <c r="AK688" i="3"/>
  <c r="AJ688" i="3"/>
  <c r="AI688" i="3"/>
  <c r="AH688" i="3"/>
  <c r="AL687" i="3"/>
  <c r="AK687" i="3"/>
  <c r="AJ687" i="3"/>
  <c r="AI687" i="3"/>
  <c r="AH687" i="3"/>
  <c r="AL686" i="3"/>
  <c r="AK686" i="3"/>
  <c r="AJ686" i="3"/>
  <c r="AI686" i="3"/>
  <c r="AH686" i="3"/>
  <c r="AL685" i="3"/>
  <c r="AK685" i="3"/>
  <c r="AJ685" i="3"/>
  <c r="AI685" i="3"/>
  <c r="AH685" i="3"/>
  <c r="AL684" i="3"/>
  <c r="AK684" i="3"/>
  <c r="AJ684" i="3"/>
  <c r="AI684" i="3"/>
  <c r="AH684" i="3"/>
  <c r="AL683" i="3"/>
  <c r="AK683" i="3"/>
  <c r="AJ683" i="3"/>
  <c r="AI683" i="3"/>
  <c r="AH683" i="3"/>
  <c r="AL682" i="3"/>
  <c r="AK682" i="3"/>
  <c r="AJ682" i="3"/>
  <c r="AI682" i="3"/>
  <c r="AH682" i="3"/>
  <c r="AL681" i="3"/>
  <c r="AK681" i="3"/>
  <c r="AJ681" i="3"/>
  <c r="AI681" i="3"/>
  <c r="AH681" i="3"/>
  <c r="AL680" i="3"/>
  <c r="AK680" i="3"/>
  <c r="AJ680" i="3"/>
  <c r="AI680" i="3"/>
  <c r="AH680" i="3"/>
  <c r="AL679" i="3"/>
  <c r="AK679" i="3"/>
  <c r="AJ679" i="3"/>
  <c r="AI679" i="3"/>
  <c r="AH679" i="3"/>
  <c r="AL678" i="3"/>
  <c r="AK678" i="3"/>
  <c r="AJ678" i="3"/>
  <c r="AI678" i="3"/>
  <c r="AH678" i="3"/>
  <c r="AL677" i="3"/>
  <c r="AK677" i="3"/>
  <c r="AJ677" i="3"/>
  <c r="AI677" i="3"/>
  <c r="AH677" i="3"/>
  <c r="AL676" i="3"/>
  <c r="AK676" i="3"/>
  <c r="AJ676" i="3"/>
  <c r="AI676" i="3"/>
  <c r="AH676" i="3"/>
  <c r="AL675" i="3"/>
  <c r="AK675" i="3"/>
  <c r="AJ675" i="3"/>
  <c r="AI675" i="3"/>
  <c r="AH675" i="3"/>
  <c r="AL674" i="3"/>
  <c r="AK674" i="3"/>
  <c r="AJ674" i="3"/>
  <c r="AI674" i="3"/>
  <c r="AH674" i="3"/>
  <c r="AL673" i="3"/>
  <c r="AK673" i="3"/>
  <c r="AJ673" i="3"/>
  <c r="AI673" i="3"/>
  <c r="AH673" i="3"/>
  <c r="AL672" i="3"/>
  <c r="AK672" i="3"/>
  <c r="AJ672" i="3"/>
  <c r="AI672" i="3"/>
  <c r="AH672" i="3"/>
  <c r="AL671" i="3"/>
  <c r="AK671" i="3"/>
  <c r="AJ671" i="3"/>
  <c r="AI671" i="3"/>
  <c r="AH671" i="3"/>
  <c r="AL670" i="3"/>
  <c r="AK670" i="3"/>
  <c r="AJ670" i="3"/>
  <c r="AI670" i="3"/>
  <c r="AH670" i="3"/>
  <c r="AL669" i="3"/>
  <c r="AK669" i="3"/>
  <c r="AJ669" i="3"/>
  <c r="AI669" i="3"/>
  <c r="AH669" i="3"/>
  <c r="AL668" i="3"/>
  <c r="AK668" i="3"/>
  <c r="AJ668" i="3"/>
  <c r="AI668" i="3"/>
  <c r="AH668" i="3"/>
  <c r="AL667" i="3"/>
  <c r="AK667" i="3"/>
  <c r="AJ667" i="3"/>
  <c r="AI667" i="3"/>
  <c r="AH667" i="3"/>
  <c r="AL666" i="3"/>
  <c r="AK666" i="3"/>
  <c r="AJ666" i="3"/>
  <c r="AI666" i="3"/>
  <c r="AH666" i="3"/>
  <c r="AL665" i="3"/>
  <c r="AK665" i="3"/>
  <c r="AJ665" i="3"/>
  <c r="AI665" i="3"/>
  <c r="AH665" i="3"/>
  <c r="AL664" i="3"/>
  <c r="AK664" i="3"/>
  <c r="AJ664" i="3"/>
  <c r="AI664" i="3"/>
  <c r="AH664" i="3"/>
  <c r="AL663" i="3"/>
  <c r="AK663" i="3"/>
  <c r="AJ663" i="3"/>
  <c r="AI663" i="3"/>
  <c r="AH663" i="3"/>
  <c r="AL662" i="3"/>
  <c r="AK662" i="3"/>
  <c r="AJ662" i="3"/>
  <c r="AI662" i="3"/>
  <c r="AH662" i="3"/>
  <c r="AL661" i="3"/>
  <c r="AK661" i="3"/>
  <c r="AJ661" i="3"/>
  <c r="AI661" i="3"/>
  <c r="AH661" i="3"/>
  <c r="AL660" i="3"/>
  <c r="AK660" i="3"/>
  <c r="AJ660" i="3"/>
  <c r="AI660" i="3"/>
  <c r="AH660" i="3"/>
  <c r="AL659" i="3"/>
  <c r="AK659" i="3"/>
  <c r="AJ659" i="3"/>
  <c r="AI659" i="3"/>
  <c r="AH659" i="3"/>
  <c r="AL658" i="3"/>
  <c r="AK658" i="3"/>
  <c r="AJ658" i="3"/>
  <c r="AI658" i="3"/>
  <c r="AH658" i="3"/>
  <c r="AL657" i="3"/>
  <c r="AK657" i="3"/>
  <c r="AJ657" i="3"/>
  <c r="AI657" i="3"/>
  <c r="AH657" i="3"/>
  <c r="AL656" i="3"/>
  <c r="AK656" i="3"/>
  <c r="AJ656" i="3"/>
  <c r="AI656" i="3"/>
  <c r="AH656" i="3"/>
  <c r="AL655" i="3"/>
  <c r="AK655" i="3"/>
  <c r="AJ655" i="3"/>
  <c r="AI655" i="3"/>
  <c r="AH655" i="3"/>
  <c r="AL654" i="3"/>
  <c r="AK654" i="3"/>
  <c r="AJ654" i="3"/>
  <c r="AI654" i="3"/>
  <c r="AH654" i="3"/>
  <c r="AL653" i="3"/>
  <c r="AK653" i="3"/>
  <c r="AJ653" i="3"/>
  <c r="AI653" i="3"/>
  <c r="AH653" i="3"/>
  <c r="AL652" i="3"/>
  <c r="AK652" i="3"/>
  <c r="AJ652" i="3"/>
  <c r="AI652" i="3"/>
  <c r="AH652" i="3"/>
  <c r="AL651" i="3"/>
  <c r="AK651" i="3"/>
  <c r="AJ651" i="3"/>
  <c r="AI651" i="3"/>
  <c r="AH651" i="3"/>
  <c r="AL650" i="3"/>
  <c r="AK650" i="3"/>
  <c r="AJ650" i="3"/>
  <c r="AI650" i="3"/>
  <c r="AH650" i="3"/>
  <c r="AL649" i="3"/>
  <c r="AK649" i="3"/>
  <c r="AJ649" i="3"/>
  <c r="AI649" i="3"/>
  <c r="AH649" i="3"/>
  <c r="AL648" i="3"/>
  <c r="AK648" i="3"/>
  <c r="AJ648" i="3"/>
  <c r="AI648" i="3"/>
  <c r="AH648" i="3"/>
  <c r="AL647" i="3"/>
  <c r="AK647" i="3"/>
  <c r="AJ647" i="3"/>
  <c r="AI647" i="3"/>
  <c r="AH647" i="3"/>
  <c r="AL646" i="3"/>
  <c r="AK646" i="3"/>
  <c r="AJ646" i="3"/>
  <c r="AI646" i="3"/>
  <c r="AH646" i="3"/>
  <c r="AL645" i="3"/>
  <c r="AK645" i="3"/>
  <c r="AJ645" i="3"/>
  <c r="AI645" i="3"/>
  <c r="AH645" i="3"/>
  <c r="AL644" i="3"/>
  <c r="AK644" i="3"/>
  <c r="AJ644" i="3"/>
  <c r="AI644" i="3"/>
  <c r="AH644" i="3"/>
  <c r="AL643" i="3"/>
  <c r="AK643" i="3"/>
  <c r="AJ643" i="3"/>
  <c r="AI643" i="3"/>
  <c r="AH643" i="3"/>
  <c r="AL642" i="3"/>
  <c r="AK642" i="3"/>
  <c r="AJ642" i="3"/>
  <c r="AI642" i="3"/>
  <c r="AH642" i="3"/>
  <c r="AL641" i="3"/>
  <c r="AK641" i="3"/>
  <c r="AJ641" i="3"/>
  <c r="AI641" i="3"/>
  <c r="AH641" i="3"/>
  <c r="AL640" i="3"/>
  <c r="AK640" i="3"/>
  <c r="AJ640" i="3"/>
  <c r="AI640" i="3"/>
  <c r="AH640" i="3"/>
  <c r="AL639" i="3"/>
  <c r="AK639" i="3"/>
  <c r="AJ639" i="3"/>
  <c r="AI639" i="3"/>
  <c r="AH639" i="3"/>
  <c r="AL638" i="3"/>
  <c r="AK638" i="3"/>
  <c r="AJ638" i="3"/>
  <c r="AI638" i="3"/>
  <c r="AH638" i="3"/>
  <c r="AL637" i="3"/>
  <c r="AK637" i="3"/>
  <c r="AJ637" i="3"/>
  <c r="AI637" i="3"/>
  <c r="AH637" i="3"/>
  <c r="AL636" i="3"/>
  <c r="AK636" i="3"/>
  <c r="AJ636" i="3"/>
  <c r="AI636" i="3"/>
  <c r="AH636" i="3"/>
  <c r="AL635" i="3"/>
  <c r="AK635" i="3"/>
  <c r="AJ635" i="3"/>
  <c r="AI635" i="3"/>
  <c r="AH635" i="3"/>
  <c r="AL634" i="3"/>
  <c r="AK634" i="3"/>
  <c r="AJ634" i="3"/>
  <c r="AI634" i="3"/>
  <c r="AH634" i="3"/>
  <c r="AL633" i="3"/>
  <c r="AK633" i="3"/>
  <c r="AJ633" i="3"/>
  <c r="AI633" i="3"/>
  <c r="AH633" i="3"/>
  <c r="AL632" i="3"/>
  <c r="AK632" i="3"/>
  <c r="AJ632" i="3"/>
  <c r="AI632" i="3"/>
  <c r="AH632" i="3"/>
  <c r="AL631" i="3"/>
  <c r="AK631" i="3"/>
  <c r="AJ631" i="3"/>
  <c r="AI631" i="3"/>
  <c r="AH631" i="3"/>
  <c r="AL630" i="3"/>
  <c r="AK630" i="3"/>
  <c r="AJ630" i="3"/>
  <c r="AI630" i="3"/>
  <c r="AH630" i="3"/>
  <c r="AL629" i="3"/>
  <c r="AK629" i="3"/>
  <c r="AJ629" i="3"/>
  <c r="AI629" i="3"/>
  <c r="AH629" i="3"/>
  <c r="AL628" i="3"/>
  <c r="AK628" i="3"/>
  <c r="AJ628" i="3"/>
  <c r="AI628" i="3"/>
  <c r="AH628" i="3"/>
  <c r="AL627" i="3"/>
  <c r="AK627" i="3"/>
  <c r="AJ627" i="3"/>
  <c r="AI627" i="3"/>
  <c r="AH627" i="3"/>
  <c r="AL626" i="3"/>
  <c r="AK626" i="3"/>
  <c r="AJ626" i="3"/>
  <c r="AI626" i="3"/>
  <c r="AH626" i="3"/>
  <c r="AL625" i="3"/>
  <c r="AK625" i="3"/>
  <c r="AJ625" i="3"/>
  <c r="AI625" i="3"/>
  <c r="AH625" i="3"/>
  <c r="AL624" i="3"/>
  <c r="AK624" i="3"/>
  <c r="AJ624" i="3"/>
  <c r="AI624" i="3"/>
  <c r="AH624" i="3"/>
  <c r="AL623" i="3"/>
  <c r="AK623" i="3"/>
  <c r="AJ623" i="3"/>
  <c r="AI623" i="3"/>
  <c r="AH623" i="3"/>
  <c r="AL622" i="3"/>
  <c r="AK622" i="3"/>
  <c r="AJ622" i="3"/>
  <c r="AI622" i="3"/>
  <c r="AH622" i="3"/>
  <c r="AL621" i="3"/>
  <c r="AK621" i="3"/>
  <c r="AJ621" i="3"/>
  <c r="AI621" i="3"/>
  <c r="AH621" i="3"/>
  <c r="AL620" i="3"/>
  <c r="AK620" i="3"/>
  <c r="AJ620" i="3"/>
  <c r="AI620" i="3"/>
  <c r="AH620" i="3"/>
  <c r="AL619" i="3"/>
  <c r="AK619" i="3"/>
  <c r="AJ619" i="3"/>
  <c r="AI619" i="3"/>
  <c r="AH619" i="3"/>
  <c r="AL618" i="3"/>
  <c r="AK618" i="3"/>
  <c r="AJ618" i="3"/>
  <c r="AI618" i="3"/>
  <c r="AH618" i="3"/>
  <c r="AL617" i="3"/>
  <c r="AK617" i="3"/>
  <c r="AJ617" i="3"/>
  <c r="AI617" i="3"/>
  <c r="AH617" i="3"/>
  <c r="AL616" i="3"/>
  <c r="AK616" i="3"/>
  <c r="AJ616" i="3"/>
  <c r="AI616" i="3"/>
  <c r="AH616" i="3"/>
  <c r="AL615" i="3"/>
  <c r="AK615" i="3"/>
  <c r="AJ615" i="3"/>
  <c r="AI615" i="3"/>
  <c r="AH615" i="3"/>
  <c r="AL614" i="3"/>
  <c r="AK614" i="3"/>
  <c r="AJ614" i="3"/>
  <c r="AI614" i="3"/>
  <c r="AH614" i="3"/>
  <c r="AL613" i="3"/>
  <c r="AK613" i="3"/>
  <c r="AJ613" i="3"/>
  <c r="AI613" i="3"/>
  <c r="AH613" i="3"/>
  <c r="AL612" i="3"/>
  <c r="AK612" i="3"/>
  <c r="AJ612" i="3"/>
  <c r="AI612" i="3"/>
  <c r="AH612" i="3"/>
  <c r="AL611" i="3"/>
  <c r="AK611" i="3"/>
  <c r="AJ611" i="3"/>
  <c r="AI611" i="3"/>
  <c r="AH611" i="3"/>
  <c r="AL610" i="3"/>
  <c r="AK610" i="3"/>
  <c r="AJ610" i="3"/>
  <c r="AI610" i="3"/>
  <c r="AH610" i="3"/>
  <c r="AL609" i="3"/>
  <c r="AK609" i="3"/>
  <c r="AJ609" i="3"/>
  <c r="AI609" i="3"/>
  <c r="AH609" i="3"/>
  <c r="AL608" i="3"/>
  <c r="AK608" i="3"/>
  <c r="AJ608" i="3"/>
  <c r="AI608" i="3"/>
  <c r="AH608" i="3"/>
  <c r="AL607" i="3"/>
  <c r="AK607" i="3"/>
  <c r="AJ607" i="3"/>
  <c r="AI607" i="3"/>
  <c r="AH607" i="3"/>
  <c r="AL606" i="3"/>
  <c r="AK606" i="3"/>
  <c r="AJ606" i="3"/>
  <c r="AI606" i="3"/>
  <c r="AH606" i="3"/>
  <c r="AL605" i="3"/>
  <c r="AK605" i="3"/>
  <c r="AJ605" i="3"/>
  <c r="AI605" i="3"/>
  <c r="AH605" i="3"/>
  <c r="AL604" i="3"/>
  <c r="AK604" i="3"/>
  <c r="AJ604" i="3"/>
  <c r="AI604" i="3"/>
  <c r="AH604" i="3"/>
  <c r="AL603" i="3"/>
  <c r="AK603" i="3"/>
  <c r="AJ603" i="3"/>
  <c r="AI603" i="3"/>
  <c r="AH603" i="3"/>
  <c r="AL602" i="3"/>
  <c r="AK602" i="3"/>
  <c r="AJ602" i="3"/>
  <c r="AI602" i="3"/>
  <c r="AH602" i="3"/>
  <c r="AL601" i="3"/>
  <c r="AK601" i="3"/>
  <c r="AJ601" i="3"/>
  <c r="AI601" i="3"/>
  <c r="AH601" i="3"/>
  <c r="AL600" i="3"/>
  <c r="AK600" i="3"/>
  <c r="AJ600" i="3"/>
  <c r="AI600" i="3"/>
  <c r="AH600" i="3"/>
  <c r="AL599" i="3"/>
  <c r="AK599" i="3"/>
  <c r="AJ599" i="3"/>
  <c r="AI599" i="3"/>
  <c r="AH599" i="3"/>
  <c r="AL598" i="3"/>
  <c r="AK598" i="3"/>
  <c r="AJ598" i="3"/>
  <c r="AI598" i="3"/>
  <c r="AH598" i="3"/>
  <c r="AL597" i="3"/>
  <c r="AK597" i="3"/>
  <c r="AJ597" i="3"/>
  <c r="AI597" i="3"/>
  <c r="AH597" i="3"/>
  <c r="AL596" i="3"/>
  <c r="AK596" i="3"/>
  <c r="AJ596" i="3"/>
  <c r="AI596" i="3"/>
  <c r="AH596" i="3"/>
  <c r="AL595" i="3"/>
  <c r="AK595" i="3"/>
  <c r="AJ595" i="3"/>
  <c r="AI595" i="3"/>
  <c r="AH595" i="3"/>
  <c r="AL594" i="3"/>
  <c r="AK594" i="3"/>
  <c r="AJ594" i="3"/>
  <c r="AI594" i="3"/>
  <c r="AH594" i="3"/>
  <c r="AL593" i="3"/>
  <c r="AK593" i="3"/>
  <c r="AJ593" i="3"/>
  <c r="AI593" i="3"/>
  <c r="AH593" i="3"/>
  <c r="AL592" i="3"/>
  <c r="AK592" i="3"/>
  <c r="AJ592" i="3"/>
  <c r="AI592" i="3"/>
  <c r="AH592" i="3"/>
  <c r="AL591" i="3"/>
  <c r="AK591" i="3"/>
  <c r="AJ591" i="3"/>
  <c r="AI591" i="3"/>
  <c r="AH591" i="3"/>
  <c r="AL590" i="3"/>
  <c r="AK590" i="3"/>
  <c r="AJ590" i="3"/>
  <c r="AI590" i="3"/>
  <c r="AH590" i="3"/>
  <c r="AL589" i="3"/>
  <c r="AK589" i="3"/>
  <c r="AJ589" i="3"/>
  <c r="AI589" i="3"/>
  <c r="AH589" i="3"/>
  <c r="AL588" i="3"/>
  <c r="AK588" i="3"/>
  <c r="AJ588" i="3"/>
  <c r="AI588" i="3"/>
  <c r="AH588" i="3"/>
  <c r="AL587" i="3"/>
  <c r="AK587" i="3"/>
  <c r="AJ587" i="3"/>
  <c r="AI587" i="3"/>
  <c r="AH587" i="3"/>
  <c r="AL586" i="3"/>
  <c r="AK586" i="3"/>
  <c r="AJ586" i="3"/>
  <c r="AI586" i="3"/>
  <c r="AH586" i="3"/>
  <c r="AL585" i="3"/>
  <c r="AK585" i="3"/>
  <c r="AJ585" i="3"/>
  <c r="AI585" i="3"/>
  <c r="AH585" i="3"/>
  <c r="AL584" i="3"/>
  <c r="AK584" i="3"/>
  <c r="AJ584" i="3"/>
  <c r="AI584" i="3"/>
  <c r="AH584" i="3"/>
  <c r="AL583" i="3"/>
  <c r="AK583" i="3"/>
  <c r="AJ583" i="3"/>
  <c r="AI583" i="3"/>
  <c r="AH583" i="3"/>
  <c r="AL582" i="3"/>
  <c r="AK582" i="3"/>
  <c r="AJ582" i="3"/>
  <c r="AI582" i="3"/>
  <c r="AH582" i="3"/>
  <c r="AL581" i="3"/>
  <c r="AK581" i="3"/>
  <c r="AJ581" i="3"/>
  <c r="AI581" i="3"/>
  <c r="AH581" i="3"/>
  <c r="AL580" i="3"/>
  <c r="AK580" i="3"/>
  <c r="AJ580" i="3"/>
  <c r="AI580" i="3"/>
  <c r="AH580" i="3"/>
  <c r="AL579" i="3"/>
  <c r="AK579" i="3"/>
  <c r="AJ579" i="3"/>
  <c r="AI579" i="3"/>
  <c r="AH579" i="3"/>
  <c r="AL578" i="3"/>
  <c r="AK578" i="3"/>
  <c r="AJ578" i="3"/>
  <c r="AI578" i="3"/>
  <c r="AH578" i="3"/>
  <c r="AL577" i="3"/>
  <c r="AK577" i="3"/>
  <c r="AJ577" i="3"/>
  <c r="AI577" i="3"/>
  <c r="AH577" i="3"/>
  <c r="AL576" i="3"/>
  <c r="AK576" i="3"/>
  <c r="AJ576" i="3"/>
  <c r="AI576" i="3"/>
  <c r="AH576" i="3"/>
  <c r="AL575" i="3"/>
  <c r="AK575" i="3"/>
  <c r="AJ575" i="3"/>
  <c r="AI575" i="3"/>
  <c r="AH575" i="3"/>
  <c r="AL574" i="3"/>
  <c r="AK574" i="3"/>
  <c r="AJ574" i="3"/>
  <c r="AI574" i="3"/>
  <c r="AH574" i="3"/>
  <c r="AL573" i="3"/>
  <c r="AK573" i="3"/>
  <c r="AJ573" i="3"/>
  <c r="AI573" i="3"/>
  <c r="AH573" i="3"/>
  <c r="AL572" i="3"/>
  <c r="AK572" i="3"/>
  <c r="AJ572" i="3"/>
  <c r="AI572" i="3"/>
  <c r="AH572" i="3"/>
  <c r="AL571" i="3"/>
  <c r="AK571" i="3"/>
  <c r="AJ571" i="3"/>
  <c r="AI571" i="3"/>
  <c r="AH571" i="3"/>
  <c r="AL570" i="3"/>
  <c r="AK570" i="3"/>
  <c r="AJ570" i="3"/>
  <c r="AI570" i="3"/>
  <c r="AH570" i="3"/>
  <c r="AL569" i="3"/>
  <c r="AK569" i="3"/>
  <c r="AJ569" i="3"/>
  <c r="AI569" i="3"/>
  <c r="AH569" i="3"/>
  <c r="AL568" i="3"/>
  <c r="AK568" i="3"/>
  <c r="AJ568" i="3"/>
  <c r="AI568" i="3"/>
  <c r="AH568" i="3"/>
  <c r="AL567" i="3"/>
  <c r="AK567" i="3"/>
  <c r="AJ567" i="3"/>
  <c r="AI567" i="3"/>
  <c r="AH567" i="3"/>
  <c r="AL566" i="3"/>
  <c r="AK566" i="3"/>
  <c r="AJ566" i="3"/>
  <c r="AI566" i="3"/>
  <c r="AH566" i="3"/>
  <c r="AL565" i="3"/>
  <c r="AK565" i="3"/>
  <c r="AJ565" i="3"/>
  <c r="AI565" i="3"/>
  <c r="AH565" i="3"/>
  <c r="AL564" i="3"/>
  <c r="AK564" i="3"/>
  <c r="AJ564" i="3"/>
  <c r="AI564" i="3"/>
  <c r="AH564" i="3"/>
  <c r="AL563" i="3"/>
  <c r="AK563" i="3"/>
  <c r="AJ563" i="3"/>
  <c r="AI563" i="3"/>
  <c r="AH563" i="3"/>
  <c r="AL562" i="3"/>
  <c r="AK562" i="3"/>
  <c r="AJ562" i="3"/>
  <c r="AI562" i="3"/>
  <c r="AH562" i="3"/>
  <c r="AL561" i="3"/>
  <c r="AK561" i="3"/>
  <c r="AJ561" i="3"/>
  <c r="AI561" i="3"/>
  <c r="AH561" i="3"/>
  <c r="AL560" i="3"/>
  <c r="AK560" i="3"/>
  <c r="AJ560" i="3"/>
  <c r="AI560" i="3"/>
  <c r="AH560" i="3"/>
  <c r="AL559" i="3"/>
  <c r="AK559" i="3"/>
  <c r="AJ559" i="3"/>
  <c r="AI559" i="3"/>
  <c r="AH559" i="3"/>
  <c r="AL558" i="3"/>
  <c r="AK558" i="3"/>
  <c r="AJ558" i="3"/>
  <c r="AI558" i="3"/>
  <c r="AH558" i="3"/>
  <c r="AL557" i="3"/>
  <c r="AK557" i="3"/>
  <c r="AJ557" i="3"/>
  <c r="AI557" i="3"/>
  <c r="AH557" i="3"/>
  <c r="AL556" i="3"/>
  <c r="AK556" i="3"/>
  <c r="AJ556" i="3"/>
  <c r="AI556" i="3"/>
  <c r="AH556" i="3"/>
  <c r="AL555" i="3"/>
  <c r="AK555" i="3"/>
  <c r="AJ555" i="3"/>
  <c r="AI555" i="3"/>
  <c r="AH555" i="3"/>
  <c r="AL554" i="3"/>
  <c r="AK554" i="3"/>
  <c r="AJ554" i="3"/>
  <c r="AI554" i="3"/>
  <c r="AH554" i="3"/>
  <c r="AL553" i="3"/>
  <c r="AK553" i="3"/>
  <c r="AJ553" i="3"/>
  <c r="AI553" i="3"/>
  <c r="AH553" i="3"/>
  <c r="AL552" i="3"/>
  <c r="AK552" i="3"/>
  <c r="AJ552" i="3"/>
  <c r="AI552" i="3"/>
  <c r="AH552" i="3"/>
  <c r="AL551" i="3"/>
  <c r="AK551" i="3"/>
  <c r="AJ551" i="3"/>
  <c r="AI551" i="3"/>
  <c r="AH551" i="3"/>
  <c r="AL550" i="3"/>
  <c r="AK550" i="3"/>
  <c r="AJ550" i="3"/>
  <c r="AI550" i="3"/>
  <c r="AH550" i="3"/>
  <c r="AL549" i="3"/>
  <c r="AK549" i="3"/>
  <c r="AJ549" i="3"/>
  <c r="AI549" i="3"/>
  <c r="AH549" i="3"/>
  <c r="AL548" i="3"/>
  <c r="AK548" i="3"/>
  <c r="AJ548" i="3"/>
  <c r="AI548" i="3"/>
  <c r="AH548" i="3"/>
  <c r="AL547" i="3"/>
  <c r="AK547" i="3"/>
  <c r="AJ547" i="3"/>
  <c r="AI547" i="3"/>
  <c r="AH547" i="3"/>
  <c r="AL546" i="3"/>
  <c r="AK546" i="3"/>
  <c r="AJ546" i="3"/>
  <c r="AI546" i="3"/>
  <c r="AH546" i="3"/>
  <c r="AL545" i="3"/>
  <c r="AK545" i="3"/>
  <c r="AJ545" i="3"/>
  <c r="AI545" i="3"/>
  <c r="AH545" i="3"/>
  <c r="AL544" i="3"/>
  <c r="AK544" i="3"/>
  <c r="AJ544" i="3"/>
  <c r="AI544" i="3"/>
  <c r="AH544" i="3"/>
  <c r="AL543" i="3"/>
  <c r="AK543" i="3"/>
  <c r="AJ543" i="3"/>
  <c r="AI543" i="3"/>
  <c r="AH543" i="3"/>
  <c r="AL542" i="3"/>
  <c r="AK542" i="3"/>
  <c r="AJ542" i="3"/>
  <c r="AI542" i="3"/>
  <c r="AH542" i="3"/>
  <c r="AL541" i="3"/>
  <c r="AK541" i="3"/>
  <c r="AJ541" i="3"/>
  <c r="AI541" i="3"/>
  <c r="AH541" i="3"/>
  <c r="AL540" i="3"/>
  <c r="AK540" i="3"/>
  <c r="AJ540" i="3"/>
  <c r="AI540" i="3"/>
  <c r="AH540" i="3"/>
  <c r="AL539" i="3"/>
  <c r="AK539" i="3"/>
  <c r="AJ539" i="3"/>
  <c r="AI539" i="3"/>
  <c r="AH539" i="3"/>
  <c r="AL538" i="3"/>
  <c r="AK538" i="3"/>
  <c r="AJ538" i="3"/>
  <c r="AI538" i="3"/>
  <c r="AH538" i="3"/>
  <c r="AL537" i="3"/>
  <c r="AK537" i="3"/>
  <c r="AJ537" i="3"/>
  <c r="AI537" i="3"/>
  <c r="AH537" i="3"/>
  <c r="AL536" i="3"/>
  <c r="AK536" i="3"/>
  <c r="AJ536" i="3"/>
  <c r="AI536" i="3"/>
  <c r="AH536" i="3"/>
  <c r="AL535" i="3"/>
  <c r="AK535" i="3"/>
  <c r="AJ535" i="3"/>
  <c r="AI535" i="3"/>
  <c r="AH535" i="3"/>
  <c r="AL534" i="3"/>
  <c r="AK534" i="3"/>
  <c r="AJ534" i="3"/>
  <c r="AI534" i="3"/>
  <c r="AH534" i="3"/>
  <c r="AL533" i="3"/>
  <c r="AK533" i="3"/>
  <c r="AJ533" i="3"/>
  <c r="AI533" i="3"/>
  <c r="AH533" i="3"/>
  <c r="AL532" i="3"/>
  <c r="AK532" i="3"/>
  <c r="AJ532" i="3"/>
  <c r="AI532" i="3"/>
  <c r="AH532" i="3"/>
  <c r="AL531" i="3"/>
  <c r="AK531" i="3"/>
  <c r="AJ531" i="3"/>
  <c r="AI531" i="3"/>
  <c r="AH531" i="3"/>
  <c r="AL530" i="3"/>
  <c r="AK530" i="3"/>
  <c r="AJ530" i="3"/>
  <c r="AI530" i="3"/>
  <c r="AH530" i="3"/>
  <c r="AL529" i="3"/>
  <c r="AK529" i="3"/>
  <c r="AJ529" i="3"/>
  <c r="AI529" i="3"/>
  <c r="AH529" i="3"/>
  <c r="AL528" i="3"/>
  <c r="AK528" i="3"/>
  <c r="AJ528" i="3"/>
  <c r="AI528" i="3"/>
  <c r="AH528" i="3"/>
  <c r="AL527" i="3"/>
  <c r="AK527" i="3"/>
  <c r="AJ527" i="3"/>
  <c r="AI527" i="3"/>
  <c r="AH527" i="3"/>
  <c r="AL526" i="3"/>
  <c r="AK526" i="3"/>
  <c r="AJ526" i="3"/>
  <c r="AI526" i="3"/>
  <c r="AH526" i="3"/>
  <c r="AL525" i="3"/>
  <c r="AK525" i="3"/>
  <c r="AJ525" i="3"/>
  <c r="AI525" i="3"/>
  <c r="AH525" i="3"/>
  <c r="AL524" i="3"/>
  <c r="AK524" i="3"/>
  <c r="AJ524" i="3"/>
  <c r="AI524" i="3"/>
  <c r="AH524" i="3"/>
  <c r="AL523" i="3"/>
  <c r="AK523" i="3"/>
  <c r="AJ523" i="3"/>
  <c r="AI523" i="3"/>
  <c r="AH523" i="3"/>
  <c r="AL522" i="3"/>
  <c r="AK522" i="3"/>
  <c r="AJ522" i="3"/>
  <c r="AI522" i="3"/>
  <c r="AH522" i="3"/>
  <c r="AL521" i="3"/>
  <c r="AK521" i="3"/>
  <c r="AJ521" i="3"/>
  <c r="AI521" i="3"/>
  <c r="AH521" i="3"/>
  <c r="AL520" i="3"/>
  <c r="AK520" i="3"/>
  <c r="AJ520" i="3"/>
  <c r="AI520" i="3"/>
  <c r="AH520" i="3"/>
  <c r="AL519" i="3"/>
  <c r="AK519" i="3"/>
  <c r="AJ519" i="3"/>
  <c r="AI519" i="3"/>
  <c r="AH519" i="3"/>
  <c r="AL518" i="3"/>
  <c r="AK518" i="3"/>
  <c r="AJ518" i="3"/>
  <c r="AI518" i="3"/>
  <c r="AH518" i="3"/>
  <c r="AL517" i="3"/>
  <c r="AK517" i="3"/>
  <c r="AJ517" i="3"/>
  <c r="AI517" i="3"/>
  <c r="AH517" i="3"/>
  <c r="AL516" i="3"/>
  <c r="AK516" i="3"/>
  <c r="AJ516" i="3"/>
  <c r="AI516" i="3"/>
  <c r="AH516" i="3"/>
  <c r="AL515" i="3"/>
  <c r="AK515" i="3"/>
  <c r="AJ515" i="3"/>
  <c r="AI515" i="3"/>
  <c r="AH515" i="3"/>
  <c r="AL514" i="3"/>
  <c r="AK514" i="3"/>
  <c r="AJ514" i="3"/>
  <c r="AI514" i="3"/>
  <c r="AH514" i="3"/>
  <c r="AL513" i="3"/>
  <c r="AK513" i="3"/>
  <c r="AJ513" i="3"/>
  <c r="AI513" i="3"/>
  <c r="AH513" i="3"/>
  <c r="AL512" i="3"/>
  <c r="AK512" i="3"/>
  <c r="AJ512" i="3"/>
  <c r="AI512" i="3"/>
  <c r="AH512" i="3"/>
  <c r="AL511" i="3"/>
  <c r="AK511" i="3"/>
  <c r="AJ511" i="3"/>
  <c r="AI511" i="3"/>
  <c r="AH511" i="3"/>
  <c r="AL510" i="3"/>
  <c r="AK510" i="3"/>
  <c r="AJ510" i="3"/>
  <c r="AI510" i="3"/>
  <c r="AH510" i="3"/>
  <c r="AL509" i="3"/>
  <c r="AK509" i="3"/>
  <c r="AJ509" i="3"/>
  <c r="AI509" i="3"/>
  <c r="AH509" i="3"/>
  <c r="AL508" i="3"/>
  <c r="AK508" i="3"/>
  <c r="AJ508" i="3"/>
  <c r="AI508" i="3"/>
  <c r="AH508" i="3"/>
  <c r="AL507" i="3"/>
  <c r="AK507" i="3"/>
  <c r="AJ507" i="3"/>
  <c r="AI507" i="3"/>
  <c r="AH507" i="3"/>
  <c r="AL506" i="3"/>
  <c r="AK506" i="3"/>
  <c r="AJ506" i="3"/>
  <c r="AI506" i="3"/>
  <c r="AH506" i="3"/>
  <c r="AL505" i="3"/>
  <c r="AK505" i="3"/>
  <c r="AJ505" i="3"/>
  <c r="AI505" i="3"/>
  <c r="AH505" i="3"/>
  <c r="AL504" i="3"/>
  <c r="AK504" i="3"/>
  <c r="AJ504" i="3"/>
  <c r="AI504" i="3"/>
  <c r="AH504" i="3"/>
  <c r="AL503" i="3"/>
  <c r="AK503" i="3"/>
  <c r="AJ503" i="3"/>
  <c r="AI503" i="3"/>
  <c r="AH503" i="3"/>
  <c r="AL502" i="3"/>
  <c r="AK502" i="3"/>
  <c r="AJ502" i="3"/>
  <c r="AI502" i="3"/>
  <c r="AH502" i="3"/>
  <c r="AL501" i="3"/>
  <c r="AK501" i="3"/>
  <c r="AJ501" i="3"/>
  <c r="AI501" i="3"/>
  <c r="AH501" i="3"/>
  <c r="AL500" i="3"/>
  <c r="AK500" i="3"/>
  <c r="AJ500" i="3"/>
  <c r="AI500" i="3"/>
  <c r="AH500" i="3"/>
  <c r="AL499" i="3"/>
  <c r="AK499" i="3"/>
  <c r="AJ499" i="3"/>
  <c r="AI499" i="3"/>
  <c r="AH499" i="3"/>
  <c r="AL498" i="3"/>
  <c r="AK498" i="3"/>
  <c r="AJ498" i="3"/>
  <c r="AI498" i="3"/>
  <c r="AH498" i="3"/>
  <c r="AL497" i="3"/>
  <c r="AK497" i="3"/>
  <c r="AJ497" i="3"/>
  <c r="AI497" i="3"/>
  <c r="AH497" i="3"/>
  <c r="AL496" i="3"/>
  <c r="AK496" i="3"/>
  <c r="AJ496" i="3"/>
  <c r="AI496" i="3"/>
  <c r="AH496" i="3"/>
  <c r="AL495" i="3"/>
  <c r="AK495" i="3"/>
  <c r="AJ495" i="3"/>
  <c r="AI495" i="3"/>
  <c r="AH495" i="3"/>
  <c r="AL494" i="3"/>
  <c r="AK494" i="3"/>
  <c r="AJ494" i="3"/>
  <c r="AI494" i="3"/>
  <c r="AH494" i="3"/>
  <c r="AL493" i="3"/>
  <c r="AK493" i="3"/>
  <c r="AJ493" i="3"/>
  <c r="AI493" i="3"/>
  <c r="AH493" i="3"/>
  <c r="AL492" i="3"/>
  <c r="AK492" i="3"/>
  <c r="AJ492" i="3"/>
  <c r="AI492" i="3"/>
  <c r="AH492" i="3"/>
  <c r="AL491" i="3"/>
  <c r="AK491" i="3"/>
  <c r="AJ491" i="3"/>
  <c r="AI491" i="3"/>
  <c r="AH491" i="3"/>
  <c r="AL490" i="3"/>
  <c r="AK490" i="3"/>
  <c r="AJ490" i="3"/>
  <c r="AI490" i="3"/>
  <c r="AH490" i="3"/>
  <c r="AL489" i="3"/>
  <c r="AK489" i="3"/>
  <c r="AJ489" i="3"/>
  <c r="AI489" i="3"/>
  <c r="AH489" i="3"/>
  <c r="AL488" i="3"/>
  <c r="AK488" i="3"/>
  <c r="AJ488" i="3"/>
  <c r="AI488" i="3"/>
  <c r="AH488" i="3"/>
  <c r="AL487" i="3"/>
  <c r="AK487" i="3"/>
  <c r="AJ487" i="3"/>
  <c r="AI487" i="3"/>
  <c r="AH487" i="3"/>
  <c r="AL486" i="3"/>
  <c r="AK486" i="3"/>
  <c r="AJ486" i="3"/>
  <c r="AI486" i="3"/>
  <c r="AH486" i="3"/>
  <c r="AL485" i="3"/>
  <c r="AK485" i="3"/>
  <c r="AJ485" i="3"/>
  <c r="AI485" i="3"/>
  <c r="AH485" i="3"/>
  <c r="AL484" i="3"/>
  <c r="AK484" i="3"/>
  <c r="AJ484" i="3"/>
  <c r="AI484" i="3"/>
  <c r="AH484" i="3"/>
  <c r="AL483" i="3"/>
  <c r="AK483" i="3"/>
  <c r="AJ483" i="3"/>
  <c r="AI483" i="3"/>
  <c r="AH483" i="3"/>
  <c r="AL482" i="3"/>
  <c r="AK482" i="3"/>
  <c r="AJ482" i="3"/>
  <c r="AI482" i="3"/>
  <c r="AH482" i="3"/>
  <c r="AL481" i="3"/>
  <c r="AK481" i="3"/>
  <c r="AJ481" i="3"/>
  <c r="AI481" i="3"/>
  <c r="AH481" i="3"/>
  <c r="AL480" i="3"/>
  <c r="AK480" i="3"/>
  <c r="AJ480" i="3"/>
  <c r="AI480" i="3"/>
  <c r="AH480" i="3"/>
  <c r="AL479" i="3"/>
  <c r="AK479" i="3"/>
  <c r="AJ479" i="3"/>
  <c r="AI479" i="3"/>
  <c r="AH479" i="3"/>
  <c r="AL478" i="3"/>
  <c r="AK478" i="3"/>
  <c r="AJ478" i="3"/>
  <c r="AI478" i="3"/>
  <c r="AH478" i="3"/>
  <c r="AL477" i="3"/>
  <c r="AK477" i="3"/>
  <c r="AJ477" i="3"/>
  <c r="AI477" i="3"/>
  <c r="AH477" i="3"/>
  <c r="AL476" i="3"/>
  <c r="AK476" i="3"/>
  <c r="AJ476" i="3"/>
  <c r="AI476" i="3"/>
  <c r="AH476" i="3"/>
  <c r="AL475" i="3"/>
  <c r="AK475" i="3"/>
  <c r="AJ475" i="3"/>
  <c r="AI475" i="3"/>
  <c r="AH475" i="3"/>
  <c r="AL474" i="3"/>
  <c r="AK474" i="3"/>
  <c r="AJ474" i="3"/>
  <c r="AI474" i="3"/>
  <c r="AH474" i="3"/>
  <c r="AL473" i="3"/>
  <c r="AK473" i="3"/>
  <c r="AJ473" i="3"/>
  <c r="AI473" i="3"/>
  <c r="AH473" i="3"/>
  <c r="AL472" i="3"/>
  <c r="AK472" i="3"/>
  <c r="AJ472" i="3"/>
  <c r="AI472" i="3"/>
  <c r="AH472" i="3"/>
  <c r="AL471" i="3"/>
  <c r="AK471" i="3"/>
  <c r="AJ471" i="3"/>
  <c r="AI471" i="3"/>
  <c r="AH471" i="3"/>
  <c r="AL470" i="3"/>
  <c r="AK470" i="3"/>
  <c r="AJ470" i="3"/>
  <c r="AI470" i="3"/>
  <c r="AH470" i="3"/>
  <c r="AL469" i="3"/>
  <c r="AK469" i="3"/>
  <c r="AJ469" i="3"/>
  <c r="AI469" i="3"/>
  <c r="AH469" i="3"/>
  <c r="AL468" i="3"/>
  <c r="AK468" i="3"/>
  <c r="AJ468" i="3"/>
  <c r="AI468" i="3"/>
  <c r="AH468" i="3"/>
  <c r="AL467" i="3"/>
  <c r="AK467" i="3"/>
  <c r="AJ467" i="3"/>
  <c r="AI467" i="3"/>
  <c r="AH467" i="3"/>
  <c r="AL466" i="3"/>
  <c r="AK466" i="3"/>
  <c r="AJ466" i="3"/>
  <c r="AI466" i="3"/>
  <c r="AH466" i="3"/>
  <c r="AL465" i="3"/>
  <c r="AK465" i="3"/>
  <c r="AJ465" i="3"/>
  <c r="AI465" i="3"/>
  <c r="AH465" i="3"/>
  <c r="AL464" i="3"/>
  <c r="AK464" i="3"/>
  <c r="AJ464" i="3"/>
  <c r="AI464" i="3"/>
  <c r="AH464" i="3"/>
  <c r="AL463" i="3"/>
  <c r="AK463" i="3"/>
  <c r="AJ463" i="3"/>
  <c r="AI463" i="3"/>
  <c r="AH463" i="3"/>
  <c r="AL462" i="3"/>
  <c r="AK462" i="3"/>
  <c r="AJ462" i="3"/>
  <c r="AI462" i="3"/>
  <c r="AH462" i="3"/>
  <c r="AL461" i="3"/>
  <c r="AK461" i="3"/>
  <c r="AJ461" i="3"/>
  <c r="AI461" i="3"/>
  <c r="AH461" i="3"/>
  <c r="AL460" i="3"/>
  <c r="AK460" i="3"/>
  <c r="AJ460" i="3"/>
  <c r="AI460" i="3"/>
  <c r="AH460" i="3"/>
  <c r="AL459" i="3"/>
  <c r="AK459" i="3"/>
  <c r="AJ459" i="3"/>
  <c r="AI459" i="3"/>
  <c r="AH459" i="3"/>
  <c r="AL458" i="3"/>
  <c r="AK458" i="3"/>
  <c r="AJ458" i="3"/>
  <c r="AI458" i="3"/>
  <c r="AH458" i="3"/>
  <c r="AL457" i="3"/>
  <c r="AK457" i="3"/>
  <c r="AJ457" i="3"/>
  <c r="AI457" i="3"/>
  <c r="AH457" i="3"/>
  <c r="AL456" i="3"/>
  <c r="AK456" i="3"/>
  <c r="AJ456" i="3"/>
  <c r="AI456" i="3"/>
  <c r="AH456" i="3"/>
  <c r="AL455" i="3"/>
  <c r="AK455" i="3"/>
  <c r="AJ455" i="3"/>
  <c r="AI455" i="3"/>
  <c r="AH455" i="3"/>
  <c r="AL454" i="3"/>
  <c r="AK454" i="3"/>
  <c r="AJ454" i="3"/>
  <c r="AI454" i="3"/>
  <c r="AH454" i="3"/>
  <c r="AL453" i="3"/>
  <c r="AK453" i="3"/>
  <c r="AJ453" i="3"/>
  <c r="AI453" i="3"/>
  <c r="AH453" i="3"/>
  <c r="AL452" i="3"/>
  <c r="AK452" i="3"/>
  <c r="AJ452" i="3"/>
  <c r="AI452" i="3"/>
  <c r="AH452" i="3"/>
  <c r="AL451" i="3"/>
  <c r="AK451" i="3"/>
  <c r="AJ451" i="3"/>
  <c r="AI451" i="3"/>
  <c r="AH451" i="3"/>
  <c r="AL450" i="3"/>
  <c r="AK450" i="3"/>
  <c r="AJ450" i="3"/>
  <c r="AI450" i="3"/>
  <c r="AH450" i="3"/>
  <c r="AL449" i="3"/>
  <c r="AK449" i="3"/>
  <c r="AJ449" i="3"/>
  <c r="AI449" i="3"/>
  <c r="AH449" i="3"/>
  <c r="AL448" i="3"/>
  <c r="AK448" i="3"/>
  <c r="AJ448" i="3"/>
  <c r="AI448" i="3"/>
  <c r="AH448" i="3"/>
  <c r="AL447" i="3"/>
  <c r="AK447" i="3"/>
  <c r="AJ447" i="3"/>
  <c r="AI447" i="3"/>
  <c r="AH447" i="3"/>
  <c r="AL446" i="3"/>
  <c r="AK446" i="3"/>
  <c r="AJ446" i="3"/>
  <c r="AI446" i="3"/>
  <c r="AH446" i="3"/>
  <c r="AL445" i="3"/>
  <c r="AK445" i="3"/>
  <c r="AJ445" i="3"/>
  <c r="AI445" i="3"/>
  <c r="AH445" i="3"/>
  <c r="AL444" i="3"/>
  <c r="AK444" i="3"/>
  <c r="AJ444" i="3"/>
  <c r="AI444" i="3"/>
  <c r="AH444" i="3"/>
  <c r="AL443" i="3"/>
  <c r="AK443" i="3"/>
  <c r="AJ443" i="3"/>
  <c r="AI443" i="3"/>
  <c r="AH443" i="3"/>
  <c r="AL442" i="3"/>
  <c r="AK442" i="3"/>
  <c r="AJ442" i="3"/>
  <c r="AI442" i="3"/>
  <c r="AH442" i="3"/>
  <c r="AL441" i="3"/>
  <c r="AK441" i="3"/>
  <c r="AJ441" i="3"/>
  <c r="AI441" i="3"/>
  <c r="AH441" i="3"/>
  <c r="AL440" i="3"/>
  <c r="AK440" i="3"/>
  <c r="AJ440" i="3"/>
  <c r="AI440" i="3"/>
  <c r="AH440" i="3"/>
  <c r="AL439" i="3"/>
  <c r="AK439" i="3"/>
  <c r="AJ439" i="3"/>
  <c r="AI439" i="3"/>
  <c r="AH439" i="3"/>
  <c r="AL438" i="3"/>
  <c r="AK438" i="3"/>
  <c r="AJ438" i="3"/>
  <c r="AI438" i="3"/>
  <c r="AH438" i="3"/>
  <c r="AL437" i="3"/>
  <c r="AK437" i="3"/>
  <c r="AJ437" i="3"/>
  <c r="AI437" i="3"/>
  <c r="AH437" i="3"/>
  <c r="AL436" i="3"/>
  <c r="AK436" i="3"/>
  <c r="AJ436" i="3"/>
  <c r="AI436" i="3"/>
  <c r="AH436" i="3"/>
  <c r="AL435" i="3"/>
  <c r="AK435" i="3"/>
  <c r="AJ435" i="3"/>
  <c r="AI435" i="3"/>
  <c r="AH435" i="3"/>
  <c r="AL434" i="3"/>
  <c r="AK434" i="3"/>
  <c r="AJ434" i="3"/>
  <c r="AI434" i="3"/>
  <c r="AH434" i="3"/>
  <c r="AL433" i="3"/>
  <c r="AK433" i="3"/>
  <c r="AJ433" i="3"/>
  <c r="AI433" i="3"/>
  <c r="AH433" i="3"/>
  <c r="AL432" i="3"/>
  <c r="AK432" i="3"/>
  <c r="AJ432" i="3"/>
  <c r="AI432" i="3"/>
  <c r="AH432" i="3"/>
  <c r="AL431" i="3"/>
  <c r="AK431" i="3"/>
  <c r="AJ431" i="3"/>
  <c r="AI431" i="3"/>
  <c r="AH431" i="3"/>
  <c r="AL430" i="3"/>
  <c r="AK430" i="3"/>
  <c r="AJ430" i="3"/>
  <c r="AI430" i="3"/>
  <c r="AH430" i="3"/>
  <c r="AL429" i="3"/>
  <c r="AK429" i="3"/>
  <c r="AJ429" i="3"/>
  <c r="AI429" i="3"/>
  <c r="AH429" i="3"/>
  <c r="AL428" i="3"/>
  <c r="AK428" i="3"/>
  <c r="AJ428" i="3"/>
  <c r="AI428" i="3"/>
  <c r="AH428" i="3"/>
  <c r="AL427" i="3"/>
  <c r="AK427" i="3"/>
  <c r="AJ427" i="3"/>
  <c r="AI427" i="3"/>
  <c r="AH427" i="3"/>
  <c r="AL426" i="3"/>
  <c r="AK426" i="3"/>
  <c r="AJ426" i="3"/>
  <c r="AI426" i="3"/>
  <c r="AH426" i="3"/>
  <c r="AL425" i="3"/>
  <c r="AK425" i="3"/>
  <c r="AJ425" i="3"/>
  <c r="AI425" i="3"/>
  <c r="AH425" i="3"/>
  <c r="AL424" i="3"/>
  <c r="AK424" i="3"/>
  <c r="AJ424" i="3"/>
  <c r="AI424" i="3"/>
  <c r="AH424" i="3"/>
  <c r="AL423" i="3"/>
  <c r="AK423" i="3"/>
  <c r="AJ423" i="3"/>
  <c r="AI423" i="3"/>
  <c r="AH423" i="3"/>
  <c r="AL422" i="3"/>
  <c r="AK422" i="3"/>
  <c r="AJ422" i="3"/>
  <c r="AI422" i="3"/>
  <c r="AH422" i="3"/>
  <c r="AL421" i="3"/>
  <c r="AK421" i="3"/>
  <c r="AJ421" i="3"/>
  <c r="AI421" i="3"/>
  <c r="AH421" i="3"/>
  <c r="AL420" i="3"/>
  <c r="AK420" i="3"/>
  <c r="AJ420" i="3"/>
  <c r="AI420" i="3"/>
  <c r="AH420" i="3"/>
  <c r="AL419" i="3"/>
  <c r="AK419" i="3"/>
  <c r="AJ419" i="3"/>
  <c r="AI419" i="3"/>
  <c r="AH419" i="3"/>
  <c r="AL418" i="3"/>
  <c r="AK418" i="3"/>
  <c r="AJ418" i="3"/>
  <c r="AI418" i="3"/>
  <c r="AH418" i="3"/>
  <c r="AL417" i="3"/>
  <c r="AK417" i="3"/>
  <c r="AJ417" i="3"/>
  <c r="AI417" i="3"/>
  <c r="AH417" i="3"/>
  <c r="AL416" i="3"/>
  <c r="AK416" i="3"/>
  <c r="AJ416" i="3"/>
  <c r="AI416" i="3"/>
  <c r="AH416" i="3"/>
  <c r="AL415" i="3"/>
  <c r="AK415" i="3"/>
  <c r="AJ415" i="3"/>
  <c r="AI415" i="3"/>
  <c r="AH415" i="3"/>
  <c r="AL414" i="3"/>
  <c r="AK414" i="3"/>
  <c r="AJ414" i="3"/>
  <c r="AI414" i="3"/>
  <c r="AH414" i="3"/>
  <c r="AL413" i="3"/>
  <c r="AK413" i="3"/>
  <c r="AJ413" i="3"/>
  <c r="AI413" i="3"/>
  <c r="AH413" i="3"/>
  <c r="AL412" i="3"/>
  <c r="AK412" i="3"/>
  <c r="AJ412" i="3"/>
  <c r="AI412" i="3"/>
  <c r="AH412" i="3"/>
  <c r="AL411" i="3"/>
  <c r="AK411" i="3"/>
  <c r="AJ411" i="3"/>
  <c r="AI411" i="3"/>
  <c r="AH411" i="3"/>
  <c r="AL410" i="3"/>
  <c r="AK410" i="3"/>
  <c r="AJ410" i="3"/>
  <c r="AI410" i="3"/>
  <c r="AH410" i="3"/>
  <c r="AL409" i="3"/>
  <c r="AK409" i="3"/>
  <c r="AJ409" i="3"/>
  <c r="AI409" i="3"/>
  <c r="AH409" i="3"/>
  <c r="AL408" i="3"/>
  <c r="AK408" i="3"/>
  <c r="AJ408" i="3"/>
  <c r="AI408" i="3"/>
  <c r="AH408" i="3"/>
  <c r="AL407" i="3"/>
  <c r="AK407" i="3"/>
  <c r="AJ407" i="3"/>
  <c r="AI407" i="3"/>
  <c r="AH407" i="3"/>
  <c r="AL406" i="3"/>
  <c r="AK406" i="3"/>
  <c r="AJ406" i="3"/>
  <c r="AI406" i="3"/>
  <c r="AH406" i="3"/>
  <c r="AL405" i="3"/>
  <c r="AK405" i="3"/>
  <c r="AJ405" i="3"/>
  <c r="AI405" i="3"/>
  <c r="AH405" i="3"/>
  <c r="AL404" i="3"/>
  <c r="AK404" i="3"/>
  <c r="AJ404" i="3"/>
  <c r="AI404" i="3"/>
  <c r="AH404" i="3"/>
  <c r="AL403" i="3"/>
  <c r="AK403" i="3"/>
  <c r="AJ403" i="3"/>
  <c r="AI403" i="3"/>
  <c r="AH403" i="3"/>
  <c r="AL402" i="3"/>
  <c r="AK402" i="3"/>
  <c r="AJ402" i="3"/>
  <c r="AI402" i="3"/>
  <c r="AH402" i="3"/>
  <c r="AL401" i="3"/>
  <c r="AK401" i="3"/>
  <c r="AJ401" i="3"/>
  <c r="AI401" i="3"/>
  <c r="AH401" i="3"/>
  <c r="AL400" i="3"/>
  <c r="AK400" i="3"/>
  <c r="AJ400" i="3"/>
  <c r="AI400" i="3"/>
  <c r="AH400" i="3"/>
  <c r="AL399" i="3"/>
  <c r="AK399" i="3"/>
  <c r="AJ399" i="3"/>
  <c r="AI399" i="3"/>
  <c r="AH399" i="3"/>
  <c r="AL398" i="3"/>
  <c r="AK398" i="3"/>
  <c r="AJ398" i="3"/>
  <c r="AI398" i="3"/>
  <c r="AH398" i="3"/>
  <c r="AL397" i="3"/>
  <c r="AK397" i="3"/>
  <c r="AJ397" i="3"/>
  <c r="AI397" i="3"/>
  <c r="AH397" i="3"/>
  <c r="AL396" i="3"/>
  <c r="AK396" i="3"/>
  <c r="AJ396" i="3"/>
  <c r="AI396" i="3"/>
  <c r="AH396" i="3"/>
  <c r="AL395" i="3"/>
  <c r="AK395" i="3"/>
  <c r="AJ395" i="3"/>
  <c r="AI395" i="3"/>
  <c r="AH395" i="3"/>
  <c r="AL394" i="3"/>
  <c r="AK394" i="3"/>
  <c r="AJ394" i="3"/>
  <c r="AI394" i="3"/>
  <c r="AH394" i="3"/>
  <c r="AL393" i="3"/>
  <c r="AK393" i="3"/>
  <c r="AJ393" i="3"/>
  <c r="AI393" i="3"/>
  <c r="AH393" i="3"/>
  <c r="AL392" i="3"/>
  <c r="AK392" i="3"/>
  <c r="AJ392" i="3"/>
  <c r="AI392" i="3"/>
  <c r="AH392" i="3"/>
  <c r="AL391" i="3"/>
  <c r="AK391" i="3"/>
  <c r="AJ391" i="3"/>
  <c r="AI391" i="3"/>
  <c r="AH391" i="3"/>
  <c r="AL390" i="3"/>
  <c r="AK390" i="3"/>
  <c r="AJ390" i="3"/>
  <c r="AI390" i="3"/>
  <c r="AH390" i="3"/>
  <c r="AL389" i="3"/>
  <c r="AK389" i="3"/>
  <c r="AJ389" i="3"/>
  <c r="AI389" i="3"/>
  <c r="AH389" i="3"/>
  <c r="AL388" i="3"/>
  <c r="AK388" i="3"/>
  <c r="AJ388" i="3"/>
  <c r="AI388" i="3"/>
  <c r="AH388" i="3"/>
  <c r="AL387" i="3"/>
  <c r="AK387" i="3"/>
  <c r="AJ387" i="3"/>
  <c r="AI387" i="3"/>
  <c r="AH387" i="3"/>
  <c r="AL386" i="3"/>
  <c r="AK386" i="3"/>
  <c r="AJ386" i="3"/>
  <c r="AI386" i="3"/>
  <c r="AH386" i="3"/>
  <c r="AL385" i="3"/>
  <c r="AK385" i="3"/>
  <c r="AJ385" i="3"/>
  <c r="AI385" i="3"/>
  <c r="AH385" i="3"/>
  <c r="AL384" i="3"/>
  <c r="AK384" i="3"/>
  <c r="AJ384" i="3"/>
  <c r="AI384" i="3"/>
  <c r="AH384" i="3"/>
  <c r="AL383" i="3"/>
  <c r="AK383" i="3"/>
  <c r="AJ383" i="3"/>
  <c r="AI383" i="3"/>
  <c r="AH383" i="3"/>
  <c r="AL382" i="3"/>
  <c r="AK382" i="3"/>
  <c r="AJ382" i="3"/>
  <c r="AI382" i="3"/>
  <c r="AH382" i="3"/>
  <c r="AL381" i="3"/>
  <c r="AK381" i="3"/>
  <c r="AJ381" i="3"/>
  <c r="AI381" i="3"/>
  <c r="AH381" i="3"/>
  <c r="AL380" i="3"/>
  <c r="AK380" i="3"/>
  <c r="AJ380" i="3"/>
  <c r="AI380" i="3"/>
  <c r="AH380" i="3"/>
  <c r="AL379" i="3"/>
  <c r="AK379" i="3"/>
  <c r="AJ379" i="3"/>
  <c r="AI379" i="3"/>
  <c r="AH379" i="3"/>
  <c r="AL378" i="3"/>
  <c r="AK378" i="3"/>
  <c r="AJ378" i="3"/>
  <c r="AI378" i="3"/>
  <c r="AH378" i="3"/>
  <c r="AL377" i="3"/>
  <c r="AK377" i="3"/>
  <c r="AJ377" i="3"/>
  <c r="AI377" i="3"/>
  <c r="AH377" i="3"/>
  <c r="AL376" i="3"/>
  <c r="AK376" i="3"/>
  <c r="AJ376" i="3"/>
  <c r="AI376" i="3"/>
  <c r="AH376" i="3"/>
  <c r="AL375" i="3"/>
  <c r="AK375" i="3"/>
  <c r="AJ375" i="3"/>
  <c r="AI375" i="3"/>
  <c r="AH375" i="3"/>
  <c r="AL374" i="3"/>
  <c r="AK374" i="3"/>
  <c r="AJ374" i="3"/>
  <c r="AI374" i="3"/>
  <c r="AH374" i="3"/>
  <c r="AL373" i="3"/>
  <c r="AK373" i="3"/>
  <c r="AJ373" i="3"/>
  <c r="AI373" i="3"/>
  <c r="AH373" i="3"/>
  <c r="AL372" i="3"/>
  <c r="AK372" i="3"/>
  <c r="AJ372" i="3"/>
  <c r="AI372" i="3"/>
  <c r="AH372" i="3"/>
  <c r="AL371" i="3"/>
  <c r="AK371" i="3"/>
  <c r="AJ371" i="3"/>
  <c r="AI371" i="3"/>
  <c r="AH371" i="3"/>
  <c r="AL370" i="3"/>
  <c r="AK370" i="3"/>
  <c r="AJ370" i="3"/>
  <c r="AI370" i="3"/>
  <c r="AH370" i="3"/>
  <c r="AL369" i="3"/>
  <c r="AK369" i="3"/>
  <c r="AJ369" i="3"/>
  <c r="AI369" i="3"/>
  <c r="AH369" i="3"/>
  <c r="AL368" i="3"/>
  <c r="AK368" i="3"/>
  <c r="AJ368" i="3"/>
  <c r="AI368" i="3"/>
  <c r="AH368" i="3"/>
  <c r="AL367" i="3"/>
  <c r="AK367" i="3"/>
  <c r="AJ367" i="3"/>
  <c r="AI367" i="3"/>
  <c r="AH367" i="3"/>
  <c r="AL366" i="3"/>
  <c r="AK366" i="3"/>
  <c r="AJ366" i="3"/>
  <c r="AI366" i="3"/>
  <c r="AH366" i="3"/>
  <c r="AL365" i="3"/>
  <c r="AK365" i="3"/>
  <c r="AJ365" i="3"/>
  <c r="AI365" i="3"/>
  <c r="AH365" i="3"/>
  <c r="AL364" i="3"/>
  <c r="AK364" i="3"/>
  <c r="AJ364" i="3"/>
  <c r="AI364" i="3"/>
  <c r="AH364" i="3"/>
  <c r="AL363" i="3"/>
  <c r="AK363" i="3"/>
  <c r="AJ363" i="3"/>
  <c r="AI363" i="3"/>
  <c r="AH363" i="3"/>
  <c r="AL362" i="3"/>
  <c r="AK362" i="3"/>
  <c r="AJ362" i="3"/>
  <c r="AI362" i="3"/>
  <c r="AH362" i="3"/>
  <c r="AL361" i="3"/>
  <c r="AK361" i="3"/>
  <c r="AJ361" i="3"/>
  <c r="AI361" i="3"/>
  <c r="AH361" i="3"/>
  <c r="AL360" i="3"/>
  <c r="AK360" i="3"/>
  <c r="AJ360" i="3"/>
  <c r="AI360" i="3"/>
  <c r="AH360" i="3"/>
  <c r="AL359" i="3"/>
  <c r="AK359" i="3"/>
  <c r="AJ359" i="3"/>
  <c r="AI359" i="3"/>
  <c r="AH359" i="3"/>
  <c r="AL358" i="3"/>
  <c r="AK358" i="3"/>
  <c r="AJ358" i="3"/>
  <c r="AI358" i="3"/>
  <c r="AH358" i="3"/>
  <c r="AL357" i="3"/>
  <c r="AK357" i="3"/>
  <c r="AJ357" i="3"/>
  <c r="AI357" i="3"/>
  <c r="AH357" i="3"/>
  <c r="AL356" i="3"/>
  <c r="AK356" i="3"/>
  <c r="AJ356" i="3"/>
  <c r="AI356" i="3"/>
  <c r="AH356" i="3"/>
  <c r="AL355" i="3"/>
  <c r="AK355" i="3"/>
  <c r="AJ355" i="3"/>
  <c r="AI355" i="3"/>
  <c r="AH355" i="3"/>
  <c r="AL354" i="3"/>
  <c r="AK354" i="3"/>
  <c r="AJ354" i="3"/>
  <c r="AI354" i="3"/>
  <c r="AH354" i="3"/>
  <c r="AL353" i="3"/>
  <c r="AK353" i="3"/>
  <c r="AJ353" i="3"/>
  <c r="AI353" i="3"/>
  <c r="AH353" i="3"/>
  <c r="AL352" i="3"/>
  <c r="AK352" i="3"/>
  <c r="AJ352" i="3"/>
  <c r="AI352" i="3"/>
  <c r="AH352" i="3"/>
  <c r="AL351" i="3"/>
  <c r="AK351" i="3"/>
  <c r="AJ351" i="3"/>
  <c r="AI351" i="3"/>
  <c r="AH351" i="3"/>
  <c r="AL350" i="3"/>
  <c r="AK350" i="3"/>
  <c r="AJ350" i="3"/>
  <c r="AI350" i="3"/>
  <c r="AH350" i="3"/>
  <c r="AL349" i="3"/>
  <c r="AK349" i="3"/>
  <c r="AJ349" i="3"/>
  <c r="AI349" i="3"/>
  <c r="AH349" i="3"/>
  <c r="AL348" i="3"/>
  <c r="AK348" i="3"/>
  <c r="AJ348" i="3"/>
  <c r="AI348" i="3"/>
  <c r="AH348" i="3"/>
  <c r="AL347" i="3"/>
  <c r="AK347" i="3"/>
  <c r="AJ347" i="3"/>
  <c r="AI347" i="3"/>
  <c r="AH347" i="3"/>
  <c r="AL346" i="3"/>
  <c r="AK346" i="3"/>
  <c r="AJ346" i="3"/>
  <c r="AI346" i="3"/>
  <c r="AH346" i="3"/>
  <c r="AL345" i="3"/>
  <c r="AK345" i="3"/>
  <c r="AJ345" i="3"/>
  <c r="AI345" i="3"/>
  <c r="AH345" i="3"/>
  <c r="AL344" i="3"/>
  <c r="AK344" i="3"/>
  <c r="AJ344" i="3"/>
  <c r="AI344" i="3"/>
  <c r="AH344" i="3"/>
  <c r="AL343" i="3"/>
  <c r="AK343" i="3"/>
  <c r="AJ343" i="3"/>
  <c r="AI343" i="3"/>
  <c r="AH343" i="3"/>
  <c r="AL342" i="3"/>
  <c r="AK342" i="3"/>
  <c r="AJ342" i="3"/>
  <c r="AI342" i="3"/>
  <c r="AH342" i="3"/>
  <c r="AL341" i="3"/>
  <c r="AK341" i="3"/>
  <c r="AJ341" i="3"/>
  <c r="AI341" i="3"/>
  <c r="AH341" i="3"/>
  <c r="AL340" i="3"/>
  <c r="AK340" i="3"/>
  <c r="AJ340" i="3"/>
  <c r="AI340" i="3"/>
  <c r="AH340" i="3"/>
  <c r="AL339" i="3"/>
  <c r="AK339" i="3"/>
  <c r="AJ339" i="3"/>
  <c r="AI339" i="3"/>
  <c r="AH339" i="3"/>
  <c r="AL338" i="3"/>
  <c r="AK338" i="3"/>
  <c r="AJ338" i="3"/>
  <c r="AI338" i="3"/>
  <c r="AH338" i="3"/>
  <c r="AL337" i="3"/>
  <c r="AK337" i="3"/>
  <c r="AJ337" i="3"/>
  <c r="AI337" i="3"/>
  <c r="AH337" i="3"/>
  <c r="AL336" i="3"/>
  <c r="AK336" i="3"/>
  <c r="AJ336" i="3"/>
  <c r="AI336" i="3"/>
  <c r="AH336" i="3"/>
  <c r="AL335" i="3"/>
  <c r="AK335" i="3"/>
  <c r="AJ335" i="3"/>
  <c r="AI335" i="3"/>
  <c r="AH335" i="3"/>
  <c r="AL334" i="3"/>
  <c r="AK334" i="3"/>
  <c r="AJ334" i="3"/>
  <c r="AI334" i="3"/>
  <c r="AH334" i="3"/>
  <c r="AL333" i="3"/>
  <c r="AK333" i="3"/>
  <c r="AJ333" i="3"/>
  <c r="AI333" i="3"/>
  <c r="AH333" i="3"/>
  <c r="AL332" i="3"/>
  <c r="AK332" i="3"/>
  <c r="AJ332" i="3"/>
  <c r="AI332" i="3"/>
  <c r="AH332" i="3"/>
  <c r="AL331" i="3"/>
  <c r="AK331" i="3"/>
  <c r="AJ331" i="3"/>
  <c r="AI331" i="3"/>
  <c r="AH331" i="3"/>
  <c r="AL330" i="3"/>
  <c r="AK330" i="3"/>
  <c r="AJ330" i="3"/>
  <c r="AI330" i="3"/>
  <c r="AH330" i="3"/>
  <c r="AL329" i="3"/>
  <c r="AK329" i="3"/>
  <c r="AJ329" i="3"/>
  <c r="AI329" i="3"/>
  <c r="AH329" i="3"/>
  <c r="AL328" i="3"/>
  <c r="AK328" i="3"/>
  <c r="AJ328" i="3"/>
  <c r="AI328" i="3"/>
  <c r="AH328" i="3"/>
  <c r="AL327" i="3"/>
  <c r="AK327" i="3"/>
  <c r="AJ327" i="3"/>
  <c r="AI327" i="3"/>
  <c r="AH327" i="3"/>
  <c r="AL326" i="3"/>
  <c r="AK326" i="3"/>
  <c r="AJ326" i="3"/>
  <c r="AI326" i="3"/>
  <c r="AH326" i="3"/>
  <c r="AL325" i="3"/>
  <c r="AK325" i="3"/>
  <c r="AJ325" i="3"/>
  <c r="AI325" i="3"/>
  <c r="AH325" i="3"/>
  <c r="AL324" i="3"/>
  <c r="AK324" i="3"/>
  <c r="AJ324" i="3"/>
  <c r="AI324" i="3"/>
  <c r="AH324" i="3"/>
  <c r="AL323" i="3"/>
  <c r="AK323" i="3"/>
  <c r="AJ323" i="3"/>
  <c r="AI323" i="3"/>
  <c r="AH323" i="3"/>
  <c r="AL322" i="3"/>
  <c r="AK322" i="3"/>
  <c r="AJ322" i="3"/>
  <c r="AI322" i="3"/>
  <c r="AH322" i="3"/>
  <c r="AL321" i="3"/>
  <c r="AK321" i="3"/>
  <c r="AJ321" i="3"/>
  <c r="AI321" i="3"/>
  <c r="AH321" i="3"/>
  <c r="AL320" i="3"/>
  <c r="AK320" i="3"/>
  <c r="AJ320" i="3"/>
  <c r="AI320" i="3"/>
  <c r="AH320" i="3"/>
  <c r="AL319" i="3"/>
  <c r="AK319" i="3"/>
  <c r="AJ319" i="3"/>
  <c r="AI319" i="3"/>
  <c r="AH319" i="3"/>
  <c r="AL318" i="3"/>
  <c r="AK318" i="3"/>
  <c r="AJ318" i="3"/>
  <c r="AI318" i="3"/>
  <c r="AH318" i="3"/>
  <c r="AL317" i="3"/>
  <c r="AK317" i="3"/>
  <c r="AJ317" i="3"/>
  <c r="AI317" i="3"/>
  <c r="AH317" i="3"/>
  <c r="AL316" i="3"/>
  <c r="AK316" i="3"/>
  <c r="AJ316" i="3"/>
  <c r="AI316" i="3"/>
  <c r="AH316" i="3"/>
  <c r="AL315" i="3"/>
  <c r="AK315" i="3"/>
  <c r="AJ315" i="3"/>
  <c r="AI315" i="3"/>
  <c r="AH315" i="3"/>
  <c r="AL314" i="3"/>
  <c r="AK314" i="3"/>
  <c r="AJ314" i="3"/>
  <c r="AI314" i="3"/>
  <c r="AH314" i="3"/>
  <c r="AL313" i="3"/>
  <c r="AK313" i="3"/>
  <c r="AJ313" i="3"/>
  <c r="AI313" i="3"/>
  <c r="AH313" i="3"/>
  <c r="AL312" i="3"/>
  <c r="AK312" i="3"/>
  <c r="AJ312" i="3"/>
  <c r="AI312" i="3"/>
  <c r="AH312" i="3"/>
  <c r="AL311" i="3"/>
  <c r="AK311" i="3"/>
  <c r="AJ311" i="3"/>
  <c r="AI311" i="3"/>
  <c r="AH311" i="3"/>
  <c r="AL310" i="3"/>
  <c r="AK310" i="3"/>
  <c r="AJ310" i="3"/>
  <c r="AI310" i="3"/>
  <c r="AH310" i="3"/>
  <c r="AL309" i="3"/>
  <c r="AK309" i="3"/>
  <c r="AJ309" i="3"/>
  <c r="AI309" i="3"/>
  <c r="AH309" i="3"/>
  <c r="AL308" i="3"/>
  <c r="AK308" i="3"/>
  <c r="AJ308" i="3"/>
  <c r="AI308" i="3"/>
  <c r="AH308" i="3"/>
  <c r="AL307" i="3"/>
  <c r="AK307" i="3"/>
  <c r="AJ307" i="3"/>
  <c r="AI307" i="3"/>
  <c r="AH307" i="3"/>
  <c r="AL306" i="3"/>
  <c r="AK306" i="3"/>
  <c r="AJ306" i="3"/>
  <c r="AI306" i="3"/>
  <c r="AH306" i="3"/>
  <c r="AL305" i="3"/>
  <c r="AK305" i="3"/>
  <c r="AJ305" i="3"/>
  <c r="AI305" i="3"/>
  <c r="AH305" i="3"/>
  <c r="AL304" i="3"/>
  <c r="AK304" i="3"/>
  <c r="AJ304" i="3"/>
  <c r="AI304" i="3"/>
  <c r="AH304" i="3"/>
  <c r="AL303" i="3"/>
  <c r="AK303" i="3"/>
  <c r="AJ303" i="3"/>
  <c r="AI303" i="3"/>
  <c r="AH303" i="3"/>
  <c r="AL302" i="3"/>
  <c r="AK302" i="3"/>
  <c r="AJ302" i="3"/>
  <c r="AI302" i="3"/>
  <c r="AH302" i="3"/>
  <c r="AL301" i="3"/>
  <c r="AK301" i="3"/>
  <c r="AJ301" i="3"/>
  <c r="AI301" i="3"/>
  <c r="AH301" i="3"/>
  <c r="AL300" i="3"/>
  <c r="AK300" i="3"/>
  <c r="AJ300" i="3"/>
  <c r="AI300" i="3"/>
  <c r="AH300" i="3"/>
  <c r="AL299" i="3"/>
  <c r="AK299" i="3"/>
  <c r="AJ299" i="3"/>
  <c r="AI299" i="3"/>
  <c r="AH299" i="3"/>
  <c r="AL298" i="3"/>
  <c r="AK298" i="3"/>
  <c r="AJ298" i="3"/>
  <c r="AI298" i="3"/>
  <c r="AH298" i="3"/>
  <c r="AL297" i="3"/>
  <c r="AK297" i="3"/>
  <c r="AJ297" i="3"/>
  <c r="AI297" i="3"/>
  <c r="AH297" i="3"/>
  <c r="AL296" i="3"/>
  <c r="AK296" i="3"/>
  <c r="AJ296" i="3"/>
  <c r="AI296" i="3"/>
  <c r="AH296" i="3"/>
  <c r="AL295" i="3"/>
  <c r="AK295" i="3"/>
  <c r="AJ295" i="3"/>
  <c r="AI295" i="3"/>
  <c r="AH295" i="3"/>
  <c r="AL294" i="3"/>
  <c r="AK294" i="3"/>
  <c r="AJ294" i="3"/>
  <c r="AI294" i="3"/>
  <c r="AH294" i="3"/>
  <c r="AL293" i="3"/>
  <c r="AK293" i="3"/>
  <c r="AJ293" i="3"/>
  <c r="AI293" i="3"/>
  <c r="AH293" i="3"/>
  <c r="AL292" i="3"/>
  <c r="AK292" i="3"/>
  <c r="AJ292" i="3"/>
  <c r="AI292" i="3"/>
  <c r="AH292" i="3"/>
  <c r="AL291" i="3"/>
  <c r="AK291" i="3"/>
  <c r="AJ291" i="3"/>
  <c r="AI291" i="3"/>
  <c r="AH291" i="3"/>
  <c r="AL290" i="3"/>
  <c r="AK290" i="3"/>
  <c r="AJ290" i="3"/>
  <c r="AI290" i="3"/>
  <c r="AH290" i="3"/>
  <c r="AL289" i="3"/>
  <c r="AK289" i="3"/>
  <c r="AJ289" i="3"/>
  <c r="AI289" i="3"/>
  <c r="AH289" i="3"/>
  <c r="AL288" i="3"/>
  <c r="AK288" i="3"/>
  <c r="AJ288" i="3"/>
  <c r="AI288" i="3"/>
  <c r="AH288" i="3"/>
  <c r="AL287" i="3"/>
  <c r="AK287" i="3"/>
  <c r="AJ287" i="3"/>
  <c r="AI287" i="3"/>
  <c r="AH287" i="3"/>
  <c r="AL286" i="3"/>
  <c r="AK286" i="3"/>
  <c r="AJ286" i="3"/>
  <c r="AI286" i="3"/>
  <c r="AH286" i="3"/>
  <c r="AL285" i="3"/>
  <c r="AK285" i="3"/>
  <c r="AJ285" i="3"/>
  <c r="AI285" i="3"/>
  <c r="AH285" i="3"/>
  <c r="AL284" i="3"/>
  <c r="AK284" i="3"/>
  <c r="AJ284" i="3"/>
  <c r="AI284" i="3"/>
  <c r="AH284" i="3"/>
  <c r="AL283" i="3"/>
  <c r="AK283" i="3"/>
  <c r="AJ283" i="3"/>
  <c r="AI283" i="3"/>
  <c r="AH283" i="3"/>
  <c r="AL282" i="3"/>
  <c r="AK282" i="3"/>
  <c r="AJ282" i="3"/>
  <c r="AI282" i="3"/>
  <c r="AH282" i="3"/>
  <c r="AL281" i="3"/>
  <c r="AK281" i="3"/>
  <c r="AJ281" i="3"/>
  <c r="AI281" i="3"/>
  <c r="AH281" i="3"/>
  <c r="AL280" i="3"/>
  <c r="AK280" i="3"/>
  <c r="AJ280" i="3"/>
  <c r="AI280" i="3"/>
  <c r="AH280" i="3"/>
  <c r="AL279" i="3"/>
  <c r="AK279" i="3"/>
  <c r="AJ279" i="3"/>
  <c r="AI279" i="3"/>
  <c r="AH279" i="3"/>
  <c r="AL278" i="3"/>
  <c r="AK278" i="3"/>
  <c r="AJ278" i="3"/>
  <c r="AI278" i="3"/>
  <c r="AH278" i="3"/>
  <c r="AL277" i="3"/>
  <c r="AK277" i="3"/>
  <c r="AJ277" i="3"/>
  <c r="AI277" i="3"/>
  <c r="AH277" i="3"/>
  <c r="AL276" i="3"/>
  <c r="AK276" i="3"/>
  <c r="AJ276" i="3"/>
  <c r="AI276" i="3"/>
  <c r="AH276" i="3"/>
  <c r="AL275" i="3"/>
  <c r="AK275" i="3"/>
  <c r="AJ275" i="3"/>
  <c r="AI275" i="3"/>
  <c r="AH275" i="3"/>
  <c r="AL274" i="3"/>
  <c r="AK274" i="3"/>
  <c r="AJ274" i="3"/>
  <c r="AI274" i="3"/>
  <c r="AH274" i="3"/>
  <c r="AL273" i="3"/>
  <c r="AK273" i="3"/>
  <c r="AJ273" i="3"/>
  <c r="AI273" i="3"/>
  <c r="AH273" i="3"/>
  <c r="AL272" i="3"/>
  <c r="AK272" i="3"/>
  <c r="AJ272" i="3"/>
  <c r="AI272" i="3"/>
  <c r="AH272" i="3"/>
  <c r="AL271" i="3"/>
  <c r="AK271" i="3"/>
  <c r="AJ271" i="3"/>
  <c r="AI271" i="3"/>
  <c r="AH271" i="3"/>
  <c r="AL270" i="3"/>
  <c r="AK270" i="3"/>
  <c r="AJ270" i="3"/>
  <c r="AI270" i="3"/>
  <c r="AH270" i="3"/>
  <c r="AL269" i="3"/>
  <c r="AK269" i="3"/>
  <c r="AJ269" i="3"/>
  <c r="AI269" i="3"/>
  <c r="AH269" i="3"/>
  <c r="AL268" i="3"/>
  <c r="AK268" i="3"/>
  <c r="AJ268" i="3"/>
  <c r="AI268" i="3"/>
  <c r="AH268" i="3"/>
  <c r="AL267" i="3"/>
  <c r="AK267" i="3"/>
  <c r="AJ267" i="3"/>
  <c r="AI267" i="3"/>
  <c r="AH267" i="3"/>
  <c r="AL266" i="3"/>
  <c r="AK266" i="3"/>
  <c r="AJ266" i="3"/>
  <c r="AI266" i="3"/>
  <c r="AH266" i="3"/>
  <c r="AL265" i="3"/>
  <c r="AK265" i="3"/>
  <c r="AJ265" i="3"/>
  <c r="AI265" i="3"/>
  <c r="AH265" i="3"/>
  <c r="AL264" i="3"/>
  <c r="AK264" i="3"/>
  <c r="AJ264" i="3"/>
  <c r="AI264" i="3"/>
  <c r="AH264" i="3"/>
  <c r="AL263" i="3"/>
  <c r="AK263" i="3"/>
  <c r="AJ263" i="3"/>
  <c r="AI263" i="3"/>
  <c r="AH263" i="3"/>
  <c r="AL262" i="3"/>
  <c r="AK262" i="3"/>
  <c r="AJ262" i="3"/>
  <c r="AI262" i="3"/>
  <c r="AH262" i="3"/>
  <c r="AL261" i="3"/>
  <c r="AK261" i="3"/>
  <c r="AJ261" i="3"/>
  <c r="AI261" i="3"/>
  <c r="AH261" i="3"/>
  <c r="AL260" i="3"/>
  <c r="AK260" i="3"/>
  <c r="AJ260" i="3"/>
  <c r="AI260" i="3"/>
  <c r="AH260" i="3"/>
  <c r="AL259" i="3"/>
  <c r="AK259" i="3"/>
  <c r="AJ259" i="3"/>
  <c r="AI259" i="3"/>
  <c r="AH259" i="3"/>
  <c r="AL258" i="3"/>
  <c r="AK258" i="3"/>
  <c r="AJ258" i="3"/>
  <c r="AI258" i="3"/>
  <c r="AH258" i="3"/>
  <c r="AL257" i="3"/>
  <c r="AK257" i="3"/>
  <c r="AJ257" i="3"/>
  <c r="AI257" i="3"/>
  <c r="AH257" i="3"/>
  <c r="AL256" i="3"/>
  <c r="AK256" i="3"/>
  <c r="AJ256" i="3"/>
  <c r="AI256" i="3"/>
  <c r="AH256" i="3"/>
  <c r="AL255" i="3"/>
  <c r="AK255" i="3"/>
  <c r="AJ255" i="3"/>
  <c r="AI255" i="3"/>
  <c r="AH255" i="3"/>
  <c r="AL254" i="3"/>
  <c r="AK254" i="3"/>
  <c r="AJ254" i="3"/>
  <c r="AI254" i="3"/>
  <c r="AH254" i="3"/>
  <c r="AL253" i="3"/>
  <c r="AK253" i="3"/>
  <c r="AJ253" i="3"/>
  <c r="AI253" i="3"/>
  <c r="AH253" i="3"/>
  <c r="AL252" i="3"/>
  <c r="AK252" i="3"/>
  <c r="AJ252" i="3"/>
  <c r="AI252" i="3"/>
  <c r="AH252" i="3"/>
  <c r="AL251" i="3"/>
  <c r="AK251" i="3"/>
  <c r="AJ251" i="3"/>
  <c r="AI251" i="3"/>
  <c r="AH251" i="3"/>
  <c r="AL250" i="3"/>
  <c r="AK250" i="3"/>
  <c r="AJ250" i="3"/>
  <c r="AI250" i="3"/>
  <c r="AH250" i="3"/>
  <c r="AL249" i="3"/>
  <c r="AK249" i="3"/>
  <c r="AJ249" i="3"/>
  <c r="AI249" i="3"/>
  <c r="AH249" i="3"/>
  <c r="AL248" i="3"/>
  <c r="AK248" i="3"/>
  <c r="AJ248" i="3"/>
  <c r="AI248" i="3"/>
  <c r="AH248" i="3"/>
  <c r="AL247" i="3"/>
  <c r="AK247" i="3"/>
  <c r="AJ247" i="3"/>
  <c r="AI247" i="3"/>
  <c r="AH247" i="3"/>
  <c r="AL246" i="3"/>
  <c r="AK246" i="3"/>
  <c r="AJ246" i="3"/>
  <c r="AI246" i="3"/>
  <c r="AH246" i="3"/>
  <c r="AL245" i="3"/>
  <c r="AK245" i="3"/>
  <c r="AJ245" i="3"/>
  <c r="AI245" i="3"/>
  <c r="AH245" i="3"/>
  <c r="AL244" i="3"/>
  <c r="AK244" i="3"/>
  <c r="AJ244" i="3"/>
  <c r="AI244" i="3"/>
  <c r="AH244" i="3"/>
  <c r="AL243" i="3"/>
  <c r="AK243" i="3"/>
  <c r="AJ243" i="3"/>
  <c r="AI243" i="3"/>
  <c r="AH243" i="3"/>
  <c r="AL242" i="3"/>
  <c r="AK242" i="3"/>
  <c r="AJ242" i="3"/>
  <c r="AI242" i="3"/>
  <c r="AH242" i="3"/>
  <c r="AL241" i="3"/>
  <c r="AK241" i="3"/>
  <c r="AJ241" i="3"/>
  <c r="AI241" i="3"/>
  <c r="AH241" i="3"/>
  <c r="AL240" i="3"/>
  <c r="AK240" i="3"/>
  <c r="AJ240" i="3"/>
  <c r="AI240" i="3"/>
  <c r="AH240" i="3"/>
  <c r="AL239" i="3"/>
  <c r="AK239" i="3"/>
  <c r="AJ239" i="3"/>
  <c r="AI239" i="3"/>
  <c r="AH239" i="3"/>
  <c r="AL238" i="3"/>
  <c r="AK238" i="3"/>
  <c r="AJ238" i="3"/>
  <c r="AI238" i="3"/>
  <c r="AH238" i="3"/>
  <c r="AL237" i="3"/>
  <c r="AK237" i="3"/>
  <c r="AJ237" i="3"/>
  <c r="AI237" i="3"/>
  <c r="AH237" i="3"/>
  <c r="AL236" i="3"/>
  <c r="AK236" i="3"/>
  <c r="AJ236" i="3"/>
  <c r="AI236" i="3"/>
  <c r="AH236" i="3"/>
  <c r="AL235" i="3"/>
  <c r="AK235" i="3"/>
  <c r="AJ235" i="3"/>
  <c r="AI235" i="3"/>
  <c r="AH235" i="3"/>
  <c r="AL234" i="3"/>
  <c r="AK234" i="3"/>
  <c r="AJ234" i="3"/>
  <c r="AI234" i="3"/>
  <c r="AH234" i="3"/>
  <c r="AL233" i="3"/>
  <c r="AK233" i="3"/>
  <c r="AJ233" i="3"/>
  <c r="AI233" i="3"/>
  <c r="AH233" i="3"/>
  <c r="AL232" i="3"/>
  <c r="AK232" i="3"/>
  <c r="AJ232" i="3"/>
  <c r="AI232" i="3"/>
  <c r="AH232" i="3"/>
  <c r="AL231" i="3"/>
  <c r="AK231" i="3"/>
  <c r="AJ231" i="3"/>
  <c r="AI231" i="3"/>
  <c r="AH231" i="3"/>
  <c r="AL230" i="3"/>
  <c r="AK230" i="3"/>
  <c r="AJ230" i="3"/>
  <c r="AI230" i="3"/>
  <c r="AH230" i="3"/>
  <c r="AL229" i="3"/>
  <c r="AK229" i="3"/>
  <c r="AJ229" i="3"/>
  <c r="AI229" i="3"/>
  <c r="AH229" i="3"/>
  <c r="AL228" i="3"/>
  <c r="AK228" i="3"/>
  <c r="AJ228" i="3"/>
  <c r="AI228" i="3"/>
  <c r="AH228" i="3"/>
  <c r="AL227" i="3"/>
  <c r="AK227" i="3"/>
  <c r="AJ227" i="3"/>
  <c r="AI227" i="3"/>
  <c r="AH227" i="3"/>
  <c r="AL226" i="3"/>
  <c r="AK226" i="3"/>
  <c r="AJ226" i="3"/>
  <c r="AI226" i="3"/>
  <c r="AH226" i="3"/>
  <c r="AL225" i="3"/>
  <c r="AK225" i="3"/>
  <c r="AJ225" i="3"/>
  <c r="AI225" i="3"/>
  <c r="AH225" i="3"/>
  <c r="AL224" i="3"/>
  <c r="AK224" i="3"/>
  <c r="AJ224" i="3"/>
  <c r="AI224" i="3"/>
  <c r="AH224" i="3"/>
  <c r="AL223" i="3"/>
  <c r="AK223" i="3"/>
  <c r="AJ223" i="3"/>
  <c r="AI223" i="3"/>
  <c r="AH223" i="3"/>
  <c r="AL222" i="3"/>
  <c r="AK222" i="3"/>
  <c r="AJ222" i="3"/>
  <c r="AI222" i="3"/>
  <c r="AH222" i="3"/>
  <c r="AL221" i="3"/>
  <c r="AK221" i="3"/>
  <c r="AJ221" i="3"/>
  <c r="AI221" i="3"/>
  <c r="AH221" i="3"/>
  <c r="AL220" i="3"/>
  <c r="AK220" i="3"/>
  <c r="AJ220" i="3"/>
  <c r="AI220" i="3"/>
  <c r="AH220" i="3"/>
  <c r="AL219" i="3"/>
  <c r="AK219" i="3"/>
  <c r="AJ219" i="3"/>
  <c r="AI219" i="3"/>
  <c r="AH219" i="3"/>
  <c r="AL218" i="3"/>
  <c r="AK218" i="3"/>
  <c r="AJ218" i="3"/>
  <c r="AI218" i="3"/>
  <c r="AH218" i="3"/>
  <c r="AL217" i="3"/>
  <c r="AK217" i="3"/>
  <c r="AJ217" i="3"/>
  <c r="AI217" i="3"/>
  <c r="AH217" i="3"/>
  <c r="AL216" i="3"/>
  <c r="AK216" i="3"/>
  <c r="AJ216" i="3"/>
  <c r="AI216" i="3"/>
  <c r="AH216" i="3"/>
  <c r="AL215" i="3"/>
  <c r="AK215" i="3"/>
  <c r="AJ215" i="3"/>
  <c r="AI215" i="3"/>
  <c r="AH215" i="3"/>
  <c r="AL214" i="3"/>
  <c r="AK214" i="3"/>
  <c r="AJ214" i="3"/>
  <c r="AI214" i="3"/>
  <c r="AH214" i="3"/>
  <c r="AL213" i="3"/>
  <c r="AK213" i="3"/>
  <c r="AJ213" i="3"/>
  <c r="AI213" i="3"/>
  <c r="AH213" i="3"/>
  <c r="AL212" i="3"/>
  <c r="AK212" i="3"/>
  <c r="AJ212" i="3"/>
  <c r="AI212" i="3"/>
  <c r="AH212" i="3"/>
  <c r="AL211" i="3"/>
  <c r="AK211" i="3"/>
  <c r="AJ211" i="3"/>
  <c r="AI211" i="3"/>
  <c r="AH211" i="3"/>
  <c r="AL210" i="3"/>
  <c r="AK210" i="3"/>
  <c r="AJ210" i="3"/>
  <c r="AI210" i="3"/>
  <c r="AH210" i="3"/>
  <c r="AL209" i="3"/>
  <c r="AK209" i="3"/>
  <c r="AJ209" i="3"/>
  <c r="AI209" i="3"/>
  <c r="AH209" i="3"/>
  <c r="AL208" i="3"/>
  <c r="AK208" i="3"/>
  <c r="AJ208" i="3"/>
  <c r="AI208" i="3"/>
  <c r="AH208" i="3"/>
  <c r="AL207" i="3"/>
  <c r="AK207" i="3"/>
  <c r="AJ207" i="3"/>
  <c r="AI207" i="3"/>
  <c r="AH207" i="3"/>
  <c r="AL206" i="3"/>
  <c r="AK206" i="3"/>
  <c r="AJ206" i="3"/>
  <c r="AI206" i="3"/>
  <c r="AH206" i="3"/>
  <c r="AL205" i="3"/>
  <c r="AK205" i="3"/>
  <c r="AJ205" i="3"/>
  <c r="AI205" i="3"/>
  <c r="AH205" i="3"/>
  <c r="AL204" i="3"/>
  <c r="AK204" i="3"/>
  <c r="AJ204" i="3"/>
  <c r="AI204" i="3"/>
  <c r="AH204" i="3"/>
  <c r="AL203" i="3"/>
  <c r="AK203" i="3"/>
  <c r="AJ203" i="3"/>
  <c r="AI203" i="3"/>
  <c r="AH203" i="3"/>
  <c r="AL202" i="3"/>
  <c r="AK202" i="3"/>
  <c r="AJ202" i="3"/>
  <c r="AI202" i="3"/>
  <c r="AH202" i="3"/>
  <c r="AL201" i="3"/>
  <c r="AK201" i="3"/>
  <c r="AJ201" i="3"/>
  <c r="AI201" i="3"/>
  <c r="AH201" i="3"/>
  <c r="AL200" i="3"/>
  <c r="AK200" i="3"/>
  <c r="AJ200" i="3"/>
  <c r="AI200" i="3"/>
  <c r="AH200" i="3"/>
  <c r="AL199" i="3"/>
  <c r="AK199" i="3"/>
  <c r="AJ199" i="3"/>
  <c r="AI199" i="3"/>
  <c r="AH199" i="3"/>
  <c r="AL198" i="3"/>
  <c r="AK198" i="3"/>
  <c r="AJ198" i="3"/>
  <c r="AI198" i="3"/>
  <c r="AH198" i="3"/>
  <c r="AL197" i="3"/>
  <c r="AK197" i="3"/>
  <c r="AJ197" i="3"/>
  <c r="AI197" i="3"/>
  <c r="AH197" i="3"/>
  <c r="AL196" i="3"/>
  <c r="AK196" i="3"/>
  <c r="AJ196" i="3"/>
  <c r="AI196" i="3"/>
  <c r="AH196" i="3"/>
  <c r="AL195" i="3"/>
  <c r="AK195" i="3"/>
  <c r="AJ195" i="3"/>
  <c r="AI195" i="3"/>
  <c r="AH195" i="3"/>
  <c r="AL194" i="3"/>
  <c r="AK194" i="3"/>
  <c r="AJ194" i="3"/>
  <c r="AI194" i="3"/>
  <c r="AH194" i="3"/>
  <c r="AL193" i="3"/>
  <c r="AK193" i="3"/>
  <c r="AJ193" i="3"/>
  <c r="AI193" i="3"/>
  <c r="AH193" i="3"/>
  <c r="AL192" i="3"/>
  <c r="AK192" i="3"/>
  <c r="AJ192" i="3"/>
  <c r="AI192" i="3"/>
  <c r="AH192" i="3"/>
  <c r="AL191" i="3"/>
  <c r="AK191" i="3"/>
  <c r="AJ191" i="3"/>
  <c r="AI191" i="3"/>
  <c r="AH191" i="3"/>
  <c r="AL190" i="3"/>
  <c r="AK190" i="3"/>
  <c r="AJ190" i="3"/>
  <c r="AI190" i="3"/>
  <c r="AH190" i="3"/>
  <c r="AL189" i="3"/>
  <c r="AK189" i="3"/>
  <c r="AJ189" i="3"/>
  <c r="AI189" i="3"/>
  <c r="AH189" i="3"/>
  <c r="AL188" i="3"/>
  <c r="AK188" i="3"/>
  <c r="AJ188" i="3"/>
  <c r="AI188" i="3"/>
  <c r="AH188" i="3"/>
  <c r="AL187" i="3"/>
  <c r="AK187" i="3"/>
  <c r="AJ187" i="3"/>
  <c r="AI187" i="3"/>
  <c r="AH187" i="3"/>
  <c r="AL186" i="3"/>
  <c r="AK186" i="3"/>
  <c r="AJ186" i="3"/>
  <c r="AI186" i="3"/>
  <c r="AH186" i="3"/>
  <c r="AL185" i="3"/>
  <c r="AK185" i="3"/>
  <c r="AJ185" i="3"/>
  <c r="AI185" i="3"/>
  <c r="AH185" i="3"/>
  <c r="AL184" i="3"/>
  <c r="AK184" i="3"/>
  <c r="AJ184" i="3"/>
  <c r="AI184" i="3"/>
  <c r="AH184" i="3"/>
  <c r="AL183" i="3"/>
  <c r="AK183" i="3"/>
  <c r="AJ183" i="3"/>
  <c r="AI183" i="3"/>
  <c r="AH183" i="3"/>
  <c r="AL182" i="3"/>
  <c r="AK182" i="3"/>
  <c r="AJ182" i="3"/>
  <c r="AI182" i="3"/>
  <c r="AH182" i="3"/>
  <c r="AL181" i="3"/>
  <c r="AK181" i="3"/>
  <c r="AJ181" i="3"/>
  <c r="AI181" i="3"/>
  <c r="AH181" i="3"/>
  <c r="AL180" i="3"/>
  <c r="AK180" i="3"/>
  <c r="AJ180" i="3"/>
  <c r="AI180" i="3"/>
  <c r="AH180" i="3"/>
  <c r="AL179" i="3"/>
  <c r="AK179" i="3"/>
  <c r="AJ179" i="3"/>
  <c r="AI179" i="3"/>
  <c r="AH179" i="3"/>
  <c r="AL178" i="3"/>
  <c r="AK178" i="3"/>
  <c r="AJ178" i="3"/>
  <c r="AI178" i="3"/>
  <c r="AH178" i="3"/>
  <c r="AL177" i="3"/>
  <c r="AK177" i="3"/>
  <c r="AJ177" i="3"/>
  <c r="AI177" i="3"/>
  <c r="AH177" i="3"/>
  <c r="AL176" i="3"/>
  <c r="AK176" i="3"/>
  <c r="AJ176" i="3"/>
  <c r="AI176" i="3"/>
  <c r="AH176" i="3"/>
  <c r="AL175" i="3"/>
  <c r="AK175" i="3"/>
  <c r="AJ175" i="3"/>
  <c r="AI175" i="3"/>
  <c r="AH175" i="3"/>
  <c r="AL174" i="3"/>
  <c r="AK174" i="3"/>
  <c r="AJ174" i="3"/>
  <c r="AI174" i="3"/>
  <c r="AH174" i="3"/>
  <c r="AL173" i="3"/>
  <c r="AK173" i="3"/>
  <c r="AJ173" i="3"/>
  <c r="AI173" i="3"/>
  <c r="AH173" i="3"/>
  <c r="AL172" i="3"/>
  <c r="AK172" i="3"/>
  <c r="AJ172" i="3"/>
  <c r="AI172" i="3"/>
  <c r="AH172" i="3"/>
  <c r="AL171" i="3"/>
  <c r="AK171" i="3"/>
  <c r="AJ171" i="3"/>
  <c r="AI171" i="3"/>
  <c r="AH171" i="3"/>
  <c r="AL170" i="3"/>
  <c r="AK170" i="3"/>
  <c r="AJ170" i="3"/>
  <c r="AI170" i="3"/>
  <c r="AH170" i="3"/>
  <c r="AL169" i="3"/>
  <c r="AK169" i="3"/>
  <c r="AJ169" i="3"/>
  <c r="AI169" i="3"/>
  <c r="AH169" i="3"/>
  <c r="AL168" i="3"/>
  <c r="AK168" i="3"/>
  <c r="AJ168" i="3"/>
  <c r="AI168" i="3"/>
  <c r="AH168" i="3"/>
  <c r="AL167" i="3"/>
  <c r="AK167" i="3"/>
  <c r="AJ167" i="3"/>
  <c r="AI167" i="3"/>
  <c r="AH167" i="3"/>
  <c r="AL166" i="3"/>
  <c r="AK166" i="3"/>
  <c r="AJ166" i="3"/>
  <c r="AI166" i="3"/>
  <c r="AH166" i="3"/>
  <c r="AL165" i="3"/>
  <c r="AK165" i="3"/>
  <c r="AJ165" i="3"/>
  <c r="AI165" i="3"/>
  <c r="AH165" i="3"/>
  <c r="AL164" i="3"/>
  <c r="AK164" i="3"/>
  <c r="AJ164" i="3"/>
  <c r="AI164" i="3"/>
  <c r="AH164" i="3"/>
  <c r="AL163" i="3"/>
  <c r="AK163" i="3"/>
  <c r="AJ163" i="3"/>
  <c r="AI163" i="3"/>
  <c r="AH163" i="3"/>
  <c r="AL162" i="3"/>
  <c r="AK162" i="3"/>
  <c r="AJ162" i="3"/>
  <c r="AI162" i="3"/>
  <c r="AH162" i="3"/>
  <c r="AL161" i="3"/>
  <c r="AK161" i="3"/>
  <c r="AJ161" i="3"/>
  <c r="AI161" i="3"/>
  <c r="AH161" i="3"/>
  <c r="AL160" i="3"/>
  <c r="AK160" i="3"/>
  <c r="AJ160" i="3"/>
  <c r="AI160" i="3"/>
  <c r="AH160" i="3"/>
  <c r="AL159" i="3"/>
  <c r="AK159" i="3"/>
  <c r="AJ159" i="3"/>
  <c r="AI159" i="3"/>
  <c r="AH159" i="3"/>
  <c r="AL158" i="3"/>
  <c r="AK158" i="3"/>
  <c r="AJ158" i="3"/>
  <c r="AI158" i="3"/>
  <c r="AH158" i="3"/>
  <c r="AL157" i="3"/>
  <c r="AK157" i="3"/>
  <c r="AJ157" i="3"/>
  <c r="AI157" i="3"/>
  <c r="AH157" i="3"/>
  <c r="AL156" i="3"/>
  <c r="AK156" i="3"/>
  <c r="AJ156" i="3"/>
  <c r="AI156" i="3"/>
  <c r="AH156" i="3"/>
  <c r="AL155" i="3"/>
  <c r="AK155" i="3"/>
  <c r="AJ155" i="3"/>
  <c r="AI155" i="3"/>
  <c r="AH155" i="3"/>
  <c r="AL154" i="3"/>
  <c r="AK154" i="3"/>
  <c r="AJ154" i="3"/>
  <c r="AI154" i="3"/>
  <c r="AH154" i="3"/>
  <c r="AL153" i="3"/>
  <c r="AK153" i="3"/>
  <c r="AJ153" i="3"/>
  <c r="AI153" i="3"/>
  <c r="AH153" i="3"/>
  <c r="AL152" i="3"/>
  <c r="AK152" i="3"/>
  <c r="AJ152" i="3"/>
  <c r="AI152" i="3"/>
  <c r="AH152" i="3"/>
  <c r="AL151" i="3"/>
  <c r="AK151" i="3"/>
  <c r="AJ151" i="3"/>
  <c r="AI151" i="3"/>
  <c r="AH151" i="3"/>
  <c r="AL150" i="3"/>
  <c r="AK150" i="3"/>
  <c r="AJ150" i="3"/>
  <c r="AI150" i="3"/>
  <c r="AH150" i="3"/>
  <c r="AL149" i="3"/>
  <c r="AK149" i="3"/>
  <c r="AJ149" i="3"/>
  <c r="AI149" i="3"/>
  <c r="AH149" i="3"/>
  <c r="AL148" i="3"/>
  <c r="AK148" i="3"/>
  <c r="AJ148" i="3"/>
  <c r="AI148" i="3"/>
  <c r="AH148" i="3"/>
  <c r="AL147" i="3"/>
  <c r="AK147" i="3"/>
  <c r="AJ147" i="3"/>
  <c r="AI147" i="3"/>
  <c r="AH147" i="3"/>
  <c r="AL146" i="3"/>
  <c r="AK146" i="3"/>
  <c r="AJ146" i="3"/>
  <c r="AI146" i="3"/>
  <c r="AH146" i="3"/>
  <c r="AL145" i="3"/>
  <c r="AK145" i="3"/>
  <c r="AJ145" i="3"/>
  <c r="AI145" i="3"/>
  <c r="AH145" i="3"/>
  <c r="AL144" i="3"/>
  <c r="AK144" i="3"/>
  <c r="AJ144" i="3"/>
  <c r="AI144" i="3"/>
  <c r="AH144" i="3"/>
  <c r="AL143" i="3"/>
  <c r="AK143" i="3"/>
  <c r="AJ143" i="3"/>
  <c r="AI143" i="3"/>
  <c r="AH143" i="3"/>
  <c r="AL142" i="3"/>
  <c r="AK142" i="3"/>
  <c r="AJ142" i="3"/>
  <c r="AI142" i="3"/>
  <c r="AH142" i="3"/>
  <c r="AL141" i="3"/>
  <c r="AK141" i="3"/>
  <c r="AJ141" i="3"/>
  <c r="AI141" i="3"/>
  <c r="AH141" i="3"/>
  <c r="AL140" i="3"/>
  <c r="AK140" i="3"/>
  <c r="AJ140" i="3"/>
  <c r="AI140" i="3"/>
  <c r="AH140" i="3"/>
  <c r="AL139" i="3"/>
  <c r="AK139" i="3"/>
  <c r="AJ139" i="3"/>
  <c r="AI139" i="3"/>
  <c r="AH139" i="3"/>
  <c r="AL138" i="3"/>
  <c r="AK138" i="3"/>
  <c r="AJ138" i="3"/>
  <c r="AI138" i="3"/>
  <c r="AH138" i="3"/>
  <c r="AL137" i="3"/>
  <c r="AK137" i="3"/>
  <c r="AJ137" i="3"/>
  <c r="AI137" i="3"/>
  <c r="AH137" i="3"/>
  <c r="AL136" i="3"/>
  <c r="AK136" i="3"/>
  <c r="AJ136" i="3"/>
  <c r="AI136" i="3"/>
  <c r="AH136" i="3"/>
  <c r="AL135" i="3"/>
  <c r="AK135" i="3"/>
  <c r="AJ135" i="3"/>
  <c r="AI135" i="3"/>
  <c r="AH135" i="3"/>
  <c r="AL134" i="3"/>
  <c r="AK134" i="3"/>
  <c r="AJ134" i="3"/>
  <c r="AI134" i="3"/>
  <c r="AH134" i="3"/>
  <c r="AL133" i="3"/>
  <c r="AK133" i="3"/>
  <c r="AJ133" i="3"/>
  <c r="AI133" i="3"/>
  <c r="AH133" i="3"/>
  <c r="AL132" i="3"/>
  <c r="AK132" i="3"/>
  <c r="AJ132" i="3"/>
  <c r="AI132" i="3"/>
  <c r="AH132" i="3"/>
  <c r="AL131" i="3"/>
  <c r="AK131" i="3"/>
  <c r="AJ131" i="3"/>
  <c r="AI131" i="3"/>
  <c r="AH131" i="3"/>
  <c r="AL130" i="3"/>
  <c r="AK130" i="3"/>
  <c r="AJ130" i="3"/>
  <c r="AI130" i="3"/>
  <c r="AH130" i="3"/>
  <c r="AL129" i="3"/>
  <c r="AK129" i="3"/>
  <c r="AJ129" i="3"/>
  <c r="AI129" i="3"/>
  <c r="AH129" i="3"/>
  <c r="AL128" i="3"/>
  <c r="AK128" i="3"/>
  <c r="AJ128" i="3"/>
  <c r="AI128" i="3"/>
  <c r="AH128" i="3"/>
  <c r="AL127" i="3"/>
  <c r="AK127" i="3"/>
  <c r="AJ127" i="3"/>
  <c r="AI127" i="3"/>
  <c r="AH127" i="3"/>
  <c r="AL126" i="3"/>
  <c r="AK126" i="3"/>
  <c r="AJ126" i="3"/>
  <c r="AI126" i="3"/>
  <c r="AH126" i="3"/>
  <c r="AL125" i="3"/>
  <c r="AK125" i="3"/>
  <c r="AJ125" i="3"/>
  <c r="AI125" i="3"/>
  <c r="AH125" i="3"/>
  <c r="AL124" i="3"/>
  <c r="AK124" i="3"/>
  <c r="AJ124" i="3"/>
  <c r="AI124" i="3"/>
  <c r="AH124" i="3"/>
  <c r="AL123" i="3"/>
  <c r="AK123" i="3"/>
  <c r="AJ123" i="3"/>
  <c r="AI123" i="3"/>
  <c r="AH123" i="3"/>
  <c r="AL122" i="3"/>
  <c r="AK122" i="3"/>
  <c r="AJ122" i="3"/>
  <c r="AI122" i="3"/>
  <c r="AH122" i="3"/>
  <c r="AL121" i="3"/>
  <c r="AK121" i="3"/>
  <c r="AJ121" i="3"/>
  <c r="AI121" i="3"/>
  <c r="AH121" i="3"/>
  <c r="AL120" i="3"/>
  <c r="AK120" i="3"/>
  <c r="AJ120" i="3"/>
  <c r="AI120" i="3"/>
  <c r="AH120" i="3"/>
  <c r="AL119" i="3"/>
  <c r="AK119" i="3"/>
  <c r="AJ119" i="3"/>
  <c r="AI119" i="3"/>
  <c r="AH119" i="3"/>
  <c r="AL118" i="3"/>
  <c r="AK118" i="3"/>
  <c r="AJ118" i="3"/>
  <c r="AI118" i="3"/>
  <c r="AH118" i="3"/>
  <c r="AL117" i="3"/>
  <c r="AK117" i="3"/>
  <c r="AJ117" i="3"/>
  <c r="AI117" i="3"/>
  <c r="AH117" i="3"/>
  <c r="AL116" i="3"/>
  <c r="AK116" i="3"/>
  <c r="AJ116" i="3"/>
  <c r="AI116" i="3"/>
  <c r="AH116" i="3"/>
  <c r="AL115" i="3"/>
  <c r="AK115" i="3"/>
  <c r="AJ115" i="3"/>
  <c r="AI115" i="3"/>
  <c r="AH115" i="3"/>
  <c r="AL114" i="3"/>
  <c r="AK114" i="3"/>
  <c r="AJ114" i="3"/>
  <c r="AI114" i="3"/>
  <c r="AH114" i="3"/>
  <c r="AL113" i="3"/>
  <c r="AK113" i="3"/>
  <c r="AJ113" i="3"/>
  <c r="AI113" i="3"/>
  <c r="AH113" i="3"/>
  <c r="AL112" i="3"/>
  <c r="AK112" i="3"/>
  <c r="AJ112" i="3"/>
  <c r="AI112" i="3"/>
  <c r="AH112" i="3"/>
  <c r="AL111" i="3"/>
  <c r="AK111" i="3"/>
  <c r="AJ111" i="3"/>
  <c r="AI111" i="3"/>
  <c r="AH111" i="3"/>
  <c r="AL110" i="3"/>
  <c r="AK110" i="3"/>
  <c r="AJ110" i="3"/>
  <c r="AI110" i="3"/>
  <c r="AH110" i="3"/>
  <c r="AL109" i="3"/>
  <c r="AK109" i="3"/>
  <c r="AJ109" i="3"/>
  <c r="AI109" i="3"/>
  <c r="AH109" i="3"/>
  <c r="AL108" i="3"/>
  <c r="AK108" i="3"/>
  <c r="AJ108" i="3"/>
  <c r="AI108" i="3"/>
  <c r="AH108" i="3"/>
  <c r="AL107" i="3"/>
  <c r="AK107" i="3"/>
  <c r="AJ107" i="3"/>
  <c r="AI107" i="3"/>
  <c r="AH107" i="3"/>
  <c r="AL106" i="3"/>
  <c r="AK106" i="3"/>
  <c r="AJ106" i="3"/>
  <c r="AI106" i="3"/>
  <c r="AH106" i="3"/>
  <c r="AL105" i="3"/>
  <c r="AK105" i="3"/>
  <c r="AJ105" i="3"/>
  <c r="AI105" i="3"/>
  <c r="AH105" i="3"/>
  <c r="AL104" i="3"/>
  <c r="AK104" i="3"/>
  <c r="AJ104" i="3"/>
  <c r="AI104" i="3"/>
  <c r="AH104" i="3"/>
  <c r="AL103" i="3"/>
  <c r="AK103" i="3"/>
  <c r="AJ103" i="3"/>
  <c r="AI103" i="3"/>
  <c r="AH103" i="3"/>
  <c r="AL102" i="3"/>
  <c r="AK102" i="3"/>
  <c r="AJ102" i="3"/>
  <c r="AI102" i="3"/>
  <c r="AH102" i="3"/>
  <c r="AL101" i="3"/>
  <c r="AK101" i="3"/>
  <c r="AJ101" i="3"/>
  <c r="AI101" i="3"/>
  <c r="AH101" i="3"/>
  <c r="AL100" i="3"/>
  <c r="AK100" i="3"/>
  <c r="AJ100" i="3"/>
  <c r="AI100" i="3"/>
  <c r="AH100" i="3"/>
  <c r="AL99" i="3"/>
  <c r="AK99" i="3"/>
  <c r="AJ99" i="3"/>
  <c r="AI99" i="3"/>
  <c r="AH99" i="3"/>
  <c r="AL98" i="3"/>
  <c r="AK98" i="3"/>
  <c r="AJ98" i="3"/>
  <c r="AI98" i="3"/>
  <c r="AH98" i="3"/>
  <c r="AL97" i="3"/>
  <c r="AK97" i="3"/>
  <c r="AJ97" i="3"/>
  <c r="AI97" i="3"/>
  <c r="AH97" i="3"/>
  <c r="AL96" i="3"/>
  <c r="AK96" i="3"/>
  <c r="AJ96" i="3"/>
  <c r="AI96" i="3"/>
  <c r="AH96" i="3"/>
  <c r="AL95" i="3"/>
  <c r="AK95" i="3"/>
  <c r="AJ95" i="3"/>
  <c r="AI95" i="3"/>
  <c r="AH95" i="3"/>
  <c r="AL94" i="3"/>
  <c r="AK94" i="3"/>
  <c r="AJ94" i="3"/>
  <c r="AI94" i="3"/>
  <c r="AH94" i="3"/>
  <c r="AL93" i="3"/>
  <c r="AK93" i="3"/>
  <c r="AJ93" i="3"/>
  <c r="AI93" i="3"/>
  <c r="AH93" i="3"/>
  <c r="AL92" i="3"/>
  <c r="AK92" i="3"/>
  <c r="AJ92" i="3"/>
  <c r="AI92" i="3"/>
  <c r="AH92" i="3"/>
  <c r="AL91" i="3"/>
  <c r="AK91" i="3"/>
  <c r="AJ91" i="3"/>
  <c r="AI91" i="3"/>
  <c r="AH91" i="3"/>
  <c r="AL90" i="3"/>
  <c r="AK90" i="3"/>
  <c r="AJ90" i="3"/>
  <c r="AI90" i="3"/>
  <c r="AH90" i="3"/>
  <c r="AL89" i="3"/>
  <c r="AK89" i="3"/>
  <c r="AJ89" i="3"/>
  <c r="AI89" i="3"/>
  <c r="AH89" i="3"/>
  <c r="AL88" i="3"/>
  <c r="AK88" i="3"/>
  <c r="AJ88" i="3"/>
  <c r="AI88" i="3"/>
  <c r="AH88" i="3"/>
  <c r="AL87" i="3"/>
  <c r="AK87" i="3"/>
  <c r="AJ87" i="3"/>
  <c r="AI87" i="3"/>
  <c r="AH87" i="3"/>
  <c r="AL86" i="3"/>
  <c r="AK86" i="3"/>
  <c r="AJ86" i="3"/>
  <c r="AI86" i="3"/>
  <c r="AH86" i="3"/>
  <c r="AL85" i="3"/>
  <c r="AK85" i="3"/>
  <c r="AJ85" i="3"/>
  <c r="AI85" i="3"/>
  <c r="AH85" i="3"/>
  <c r="AL84" i="3"/>
  <c r="AK84" i="3"/>
  <c r="AJ84" i="3"/>
  <c r="AI84" i="3"/>
  <c r="AH84" i="3"/>
  <c r="AL83" i="3"/>
  <c r="AK83" i="3"/>
  <c r="AJ83" i="3"/>
  <c r="AI83" i="3"/>
  <c r="AH83" i="3"/>
  <c r="AL82" i="3"/>
  <c r="AK82" i="3"/>
  <c r="AJ82" i="3"/>
  <c r="AI82" i="3"/>
  <c r="AH82" i="3"/>
  <c r="AL81" i="3"/>
  <c r="AK81" i="3"/>
  <c r="AJ81" i="3"/>
  <c r="AI81" i="3"/>
  <c r="AH81" i="3"/>
  <c r="AL80" i="3"/>
  <c r="AK80" i="3"/>
  <c r="AJ80" i="3"/>
  <c r="AI80" i="3"/>
  <c r="AH80" i="3"/>
  <c r="AL79" i="3"/>
  <c r="AK79" i="3"/>
  <c r="AJ79" i="3"/>
  <c r="AI79" i="3"/>
  <c r="AH79" i="3"/>
  <c r="AL78" i="3"/>
  <c r="AK78" i="3"/>
  <c r="AJ78" i="3"/>
  <c r="AI78" i="3"/>
  <c r="AH78" i="3"/>
  <c r="AL77" i="3"/>
  <c r="AK77" i="3"/>
  <c r="AJ77" i="3"/>
  <c r="AI77" i="3"/>
  <c r="AH77" i="3"/>
  <c r="AL76" i="3"/>
  <c r="AK76" i="3"/>
  <c r="AJ76" i="3"/>
  <c r="AI76" i="3"/>
  <c r="AH76" i="3"/>
  <c r="AL75" i="3"/>
  <c r="AK75" i="3"/>
  <c r="AJ75" i="3"/>
  <c r="AI75" i="3"/>
  <c r="AH75" i="3"/>
  <c r="AL74" i="3"/>
  <c r="AK74" i="3"/>
  <c r="AJ74" i="3"/>
  <c r="AI74" i="3"/>
  <c r="AH74" i="3"/>
  <c r="AL73" i="3"/>
  <c r="AK73" i="3"/>
  <c r="AJ73" i="3"/>
  <c r="AI73" i="3"/>
  <c r="AH73" i="3"/>
  <c r="AL72" i="3"/>
  <c r="AK72" i="3"/>
  <c r="AJ72" i="3"/>
  <c r="AI72" i="3"/>
  <c r="AH72" i="3"/>
  <c r="AL71" i="3"/>
  <c r="AK71" i="3"/>
  <c r="AJ71" i="3"/>
  <c r="AI71" i="3"/>
  <c r="AH71" i="3"/>
  <c r="AL70" i="3"/>
  <c r="AK70" i="3"/>
  <c r="AJ70" i="3"/>
  <c r="AI70" i="3"/>
  <c r="AH70" i="3"/>
  <c r="AL69" i="3"/>
  <c r="AK69" i="3"/>
  <c r="AJ69" i="3"/>
  <c r="AI69" i="3"/>
  <c r="AH69" i="3"/>
  <c r="AL68" i="3"/>
  <c r="AK68" i="3"/>
  <c r="AJ68" i="3"/>
  <c r="AI68" i="3"/>
  <c r="AH68" i="3"/>
  <c r="AL67" i="3"/>
  <c r="AK67" i="3"/>
  <c r="AJ67" i="3"/>
  <c r="AI67" i="3"/>
  <c r="AH67" i="3"/>
  <c r="AL66" i="3"/>
  <c r="AK66" i="3"/>
  <c r="AJ66" i="3"/>
  <c r="AI66" i="3"/>
  <c r="AH66" i="3"/>
  <c r="AL65" i="3"/>
  <c r="AK65" i="3"/>
  <c r="AJ65" i="3"/>
  <c r="AI65" i="3"/>
  <c r="AH65" i="3"/>
  <c r="AL64" i="3"/>
  <c r="AK64" i="3"/>
  <c r="AJ64" i="3"/>
  <c r="AI64" i="3"/>
  <c r="AH64" i="3"/>
  <c r="AL63" i="3"/>
  <c r="AK63" i="3"/>
  <c r="AJ63" i="3"/>
  <c r="AI63" i="3"/>
  <c r="AH63" i="3"/>
  <c r="AL62" i="3"/>
  <c r="AK62" i="3"/>
  <c r="AJ62" i="3"/>
  <c r="AI62" i="3"/>
  <c r="AH62" i="3"/>
  <c r="AL61" i="3"/>
  <c r="AK61" i="3"/>
  <c r="AJ61" i="3"/>
  <c r="AI61" i="3"/>
  <c r="AH61" i="3"/>
  <c r="AL60" i="3"/>
  <c r="AK60" i="3"/>
  <c r="AJ60" i="3"/>
  <c r="AI60" i="3"/>
  <c r="AH60" i="3"/>
  <c r="AL59" i="3"/>
  <c r="AK59" i="3"/>
  <c r="AJ59" i="3"/>
  <c r="AI59" i="3"/>
  <c r="AH59" i="3"/>
  <c r="AL58" i="3"/>
  <c r="AK58" i="3"/>
  <c r="AJ58" i="3"/>
  <c r="AI58" i="3"/>
  <c r="AH58" i="3"/>
  <c r="AL57" i="3"/>
  <c r="AK57" i="3"/>
  <c r="AJ57" i="3"/>
  <c r="AI57" i="3"/>
  <c r="AH57" i="3"/>
  <c r="AL56" i="3"/>
  <c r="AK56" i="3"/>
  <c r="AJ56" i="3"/>
  <c r="AI56" i="3"/>
  <c r="AH56" i="3"/>
  <c r="AL55" i="3"/>
  <c r="AK55" i="3"/>
  <c r="AJ55" i="3"/>
  <c r="AI55" i="3"/>
  <c r="AH55" i="3"/>
  <c r="AL54" i="3"/>
  <c r="AK54" i="3"/>
  <c r="AJ54" i="3"/>
  <c r="AI54" i="3"/>
  <c r="AH54" i="3"/>
  <c r="AL53" i="3"/>
  <c r="AK53" i="3"/>
  <c r="AJ53" i="3"/>
  <c r="AI53" i="3"/>
  <c r="AH53" i="3"/>
  <c r="AL52" i="3"/>
  <c r="AK52" i="3"/>
  <c r="AJ52" i="3"/>
  <c r="AI52" i="3"/>
  <c r="AH52" i="3"/>
  <c r="AL51" i="3"/>
  <c r="AK51" i="3"/>
  <c r="AJ51" i="3"/>
  <c r="AI51" i="3"/>
  <c r="AH51" i="3"/>
  <c r="AL50" i="3"/>
  <c r="AK50" i="3"/>
  <c r="AJ50" i="3"/>
  <c r="AI50" i="3"/>
  <c r="AH50" i="3"/>
  <c r="AL49" i="3"/>
  <c r="AK49" i="3"/>
  <c r="AJ49" i="3"/>
  <c r="AI49" i="3"/>
  <c r="AH49" i="3"/>
  <c r="AL48" i="3"/>
  <c r="AK48" i="3"/>
  <c r="AJ48" i="3"/>
  <c r="AI48" i="3"/>
  <c r="AH48" i="3"/>
  <c r="AL47" i="3"/>
  <c r="AK47" i="3"/>
  <c r="AJ47" i="3"/>
  <c r="AI47" i="3"/>
  <c r="AH47" i="3"/>
  <c r="AL46" i="3"/>
  <c r="AK46" i="3"/>
  <c r="AJ46" i="3"/>
  <c r="AI46" i="3"/>
  <c r="AH46" i="3"/>
  <c r="AL45" i="3"/>
  <c r="AK45" i="3"/>
  <c r="AJ45" i="3"/>
  <c r="AI45" i="3"/>
  <c r="AH45" i="3"/>
  <c r="AL44" i="3"/>
  <c r="AK44" i="3"/>
  <c r="AJ44" i="3"/>
  <c r="AI44" i="3"/>
  <c r="AH44" i="3"/>
  <c r="AL43" i="3"/>
  <c r="AK43" i="3"/>
  <c r="AJ43" i="3"/>
  <c r="AI43" i="3"/>
  <c r="AH43" i="3"/>
  <c r="AL42" i="3"/>
  <c r="AK42" i="3"/>
  <c r="AJ42" i="3"/>
  <c r="AI42" i="3"/>
  <c r="AH42" i="3"/>
  <c r="AL41" i="3"/>
  <c r="AK41" i="3"/>
  <c r="AJ41" i="3"/>
  <c r="AI41" i="3"/>
  <c r="AH41" i="3"/>
  <c r="AL40" i="3"/>
  <c r="AK40" i="3"/>
  <c r="AJ40" i="3"/>
  <c r="AI40" i="3"/>
  <c r="AH40" i="3"/>
  <c r="AL39" i="3"/>
  <c r="AK39" i="3"/>
  <c r="AJ39" i="3"/>
  <c r="AI39" i="3"/>
  <c r="AH39" i="3"/>
  <c r="AL38" i="3"/>
  <c r="AK38" i="3"/>
  <c r="AJ38" i="3"/>
  <c r="AI38" i="3"/>
  <c r="AH38" i="3"/>
  <c r="AL37" i="3"/>
  <c r="AK37" i="3"/>
  <c r="AJ37" i="3"/>
  <c r="AI37" i="3"/>
  <c r="AH37" i="3"/>
  <c r="AL36" i="3"/>
  <c r="AK36" i="3"/>
  <c r="AJ36" i="3"/>
  <c r="AI36" i="3"/>
  <c r="AH36" i="3"/>
  <c r="AL35" i="3"/>
  <c r="AK35" i="3"/>
  <c r="AJ35" i="3"/>
  <c r="AI35" i="3"/>
  <c r="AH35" i="3"/>
  <c r="AL34" i="3"/>
  <c r="AK34" i="3"/>
  <c r="AJ34" i="3"/>
  <c r="AI34" i="3"/>
  <c r="AH34" i="3"/>
  <c r="AL33" i="3"/>
  <c r="AK33" i="3"/>
  <c r="AJ33" i="3"/>
  <c r="AI33" i="3"/>
  <c r="AH33" i="3"/>
  <c r="AL32" i="3"/>
  <c r="AK32" i="3"/>
  <c r="AJ32" i="3"/>
  <c r="AI32" i="3"/>
  <c r="AH32" i="3"/>
  <c r="AL31" i="3"/>
  <c r="AK31" i="3"/>
  <c r="AJ31" i="3"/>
  <c r="AI31" i="3"/>
  <c r="AH31" i="3"/>
  <c r="AL30" i="3"/>
  <c r="AK30" i="3"/>
  <c r="AJ30" i="3"/>
  <c r="AI30" i="3"/>
  <c r="AH30" i="3"/>
  <c r="AL29" i="3"/>
  <c r="AK29" i="3"/>
  <c r="AJ29" i="3"/>
  <c r="AI29" i="3"/>
  <c r="AH29" i="3"/>
  <c r="AL28" i="3"/>
  <c r="AK28" i="3"/>
  <c r="AJ28" i="3"/>
  <c r="AI28" i="3"/>
  <c r="AH28" i="3"/>
  <c r="AL27" i="3"/>
  <c r="AK27" i="3"/>
  <c r="AJ27" i="3"/>
  <c r="AI27" i="3"/>
  <c r="AH27" i="3"/>
  <c r="AL26" i="3"/>
  <c r="AK26" i="3"/>
  <c r="AJ26" i="3"/>
  <c r="AI26" i="3"/>
  <c r="AH26" i="3"/>
  <c r="AL25" i="3"/>
  <c r="AK25" i="3"/>
  <c r="AJ25" i="3"/>
  <c r="AI25" i="3"/>
  <c r="AH25" i="3"/>
  <c r="AL24" i="3"/>
  <c r="AK24" i="3"/>
  <c r="AJ24" i="3"/>
  <c r="AI24" i="3"/>
  <c r="AH24" i="3"/>
  <c r="AL23" i="3"/>
  <c r="AK23" i="3"/>
  <c r="AJ23" i="3"/>
  <c r="AI23" i="3"/>
  <c r="AH23" i="3"/>
  <c r="AL22" i="3"/>
  <c r="AK22" i="3"/>
  <c r="AJ22" i="3"/>
  <c r="AI22" i="3"/>
  <c r="AH22" i="3"/>
  <c r="AL21" i="3"/>
  <c r="AK21" i="3"/>
  <c r="AJ21" i="3"/>
  <c r="AI21" i="3"/>
  <c r="AH21" i="3"/>
  <c r="AL20" i="3"/>
  <c r="AK20" i="3"/>
  <c r="AJ20" i="3"/>
  <c r="AI20" i="3"/>
  <c r="AH20" i="3"/>
  <c r="AL19" i="3"/>
  <c r="AK19" i="3"/>
  <c r="AJ19" i="3"/>
  <c r="AI19" i="3"/>
  <c r="AH19" i="3"/>
  <c r="AL18" i="3"/>
  <c r="AK18" i="3"/>
  <c r="AJ18" i="3"/>
  <c r="AI18" i="3"/>
  <c r="AH18" i="3"/>
  <c r="AL17" i="3"/>
  <c r="AK17" i="3"/>
  <c r="AJ17" i="3"/>
  <c r="AI17" i="3"/>
  <c r="AH17" i="3"/>
  <c r="AL16" i="3"/>
  <c r="AK16" i="3"/>
  <c r="AJ16" i="3"/>
  <c r="AI16" i="3"/>
  <c r="AH16" i="3"/>
  <c r="AL15" i="3"/>
  <c r="AK15" i="3"/>
  <c r="AJ15" i="3"/>
  <c r="AI15" i="3"/>
  <c r="AH15" i="3"/>
  <c r="AL14" i="3"/>
  <c r="AK14" i="3"/>
  <c r="AJ14" i="3"/>
  <c r="AI14" i="3"/>
  <c r="AH14" i="3"/>
  <c r="AL13" i="3"/>
  <c r="AK13" i="3"/>
  <c r="AJ13" i="3"/>
  <c r="AI13" i="3"/>
  <c r="AH13" i="3"/>
  <c r="AL12" i="3"/>
  <c r="AK12" i="3"/>
  <c r="AJ12" i="3"/>
  <c r="AI12" i="3"/>
  <c r="AH12" i="3"/>
  <c r="AL11" i="3"/>
  <c r="AK11" i="3"/>
  <c r="AJ11" i="3"/>
  <c r="AI11" i="3"/>
  <c r="AH11" i="3"/>
  <c r="AL10" i="3"/>
  <c r="AK10" i="3"/>
  <c r="AJ10" i="3"/>
  <c r="AI10" i="3"/>
  <c r="AH10" i="3"/>
  <c r="AL9" i="3"/>
  <c r="AK9" i="3"/>
  <c r="AJ9" i="3"/>
  <c r="AI9" i="3"/>
  <c r="AH9" i="3"/>
  <c r="AL8" i="3"/>
  <c r="AK8" i="3"/>
  <c r="AJ8" i="3"/>
  <c r="AI8" i="3"/>
  <c r="AH8" i="3"/>
  <c r="AL7" i="3"/>
  <c r="AK7" i="3"/>
  <c r="AJ7" i="3"/>
  <c r="AI7" i="3"/>
  <c r="AH7" i="3"/>
  <c r="AL6" i="3"/>
  <c r="AK6" i="3"/>
  <c r="AJ6" i="3"/>
  <c r="AI6" i="3"/>
  <c r="AH6" i="3"/>
  <c r="AL5" i="3"/>
  <c r="AK5" i="3"/>
  <c r="AJ5" i="3"/>
  <c r="AI5" i="3"/>
  <c r="AH5" i="3"/>
  <c r="G29" i="1" s="1"/>
  <c r="AL4" i="3"/>
  <c r="AK4" i="3"/>
  <c r="AJ4" i="3"/>
  <c r="AI4" i="3"/>
  <c r="AH4" i="3"/>
  <c r="AL3" i="3"/>
  <c r="AK3" i="3"/>
  <c r="AJ3" i="3"/>
  <c r="AI3" i="3"/>
  <c r="AH3" i="3"/>
  <c r="AL2" i="3"/>
  <c r="AK2" i="3"/>
  <c r="AJ2" i="3"/>
  <c r="AI2" i="3"/>
  <c r="AH2" i="3"/>
  <c r="G19" i="1"/>
  <c r="G10" i="1"/>
  <c r="C46" i="1"/>
  <c r="B46" i="1"/>
  <c r="B45" i="1"/>
  <c r="C44" i="1"/>
  <c r="B44" i="1"/>
  <c r="C43" i="1"/>
  <c r="B43" i="1"/>
  <c r="C42" i="1"/>
  <c r="B42" i="1"/>
  <c r="C41" i="1"/>
  <c r="B41" i="1"/>
  <c r="C40" i="1"/>
  <c r="B40" i="1"/>
  <c r="C39" i="1"/>
  <c r="B39" i="1"/>
  <c r="G59" i="1"/>
  <c r="G58" i="1"/>
  <c r="G48" i="1"/>
  <c r="G45" i="1"/>
  <c r="E43" i="1" s="1"/>
  <c r="G38" i="1"/>
  <c r="G37" i="1"/>
  <c r="G33" i="1"/>
  <c r="G32" i="1"/>
  <c r="G28" i="1"/>
  <c r="G27" i="1"/>
  <c r="G24" i="1"/>
  <c r="G23" i="1"/>
  <c r="G22" i="1"/>
  <c r="G18" i="1"/>
  <c r="G17" i="1"/>
  <c r="G16" i="1"/>
  <c r="G12" i="1"/>
  <c r="G11" i="1"/>
  <c r="C24" i="1"/>
  <c r="C22" i="1"/>
  <c r="C23" i="1"/>
  <c r="C21" i="1"/>
  <c r="C18" i="1"/>
  <c r="C17" i="1"/>
  <c r="C12" i="1"/>
  <c r="C13" i="1"/>
  <c r="C14" i="1"/>
  <c r="G13" i="1" l="1"/>
  <c r="G55" i="1"/>
  <c r="G34" i="1"/>
  <c r="G39" i="1"/>
  <c r="G56" i="1"/>
  <c r="C16" i="1"/>
  <c r="G9" i="1"/>
  <c r="C10" i="1"/>
  <c r="G31" i="1"/>
  <c r="C20" i="1"/>
  <c r="G26" i="1"/>
  <c r="G30" i="1" s="1"/>
  <c r="C47" i="1"/>
  <c r="G15" i="1"/>
  <c r="G20" i="1" s="1"/>
  <c r="G21" i="1"/>
  <c r="G25" i="1" s="1"/>
  <c r="G36" i="1"/>
  <c r="B47" i="1"/>
  <c r="G14" i="1" l="1"/>
  <c r="C26" i="1"/>
  <c r="C27" i="1" s="1"/>
  <c r="G40" i="1"/>
  <c r="G35"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Sean McQuaide</author>
  </authors>
  <commentList>
    <comment ref="G10" authorId="0" shapeId="0" xr:uid="{00000000-0006-0000-0000-000001000000}">
      <text>
        <r>
          <rPr>
            <sz val="9"/>
            <color indexed="81"/>
            <rFont val="Tahoma"/>
            <family val="2"/>
          </rPr>
          <t xml:space="preserve">Looks at the Content column to make sure it is a webpage and not an image, javascript, or css file.
</t>
        </r>
        <r>
          <rPr>
            <b/>
            <sz val="9"/>
            <color indexed="81"/>
            <rFont val="Tahoma"/>
            <family val="2"/>
          </rPr>
          <t>Questions?</t>
        </r>
        <r>
          <rPr>
            <sz val="9"/>
            <color indexed="81"/>
            <rFont val="Tahoma"/>
            <family val="2"/>
          </rPr>
          <t xml:space="preserve"> Reach me at @seanmcquaide</t>
        </r>
      </text>
    </comment>
    <comment ref="G11" authorId="0" shapeId="0" xr:uid="{00000000-0006-0000-0000-000002000000}">
      <text>
        <r>
          <rPr>
            <sz val="9"/>
            <color indexed="81"/>
            <rFont val="Tahoma"/>
            <family val="2"/>
          </rPr>
          <t xml:space="preserve">Looks at the Content column and checks if it is empty (aka "" in the equation)
</t>
        </r>
        <r>
          <rPr>
            <b/>
            <sz val="9"/>
            <color indexed="81"/>
            <rFont val="Tahoma"/>
            <family val="2"/>
          </rPr>
          <t>Questions?</t>
        </r>
        <r>
          <rPr>
            <sz val="9"/>
            <color indexed="81"/>
            <rFont val="Tahoma"/>
            <family val="2"/>
          </rPr>
          <t xml:space="preserve"> Reach me at @seanmcquaide</t>
        </r>
      </text>
    </comment>
    <comment ref="F12" authorId="0" shapeId="0" xr:uid="{00000000-0006-0000-0000-000003000000}">
      <text>
        <r>
          <rPr>
            <sz val="9"/>
            <color indexed="81"/>
            <rFont val="Tahoma"/>
            <family val="2"/>
          </rPr>
          <t xml:space="preserve">This cell counts the titles that are greater than or equal to the number within it. 
Change this number to whatever you like.
</t>
        </r>
        <r>
          <rPr>
            <b/>
            <sz val="9"/>
            <color indexed="81"/>
            <rFont val="Tahoma"/>
            <family val="2"/>
          </rPr>
          <t xml:space="preserve">
Questions?</t>
        </r>
        <r>
          <rPr>
            <sz val="9"/>
            <color indexed="81"/>
            <rFont val="Tahoma"/>
            <family val="2"/>
          </rPr>
          <t xml:space="preserve"> Reach me at @seanmcquaide</t>
        </r>
      </text>
    </comment>
    <comment ref="G12" authorId="0" shapeId="0" xr:uid="{00000000-0006-0000-0000-000004000000}">
      <text>
        <r>
          <rPr>
            <sz val="9"/>
            <color indexed="81"/>
            <rFont val="Tahoma"/>
            <family val="2"/>
          </rPr>
          <t xml:space="preserve">Checks the pixel width of the title and counts every instance greater than the number to the left of this cell.
</t>
        </r>
        <r>
          <rPr>
            <b/>
            <sz val="9"/>
            <color indexed="81"/>
            <rFont val="Tahoma"/>
            <family val="2"/>
          </rPr>
          <t xml:space="preserve">Questions? </t>
        </r>
        <r>
          <rPr>
            <sz val="9"/>
            <color indexed="81"/>
            <rFont val="Tahoma"/>
            <family val="2"/>
          </rPr>
          <t>Reach me at @seanmcquaide</t>
        </r>
      </text>
    </comment>
    <comment ref="G14" authorId="0" shapeId="0" xr:uid="{00000000-0006-0000-0000-000005000000}">
      <text>
        <r>
          <rPr>
            <sz val="9"/>
            <color indexed="81"/>
            <rFont val="Tahoma"/>
            <family val="2"/>
          </rPr>
          <t xml:space="preserve">Subtracts pages missing titles and unique titles from total titles.
</t>
        </r>
        <r>
          <rPr>
            <b/>
            <sz val="9"/>
            <color indexed="81"/>
            <rFont val="Tahoma"/>
            <family val="2"/>
          </rPr>
          <t xml:space="preserve">
Questions?</t>
        </r>
        <r>
          <rPr>
            <sz val="9"/>
            <color indexed="81"/>
            <rFont val="Tahoma"/>
            <family val="2"/>
          </rPr>
          <t xml:space="preserve"> Reach me at @seanmcquaide</t>
        </r>
      </text>
    </comment>
    <comment ref="G16" authorId="0" shapeId="0" xr:uid="{00000000-0006-0000-0000-000006000000}">
      <text>
        <r>
          <rPr>
            <sz val="9"/>
            <color indexed="81"/>
            <rFont val="Tahoma"/>
            <family val="2"/>
          </rPr>
          <t xml:space="preserve">Looks at the Content column to make sure it is a webpage and not an image, javascript, or css file.
</t>
        </r>
        <r>
          <rPr>
            <b/>
            <sz val="9"/>
            <color indexed="81"/>
            <rFont val="Tahoma"/>
            <family val="2"/>
          </rPr>
          <t>Questions?</t>
        </r>
        <r>
          <rPr>
            <sz val="9"/>
            <color indexed="81"/>
            <rFont val="Tahoma"/>
            <family val="2"/>
          </rPr>
          <t xml:space="preserve"> Reach me at @seanmcquaide</t>
        </r>
      </text>
    </comment>
    <comment ref="G17" authorId="0" shapeId="0" xr:uid="{00000000-0006-0000-0000-000007000000}">
      <text>
        <r>
          <rPr>
            <sz val="9"/>
            <color indexed="81"/>
            <rFont val="Tahoma"/>
            <family val="2"/>
          </rPr>
          <t xml:space="preserve">Looks at the Content column and checks if it is empty (aka "" in the equation)
</t>
        </r>
        <r>
          <rPr>
            <b/>
            <sz val="9"/>
            <color indexed="81"/>
            <rFont val="Tahoma"/>
            <family val="2"/>
          </rPr>
          <t>Questions?</t>
        </r>
        <r>
          <rPr>
            <sz val="9"/>
            <color indexed="81"/>
            <rFont val="Tahoma"/>
            <family val="2"/>
          </rPr>
          <t xml:space="preserve"> Reach me at @seanmcquaide</t>
        </r>
      </text>
    </comment>
    <comment ref="G18" authorId="0" shapeId="0" xr:uid="{00000000-0006-0000-0000-000008000000}">
      <text>
        <r>
          <rPr>
            <sz val="9"/>
            <color indexed="81"/>
            <rFont val="Tahoma"/>
            <family val="2"/>
          </rPr>
          <t xml:space="preserve">Looks at pages with file type HTML and then counts the number of meta descriptions that exceed 160 characters.
</t>
        </r>
        <r>
          <rPr>
            <b/>
            <sz val="9"/>
            <color indexed="81"/>
            <rFont val="Tahoma"/>
            <family val="2"/>
          </rPr>
          <t xml:space="preserve">Questions? </t>
        </r>
        <r>
          <rPr>
            <sz val="9"/>
            <color indexed="81"/>
            <rFont val="Tahoma"/>
            <family val="2"/>
          </rPr>
          <t>Reach me at @seanmcquaide</t>
        </r>
      </text>
    </comment>
    <comment ref="G20" authorId="0" shapeId="0" xr:uid="{00000000-0006-0000-0000-000009000000}">
      <text>
        <r>
          <rPr>
            <sz val="9"/>
            <color indexed="81"/>
            <rFont val="Tahoma"/>
            <family val="2"/>
          </rPr>
          <t xml:space="preserve">Subtracts pages missing titles and unique titles from total titles.
</t>
        </r>
        <r>
          <rPr>
            <b/>
            <sz val="9"/>
            <color indexed="81"/>
            <rFont val="Tahoma"/>
            <family val="2"/>
          </rPr>
          <t>Questions?</t>
        </r>
        <r>
          <rPr>
            <sz val="9"/>
            <color indexed="81"/>
            <rFont val="Tahoma"/>
            <family val="2"/>
          </rPr>
          <t xml:space="preserve"> Reach me at @seanmcquaide</t>
        </r>
      </text>
    </comment>
    <comment ref="B39" authorId="0" shapeId="0" xr:uid="{00000000-0006-0000-0000-00000A000000}">
      <text>
        <r>
          <rPr>
            <sz val="9"/>
            <color indexed="81"/>
            <rFont val="Tahoma"/>
            <family val="2"/>
          </rPr>
          <t xml:space="preserve">The server successfully processed the request. Generally, this means that the server provided the requested page. If you see this status for your robots.txt file, it means that Googlebot retrieved it successfully.
</t>
        </r>
        <r>
          <rPr>
            <b/>
            <sz val="9"/>
            <color indexed="81"/>
            <rFont val="Tahoma"/>
            <family val="2"/>
          </rPr>
          <t xml:space="preserve">Questions? </t>
        </r>
        <r>
          <rPr>
            <sz val="9"/>
            <color indexed="81"/>
            <rFont val="Tahoma"/>
            <family val="2"/>
          </rPr>
          <t>Reach me at @seanmcquaide</t>
        </r>
      </text>
    </comment>
    <comment ref="B40" authorId="0" shapeId="0" xr:uid="{00000000-0006-0000-0000-00000B000000}">
      <text>
        <r>
          <rPr>
            <sz val="9"/>
            <color indexed="81"/>
            <rFont val="Tahoma"/>
            <family val="2"/>
          </rPr>
          <t xml:space="preserve">The requested page has been permanently moved to a new location. When the server returns this response (as a response to a GET or HEAD request), it automatically forwards the requestor to the new location. You should use this code to let Googlebot know that a page or site has permanently moved to a new location.
</t>
        </r>
        <r>
          <rPr>
            <b/>
            <sz val="9"/>
            <color indexed="81"/>
            <rFont val="Tahoma"/>
            <family val="2"/>
          </rPr>
          <t xml:space="preserve">Questions? </t>
        </r>
        <r>
          <rPr>
            <sz val="9"/>
            <color indexed="81"/>
            <rFont val="Tahoma"/>
            <family val="2"/>
          </rPr>
          <t>Reach me at @seanmcquaide</t>
        </r>
      </text>
    </comment>
    <comment ref="B41" authorId="0" shapeId="0" xr:uid="{00000000-0006-0000-0000-00000C000000}">
      <text>
        <r>
          <rPr>
            <sz val="9"/>
            <color indexed="81"/>
            <rFont val="Tahoma"/>
            <family val="2"/>
          </rPr>
          <t xml:space="preserve">The server is currently responding to the request with a page from a different location, but the requestor should continue to use the original location for future requests. This code is similar to a 301 in that for a GET or HEAD request, it automatically forwards the requestor to a different location, but you shouldn't use it to tell the Googlebot that a page or site has moved because Googlebot will continue to crawl and index the original location.
</t>
        </r>
        <r>
          <rPr>
            <b/>
            <sz val="9"/>
            <color indexed="81"/>
            <rFont val="Tahoma"/>
            <family val="2"/>
          </rPr>
          <t>Questions?</t>
        </r>
        <r>
          <rPr>
            <sz val="9"/>
            <color indexed="81"/>
            <rFont val="Tahoma"/>
            <family val="2"/>
          </rPr>
          <t xml:space="preserve"> Reach me at @seanmcquaide</t>
        </r>
      </text>
    </comment>
    <comment ref="B42" authorId="0" shapeId="0" xr:uid="{00000000-0006-0000-0000-00000D000000}">
      <text>
        <r>
          <rPr>
            <sz val="9"/>
            <color indexed="81"/>
            <rFont val="Tahoma"/>
            <family val="2"/>
          </rPr>
          <t xml:space="preserve">The server didn't understand the syntax of the request.
</t>
        </r>
        <r>
          <rPr>
            <b/>
            <sz val="9"/>
            <color indexed="81"/>
            <rFont val="Tahoma"/>
            <family val="2"/>
          </rPr>
          <t xml:space="preserve">Questions? </t>
        </r>
        <r>
          <rPr>
            <sz val="9"/>
            <color indexed="81"/>
            <rFont val="Tahoma"/>
            <family val="2"/>
          </rPr>
          <t>Reach me at @seanmcquaide</t>
        </r>
      </text>
    </comment>
    <comment ref="B43" authorId="0" shapeId="0" xr:uid="{00000000-0006-0000-0000-00000E000000}">
      <text>
        <r>
          <rPr>
            <sz val="9"/>
            <color indexed="81"/>
            <rFont val="Tahoma"/>
            <family val="2"/>
          </rPr>
          <t xml:space="preserve">The server is refusing the request. If you see that Googlebot received this status code when trying to crawl valid pages of your site (you can see this on the Crawl Errors page under Health in Google Webmaster Tools), it's possible that your server or host is blocking Googlebot's access.
</t>
        </r>
        <r>
          <rPr>
            <b/>
            <sz val="9"/>
            <color indexed="81"/>
            <rFont val="Tahoma"/>
            <family val="2"/>
          </rPr>
          <t>Questions?</t>
        </r>
        <r>
          <rPr>
            <sz val="9"/>
            <color indexed="81"/>
            <rFont val="Tahoma"/>
            <family val="2"/>
          </rPr>
          <t xml:space="preserve"> Reach me at @seanmcquaide</t>
        </r>
      </text>
    </comment>
    <comment ref="B44" authorId="0" shapeId="0" xr:uid="{00000000-0006-0000-0000-00000F000000}">
      <text>
        <r>
          <rPr>
            <sz val="9"/>
            <color indexed="81"/>
            <rFont val="Tahoma"/>
            <family val="2"/>
          </rPr>
          <t xml:space="preserve">The server can't find the requested page. For instance, the server often returns this code if the request is for a page that doesn't exist on the server.
If you don't have a robots.txt file on your site and see this status on the Blocked URLs page in Google Webmaster Tools, this is the correct status. However, if you do have a robots.txt file and you see this status, then your robots.txt file may be named incorrectly or in the wrong location. (It should be at the top-level of the domain and named robots.txt.)
If you see this status for URLs that Googlebot tried to crawl, then Googlebot likely followed an invalid link from another page (either an old link or a mistyped one).
</t>
        </r>
        <r>
          <rPr>
            <b/>
            <sz val="9"/>
            <color indexed="81"/>
            <rFont val="Tahoma"/>
            <family val="2"/>
          </rPr>
          <t>Questions?</t>
        </r>
        <r>
          <rPr>
            <sz val="9"/>
            <color indexed="81"/>
            <rFont val="Tahoma"/>
            <family val="2"/>
          </rPr>
          <t xml:space="preserve"> Reach me at @seanmcquaide</t>
        </r>
      </text>
    </comment>
    <comment ref="B45" authorId="0" shapeId="0" xr:uid="{00000000-0006-0000-0000-000010000000}">
      <text>
        <r>
          <rPr>
            <sz val="9"/>
            <color indexed="81"/>
            <rFont val="Tahoma"/>
            <family val="2"/>
          </rPr>
          <t xml:space="preserve">This equation looks for any instance of 404 within a title tag and not in the Status Code.
This equation can be used to find anything within a given column. * acts as a wildcard. * before will allow any characters after the query term. * after will allow any characters after the query term.
</t>
        </r>
        <r>
          <rPr>
            <b/>
            <sz val="9"/>
            <color indexed="81"/>
            <rFont val="Tahoma"/>
            <family val="2"/>
          </rPr>
          <t xml:space="preserve">Questions? </t>
        </r>
        <r>
          <rPr>
            <sz val="9"/>
            <color indexed="81"/>
            <rFont val="Tahoma"/>
            <family val="2"/>
          </rPr>
          <t>Reach me at @seanmcquaide</t>
        </r>
      </text>
    </comment>
    <comment ref="B46" authorId="0" shapeId="0" xr:uid="{00000000-0006-0000-0000-000011000000}">
      <text>
        <r>
          <rPr>
            <sz val="9"/>
            <color indexed="81"/>
            <rFont val="Tahoma"/>
            <family val="2"/>
          </rPr>
          <t xml:space="preserve">The server encountered an error and can't fulfill the request.
</t>
        </r>
        <r>
          <rPr>
            <b/>
            <sz val="9"/>
            <color indexed="81"/>
            <rFont val="Tahoma"/>
            <family val="2"/>
          </rPr>
          <t>Questions?</t>
        </r>
        <r>
          <rPr>
            <sz val="9"/>
            <color indexed="81"/>
            <rFont val="Tahoma"/>
            <family val="2"/>
          </rPr>
          <t xml:space="preserve"> Reach me at @seanmcquaide</t>
        </r>
      </text>
    </comment>
    <comment ref="G58" authorId="0" shapeId="0" xr:uid="{00000000-0006-0000-0000-000012000000}">
      <text>
        <r>
          <rPr>
            <b/>
            <sz val="9"/>
            <color indexed="81"/>
            <rFont val="Tahoma"/>
            <family val="2"/>
          </rPr>
          <t xml:space="preserve">@seanmcquaide
</t>
        </r>
        <r>
          <rPr>
            <sz val="9"/>
            <color indexed="81"/>
            <rFont val="Tahoma"/>
            <family val="2"/>
          </rPr>
          <t>Looks to see if https is present in column A of the data sheet. Counts if it exists.</t>
        </r>
      </text>
    </comment>
    <comment ref="G59" authorId="0" shapeId="0" xr:uid="{00000000-0006-0000-0000-000013000000}">
      <text>
        <r>
          <rPr>
            <b/>
            <sz val="9"/>
            <color indexed="81"/>
            <rFont val="Tahoma"/>
            <family val="2"/>
          </rPr>
          <t xml:space="preserve">@seanmcquaide
</t>
        </r>
        <r>
          <rPr>
            <sz val="9"/>
            <color indexed="81"/>
            <rFont val="Tahoma"/>
            <family val="2"/>
          </rPr>
          <t xml:space="preserve">Looks to see if http is present in column A of the data sheet. Counts if it exists. 
</t>
        </r>
        <r>
          <rPr>
            <b/>
            <sz val="9"/>
            <color indexed="81"/>
            <rFont val="Tahoma"/>
            <family val="2"/>
          </rPr>
          <t>NOTE:</t>
        </r>
        <r>
          <rPr>
            <sz val="9"/>
            <color indexed="81"/>
            <rFont val="Tahoma"/>
            <family val="2"/>
          </rPr>
          <t xml:space="preserve"> this counts all urls with http, not just content pages.</t>
        </r>
      </text>
    </comment>
    <comment ref="G60" authorId="0" shapeId="0" xr:uid="{00000000-0006-0000-0000-000014000000}">
      <text>
        <r>
          <rPr>
            <sz val="9"/>
            <color indexed="81"/>
            <rFont val="Tahoma"/>
            <family val="2"/>
          </rPr>
          <t>Use this to help with your https transition.
@seanmcquaide</t>
        </r>
      </text>
    </comment>
    <comment ref="G61" authorId="0" shapeId="0" xr:uid="{00000000-0006-0000-0000-000015000000}">
      <text>
        <r>
          <rPr>
            <sz val="9"/>
            <color indexed="81"/>
            <rFont val="Tahoma"/>
            <family val="2"/>
          </rPr>
          <t>Use this to help with your https transition.</t>
        </r>
        <r>
          <rPr>
            <b/>
            <sz val="9"/>
            <color indexed="81"/>
            <rFont val="Tahoma"/>
            <family val="2"/>
          </rPr>
          <t xml:space="preserve">
</t>
        </r>
        <r>
          <rPr>
            <sz val="9"/>
            <color indexed="81"/>
            <rFont val="Tahoma"/>
            <family val="2"/>
          </rPr>
          <t>@seanmcquaide</t>
        </r>
      </text>
    </comment>
  </commentList>
</comments>
</file>

<file path=xl/sharedStrings.xml><?xml version="1.0" encoding="utf-8"?>
<sst xmlns="http://schemas.openxmlformats.org/spreadsheetml/2006/main" count="24856" uniqueCount="7221">
  <si>
    <t>Content Type Breakdown</t>
  </si>
  <si>
    <t>Titles</t>
  </si>
  <si>
    <t>Text Files</t>
  </si>
  <si>
    <t>Pages with</t>
  </si>
  <si>
    <t>text/html</t>
  </si>
  <si>
    <t>Pages without</t>
  </si>
  <si>
    <t>text/html; charset=utf-8</t>
  </si>
  <si>
    <t xml:space="preserve">Pixel Width Exceeds: </t>
  </si>
  <si>
    <t>text/javascript</t>
  </si>
  <si>
    <t>text/css</t>
  </si>
  <si>
    <t>Duplicates</t>
  </si>
  <si>
    <t>Meta Descriptions</t>
  </si>
  <si>
    <t>Application Files</t>
  </si>
  <si>
    <t>Exceeds 160 char.</t>
  </si>
  <si>
    <t>application/pdf</t>
  </si>
  <si>
    <t>application/x-javascript</t>
  </si>
  <si>
    <t>H1-1</t>
  </si>
  <si>
    <t>Unique H1's</t>
  </si>
  <si>
    <t>Image Files</t>
  </si>
  <si>
    <t>H1-2</t>
  </si>
  <si>
    <t>image/jpeg</t>
  </si>
  <si>
    <t>image/gif</t>
  </si>
  <si>
    <t>image/png</t>
  </si>
  <si>
    <t>Unique</t>
  </si>
  <si>
    <t>Audio/Visual Files</t>
  </si>
  <si>
    <t>H2-1</t>
  </si>
  <si>
    <t>Other</t>
  </si>
  <si>
    <t>H2-2</t>
  </si>
  <si>
    <t>Sum Check</t>
  </si>
  <si>
    <t>Image Type Breakdown</t>
  </si>
  <si>
    <t>Type</t>
  </si>
  <si>
    <t>Total</t>
  </si>
  <si>
    <t>jpeg</t>
  </si>
  <si>
    <t>Canonical Element</t>
  </si>
  <si>
    <t>png</t>
  </si>
  <si>
    <t>gif</t>
  </si>
  <si>
    <t>jpg</t>
  </si>
  <si>
    <t>bmp</t>
  </si>
  <si>
    <t>Pages with Meta Refresh</t>
  </si>
  <si>
    <t>Response Codes</t>
  </si>
  <si>
    <t>From Webpages</t>
  </si>
  <si>
    <t>Unique Hash</t>
  </si>
  <si>
    <t>Soft 404</t>
  </si>
  <si>
    <t>-</t>
  </si>
  <si>
    <t>Duplicate Hashs</t>
  </si>
  <si>
    <t>Unique Hashs</t>
  </si>
  <si>
    <t>Sum</t>
  </si>
  <si>
    <t>HTTP vs HTTPS</t>
  </si>
  <si>
    <t>HTTPS</t>
  </si>
  <si>
    <t>Page Depth</t>
  </si>
  <si>
    <t>HTTP</t>
  </si>
  <si>
    <t>10+</t>
  </si>
  <si>
    <t>Website</t>
  </si>
  <si>
    <t/>
  </si>
  <si>
    <t>OK</t>
  </si>
  <si>
    <t>Moved Permanently</t>
  </si>
  <si>
    <t>text/html; charset=UTF-8</t>
  </si>
  <si>
    <t>Not Found</t>
  </si>
  <si>
    <t>Hash</t>
  </si>
  <si>
    <t>External Outlinks</t>
  </si>
  <si>
    <t>Outlinks</t>
  </si>
  <si>
    <t>Inlinks</t>
  </si>
  <si>
    <t>Level</t>
  </si>
  <si>
    <t>Word Count</t>
  </si>
  <si>
    <t>Size</t>
  </si>
  <si>
    <t>Canonical Link Element 1</t>
  </si>
  <si>
    <t>Meta Refresh 1</t>
  </si>
  <si>
    <t>Meta Keyword 1</t>
  </si>
  <si>
    <t>Meta Description 1</t>
  </si>
  <si>
    <t>Title 1 Pixel Width</t>
  </si>
  <si>
    <t>Title 1 Length</t>
  </si>
  <si>
    <t>Title 1</t>
  </si>
  <si>
    <t>Status</t>
  </si>
  <si>
    <t>Status Code</t>
  </si>
  <si>
    <t>Content</t>
  </si>
  <si>
    <t>Address</t>
  </si>
  <si>
    <t>Meta Description Length1</t>
  </si>
  <si>
    <t>Meta Description Pixel Width 1</t>
  </si>
  <si>
    <t>Meta Keywords Length1</t>
  </si>
  <si>
    <t>H1-len-1</t>
  </si>
  <si>
    <t>H1-len-2</t>
  </si>
  <si>
    <t>H2-len-1</t>
  </si>
  <si>
    <t>H2-len-2</t>
  </si>
  <si>
    <t>Meta Data 1</t>
  </si>
  <si>
    <t>Unique Title Helper</t>
  </si>
  <si>
    <t>Unique Meta Desc. Helper</t>
  </si>
  <si>
    <t>Unique H1-1 Helper</t>
  </si>
  <si>
    <t>Unique H1-2 Helper</t>
  </si>
  <si>
    <t>Unique H2-1 Helper</t>
  </si>
  <si>
    <t>Unique H2-2 Helper</t>
  </si>
  <si>
    <t>Image Size (byte to Kb)</t>
  </si>
  <si>
    <t>Unique Hash Helper</t>
  </si>
  <si>
    <t>- Part 2</t>
  </si>
  <si>
    <t>- Part 3</t>
  </si>
  <si>
    <t>- Part 4</t>
  </si>
  <si>
    <t>- Part 5</t>
  </si>
  <si>
    <t>text/html; charset=iso-8859-1</t>
  </si>
  <si>
    <t>Site has NoFollow?</t>
  </si>
  <si>
    <t>NoFollow</t>
  </si>
  <si>
    <t>Meta Refresh</t>
  </si>
  <si>
    <t>Pages w/NoFollow</t>
  </si>
  <si>
    <t>Client</t>
  </si>
  <si>
    <t>Total Crawl Count</t>
  </si>
  <si>
    <t>Top 5 Focus Areas</t>
  </si>
  <si>
    <t>application/x-shockwave-flash</t>
  </si>
  <si>
    <t>Canonical #1 Count</t>
  </si>
  <si>
    <t>200 Status HTTP Pages</t>
  </si>
  <si>
    <t xml:space="preserve">200 Status HTTP URLs </t>
  </si>
  <si>
    <t>http://www.example.com/</t>
  </si>
  <si>
    <t>Maecenas | pretium bibendum, SEO, PPC, &amp; Social Media Consulting</t>
  </si>
  <si>
    <t>SEO</t>
  </si>
  <si>
    <t>pretium bibendum</t>
  </si>
  <si>
    <t>e2f00fcbfa9766c9f72536578ed938ee</t>
  </si>
  <si>
    <t>http://www.example.com/?attachment_id=9655</t>
  </si>
  <si>
    <t>http://www.example.com/?s=%22multi-channel+attribution%22</t>
  </si>
  <si>
    <t>http://www.example.com/?s=funnels</t>
  </si>
  <si>
    <t>http://www.example.com/?s=regular+expressions</t>
  </si>
  <si>
    <t>http://www.example.com/?s=tag+luctus</t>
  </si>
  <si>
    <t>http://www.example.com/about-us</t>
  </si>
  <si>
    <t>http://www.example.com/about-us/</t>
  </si>
  <si>
    <t>Maecenas | Meet our Digital Marketing &amp; bibendum Consultants</t>
  </si>
  <si>
    <t>Who We Are</t>
  </si>
  <si>
    <t>…. how we are different from other consultants?</t>
  </si>
  <si>
    <t>Our Team</t>
  </si>
  <si>
    <t>9483ca1eb818f52142af5cd48d9d0637</t>
  </si>
  <si>
    <t>http://www.example.com/about-us/about-us/why-vivamus/</t>
  </si>
  <si>
    <t>http://www.example.com/aboutus/archives/Firefox-conversion-rate.php</t>
  </si>
  <si>
    <t>http://www.example.com/aboutus/archives/multivariate-testing.php</t>
  </si>
  <si>
    <t>http://www.example.com/about-us/blog/resources/</t>
  </si>
  <si>
    <t>http://www.example.com/about-us/case-studies/</t>
  </si>
  <si>
    <t>Maecenas client profile of SEO and pretium bibendum Case Studies</t>
  </si>
  <si>
    <t>Case Studies</t>
  </si>
  <si>
    <t>pretium bibendum Premium Case Studies</t>
  </si>
  <si>
    <t>pretium bibendum Case Studies</t>
  </si>
  <si>
    <t>463e16fa637cbbd760143346aaa459eb</t>
  </si>
  <si>
    <t>http://www.example.com/about-us/case-studies/blog/resources/</t>
  </si>
  <si>
    <t>http://www.example.com/about-us/clients/</t>
  </si>
  <si>
    <t>Maecenas | Digital Marketing &amp; pretium bibendum Clients | Portfolio</t>
  </si>
  <si>
    <t>Our Clients</t>
  </si>
  <si>
    <t>pretium bibendum Clients</t>
  </si>
  <si>
    <t>SEO Clients</t>
  </si>
  <si>
    <t>e2d141f7cb7b69f5a47630002fab546d</t>
  </si>
  <si>
    <t>http://www.example.com/about-us/clients/blog/resources/</t>
  </si>
  <si>
    <t>http://www.example.com/about-us/contact/</t>
  </si>
  <si>
    <t>Contact Maecenas | Online Marketing Company in sapien, PA</t>
  </si>
  <si>
    <t>Contact Us</t>
  </si>
  <si>
    <t>b476338ed8eeff994242e11de28a5eb3</t>
  </si>
  <si>
    <t>http://www.example.com/about-us/mattis-authorized-consultants/</t>
  </si>
  <si>
    <t>http://www.example.com/about-us/zed-sem-fermentum-careers/</t>
  </si>
  <si>
    <t>sapien SEO, SEM, &amp; bibendum Careers | Maecenas</t>
  </si>
  <si>
    <t>sapien SEO &amp; bibendum Careers</t>
  </si>
  <si>
    <t>Maecenas is Hiring!</t>
  </si>
  <si>
    <t>Current Positions</t>
  </si>
  <si>
    <t>230e6f2c502f824ed6c7a4bd1f832591</t>
  </si>
  <si>
    <t>http://www.example.com/about-us/zed-sem-fermentum-careers/blog/resources/</t>
  </si>
  <si>
    <t>http://www.example.com/about-us/why-vivamus/</t>
  </si>
  <si>
    <t>Why Maecenas? | Choosing Your Online Marketing Consultant</t>
  </si>
  <si>
    <t>Should You Hire Maecenas? (A letter from the founder)</t>
  </si>
  <si>
    <t>Why Use Maecenas?</t>
  </si>
  <si>
    <t>How Could I Possibly Argue Not to Use Maecenas?</t>
  </si>
  <si>
    <t>fd5de41fdfac8800167955599ce648d9</t>
  </si>
  <si>
    <t>http://www.example.com/about-us/why-vivamus/about-us/case-studies/</t>
  </si>
  <si>
    <t>http://www.example.com/about-us/why-vivamus/blog/resources/</t>
  </si>
  <si>
    <t>http://www.example.com/blog</t>
  </si>
  <si>
    <t>http://www.example.com/blog/</t>
  </si>
  <si>
    <t>Maecenas Blog | Web bibendum, SEO, PPC, &amp; Social Media Experts</t>
  </si>
  <si>
    <t>One Goal, Many Values with Lookup Tables in pretium odio Manager</t>
  </si>
  <si>
    <t>Long Page URLs in Internet Explorer Cause Missing Pageviews, Transactions in pretium bibendum</t>
  </si>
  <si>
    <t>e039741c2e292a65b8d73690c3150d42</t>
  </si>
  <si>
    <t>http://www.example.com/blog/2005/10/22/buying-from-your-customers-2/</t>
  </si>
  <si>
    <t>Buying From Your Customers | Maecenas Blog</t>
  </si>
  <si>
    <t>Buying from your customers</t>
  </si>
  <si>
    <t>Topics</t>
  </si>
  <si>
    <t>bca016ee5d158a5fa1640ae096a95926</t>
  </si>
  <si>
    <t>http://www.example.com/blog/2005/10/26/best-practices-in-web-forms/</t>
  </si>
  <si>
    <t>Best Practices in Web Forms | Maecenas Blog</t>
  </si>
  <si>
    <t>Best practices in web forms</t>
  </si>
  <si>
    <t>2 Responses to “Best practices in web forms”</t>
  </si>
  <si>
    <t>6ee72daf9a68b4f0f85f5a398bc87394</t>
  </si>
  <si>
    <t>http://www.example.com/blog/2005/10/26/best-practices-in-web-forms/comment-page-1/</t>
  </si>
  <si>
    <t>3e486ea648e2b12394e9f9076b521917</t>
  </si>
  <si>
    <t>http://www.example.com/blog/2005/11/08/shopping-cart-tips-for-web-conversions/</t>
  </si>
  <si>
    <t>Shopping Cart Tips &amp; Web Conversions | Maecenas Blog</t>
  </si>
  <si>
    <t>Shopping cart tips for web conversions</t>
  </si>
  <si>
    <t>One Response to “Shopping cart tips for web conversions”</t>
  </si>
  <si>
    <t>58e4429ea6b4deae09ce6051c4827539</t>
  </si>
  <si>
    <t>http://www.example.com/blog/2005/11/08/shopping-cart-tips-for-web-conversions/comment-page-1/</t>
  </si>
  <si>
    <t>b2cf414f7c3f589c03dc9c29dbd670bc</t>
  </si>
  <si>
    <t>http://www.example.com/blog/2005/11/11/when-did-you-last-look-at-your-unpopular-pages/</t>
  </si>
  <si>
    <t>Learn From Your Unpopular Web Pages | Maecenas Blog</t>
  </si>
  <si>
    <t>When did you last look at your unpopular pages?</t>
  </si>
  <si>
    <t>55bd19817e18c9074ed93fbf7e6461b7</t>
  </si>
  <si>
    <t>http://www.example.com/blog/2005/11/14/increase-conversion-rates-with-scent/</t>
  </si>
  <si>
    <t>Increase Conversion Rates with Scent | Maecenas Blog</t>
  </si>
  <si>
    <t>Increase conversion rates with scent</t>
  </si>
  <si>
    <t>One Response to “Increase conversion rates with scent”</t>
  </si>
  <si>
    <t>61a30d3bc00ace54158d08684ead60d0</t>
  </si>
  <si>
    <t>http://www.example.com/blog/2005/11/14/increase-conversion-rates-with-scent/comment-page-1/</t>
  </si>
  <si>
    <t>12b5e01a15e9bfaa8bbf6f6ccc6174dd</t>
  </si>
  <si>
    <t>http://www.example.com/blog/2005/11/15/e-commerce-exit-surveys-and-conversion-rates/</t>
  </si>
  <si>
    <t>E-Commerce Exit Surveys &amp; Conversion Rates | Maecenas Blog</t>
  </si>
  <si>
    <t>E-commerce exit surveys and conversion rates</t>
  </si>
  <si>
    <t>One Response to “E-commerce exit surveys and conversion rates”</t>
  </si>
  <si>
    <t>39bd195e449f14fabaede52c5f07a22b</t>
  </si>
  <si>
    <t>http://www.example.com/blog/2005/11/15/e-commerce-exit-surveys-and-conversion-rates/comment-page-1/</t>
  </si>
  <si>
    <t>c73b81710bb5c5c2a41c3f7fedb58332</t>
  </si>
  <si>
    <t>http://www.example.com/blog/2005/11/20/forms-and-conversion-rates-best-practices/</t>
  </si>
  <si>
    <t>Forms &amp; Conversion Rates: Best Practices | Maecenas Blog</t>
  </si>
  <si>
    <t>Forms and conversion rates: best practices</t>
  </si>
  <si>
    <t>4988675e6c6fb172f70917fa8f82721d</t>
  </si>
  <si>
    <t>http://www.example.com/blog/2005/11/23/why-websites-need-to-capture-customer-trust/</t>
  </si>
  <si>
    <t>Why Websites Need to Capture Customer Trust | Maecenas Blog</t>
  </si>
  <si>
    <t>Why websites need to capture customer trust</t>
  </si>
  <si>
    <t>e0c1c11b5ca47de6fe70f4ab39e2e618</t>
  </si>
  <si>
    <t>http://www.example.com/blog/2005/12/01/more-on-mozilla/</t>
  </si>
  <si>
    <t>More on Mozilla Firefox | Maecenas Blog</t>
  </si>
  <si>
    <t>More on Mozilla</t>
  </si>
  <si>
    <t>7b6892dc648db66ab2801d458df9b5c9</t>
  </si>
  <si>
    <t>http://www.example.com/blog/2005/12/02/even-great-error-messages-go-awry/</t>
  </si>
  <si>
    <t>Even Great Error Messages Go Awry | Maecenas Blog</t>
  </si>
  <si>
    <t>Even great error messages go awry</t>
  </si>
  <si>
    <t>4ebfba7bcb17cd4d606e3a3f71d6f604</t>
  </si>
  <si>
    <t>http://www.example.com/blog/2005/12/05/radio-buttons-and-order-forms/</t>
  </si>
  <si>
    <t>Pre-Checked Radio Buttons &amp; Order Forms | Maecenas Blog</t>
  </si>
  <si>
    <t>Radio buttons and order forms</t>
  </si>
  <si>
    <t>438248a99cede93825be95bfa0d83021</t>
  </si>
  <si>
    <t>http://www.example.com/blog/2005/12/08/where-conversion-meets-email-marketing/</t>
  </si>
  <si>
    <t>Where Conversion Meets Email Marketing | Maecenas Blog</t>
  </si>
  <si>
    <t>Where conversion meets email marketing</t>
  </si>
  <si>
    <t>One Response to “Where conversion meets email marketing”</t>
  </si>
  <si>
    <t>caf2f60bb92668a12df97684b9ce8d06</t>
  </si>
  <si>
    <t>http://www.example.com/blog/2005/12/08/where-conversion-meets-email-marketing/comment-page-1/</t>
  </si>
  <si>
    <t>fb0d8de481c0a3e36ec38c9a2aab58ef</t>
  </si>
  <si>
    <t>http://www.example.com/blog/2005/12/09/writing-for-the-web/</t>
  </si>
  <si>
    <t>Writing For the Web &amp; Your Customers | Maecenas Blog</t>
  </si>
  <si>
    <t>Writing for the web</t>
  </si>
  <si>
    <t>1af98a11ac665acaddcc15642c2b41f6</t>
  </si>
  <si>
    <t>http://www.example.com/blog/2005/12/12/even-the-big-names-make-their-share-of-conversion-errors/</t>
  </si>
  <si>
    <t>Even the Big Names Make Conversion Errors | Maecenas Blog</t>
  </si>
  <si>
    <t>Even the "big names" make their share of conversion errors</t>
  </si>
  <si>
    <t>43deda1aaecf91d9ed98f64bf82b8032</t>
  </si>
  <si>
    <t>http://www.example.com/blog/2005/12/13/exit-surveys-and-conversion-rates/</t>
  </si>
  <si>
    <t>Optimizing Exit Surveys for Conversion | Maecenas Blog</t>
  </si>
  <si>
    <t>Exit Surveys and conversion rates</t>
  </si>
  <si>
    <t>29fc4e7471c07fea7f13e4216085f108</t>
  </si>
  <si>
    <t>http://www.example.com/blog/2005/12/14/writing-for-the-internet-again/</t>
  </si>
  <si>
    <t>Writing for the Internet (Again) | Maecenas Blog</t>
  </si>
  <si>
    <t>Writing for the Internet (again)</t>
  </si>
  <si>
    <t>One Response to “Writing for the Internet (again)”</t>
  </si>
  <si>
    <t>622b1839d57ddffca74ecf3da0773153</t>
  </si>
  <si>
    <t>http://www.example.com/blog/2005/12/14/writing-for-the-internet-again/comment-page-1/</t>
  </si>
  <si>
    <t>8d7926b7d000a02ad44be8da6910ff76</t>
  </si>
  <si>
    <t>http://www.example.com/blog/2005/12/15/triangulation-and-best-practices-in-web-fermentum/</t>
  </si>
  <si>
    <t>Triangulation in Web bibendum | Maecenas Blog</t>
  </si>
  <si>
    <t>Triangulation and best practices in web bibendum</t>
  </si>
  <si>
    <t>1e7e353514d230bd4929bd8b486fc1fa</t>
  </si>
  <si>
    <t>http://www.example.com/blog/2005/12/19/web-fermentum-forum/</t>
  </si>
  <si>
    <t>A Gathering Place for Web Analysts | Maecenas Blog</t>
  </si>
  <si>
    <t>Web bibendum Forum</t>
  </si>
  <si>
    <t>One Response to “Web bibendum Forum”</t>
  </si>
  <si>
    <t>45ea6cfb0d40ede43628a10a0098dc28</t>
  </si>
  <si>
    <t>http://www.example.com/blog/2005/12/19/web-fermentum-forum/comment-page-1/</t>
  </si>
  <si>
    <t>d8cb685b0f469779ee00bc6350a1eb56</t>
  </si>
  <si>
    <t>http://www.example.com/blog/2005/12/20/websites-without-fermentum/</t>
  </si>
  <si>
    <t>Websites Without bibendum | Maecenas Blog</t>
  </si>
  <si>
    <t>Websites without bibendum</t>
  </si>
  <si>
    <t>e05e3237887c4683f70fae868193a363</t>
  </si>
  <si>
    <t>http://www.example.com/blog/2005/12/21/web-fermentum-and-semi-vacations/</t>
  </si>
  <si>
    <t>Semi-Vacations via the bibendum Dashboard | Maecenas Blog</t>
  </si>
  <si>
    <t>Web bibendum and semi-vacations</t>
  </si>
  <si>
    <t>56aafde000039e20c35d8043817c57c1</t>
  </si>
  <si>
    <t>http://www.example.com/blog/2005/12/26/the-case-for-and-against-on-page-fermentum/</t>
  </si>
  <si>
    <t>The Case for (and Against) On-Page bibendum | Maecenas Blog</t>
  </si>
  <si>
    <t>The case for (and against) on-page bibendum</t>
  </si>
  <si>
    <t>35a0b7bd9a09c196f743065711a2c6d2</t>
  </si>
  <si>
    <t>http://www.example.com/blog/2005/12/27/do-more-page-views-cause-higher-conversion-rates/</t>
  </si>
  <si>
    <t>More Page Views, Higher Conversion Rates? | Maecenas Blog</t>
  </si>
  <si>
    <t>Do more page views cause higher conversion rates?</t>
  </si>
  <si>
    <t>3 Responses to “Do more page views cause higher conversion rates?”</t>
  </si>
  <si>
    <t>708e87cb96f7f0405e51b8a651b5c173</t>
  </si>
  <si>
    <t>http://www.example.com/blog/2005/12/27/do-more-page-views-cause-higher-conversion-rates/comment-page-1/</t>
  </si>
  <si>
    <t>f3fd8b4913f4fd7d72cdc18dd2bc16b8</t>
  </si>
  <si>
    <t>http://www.example.com/blog/2006/01/01/ignore-firefox-suffer-bottom-line-consequences/</t>
  </si>
  <si>
    <t>Ignore Firefox &amp; Suffer the Consequences | Maecenas Blog</t>
  </si>
  <si>
    <t>Ignore Firefox and Suffer the Bottom Line Consequences</t>
  </si>
  <si>
    <t>433505f1d1e4d94aaf2582f71f2ea342</t>
  </si>
  <si>
    <t>http://www.example.com/blog/2006/01/03/using-web-fermentum-and-on-site-search/</t>
  </si>
  <si>
    <t>On-Site Search &amp; Web bibendum | Maecenas Blog</t>
  </si>
  <si>
    <t>Using web bibendum and on-site search</t>
  </si>
  <si>
    <t>5492f770221276c198da3723c48e4371</t>
  </si>
  <si>
    <t>http://www.example.com/blog/2006/01/07/writing-for-the-web-turn-browsers-into-buyers-with-their-vocabulary-not-yours/</t>
  </si>
  <si>
    <t>Understanding the Users' Vocabulary | Maecenas Blog</t>
  </si>
  <si>
    <t>Writing for the web: Turn browsers into buyers with their vocabulary, not yours</t>
  </si>
  <si>
    <t>One Response to “Writing for the web: Turn browsers into buyers with their vocabulary, not yours”</t>
  </si>
  <si>
    <t>ed716c126768c90414b4dc930808d25e</t>
  </si>
  <si>
    <t>http://www.example.com/blog/2006/01/07/writing-for-the-web-turn-browsers-into-buyers-with-their-vocabulary-not-yours/comment-page-1/</t>
  </si>
  <si>
    <t>2d5404c37b90a0058eb52b7aa2b2bc6</t>
  </si>
  <si>
    <t>http://www.example.com/blog/2006/01/10/web-fermentum-and-regression-put-a-line-through-that-data/</t>
  </si>
  <si>
    <t>Linear Regression &amp; bibendum Data | Maecenas Blog</t>
  </si>
  <si>
    <t>Web bibendum and Regression: put a line through that data</t>
  </si>
  <si>
    <t>11ee0c1577ad1d5552f8969a181300d1</t>
  </si>
  <si>
    <t>http://www.example.com/blog/2006/01/11/web-analytic-wednesday-in-posuere/</t>
  </si>
  <si>
    <t>Web bibendum Wednesday in sapien? | Maecenas Blog</t>
  </si>
  <si>
    <t>Web Analytic Wednesday in sapien?</t>
  </si>
  <si>
    <t>d840f2143ec65dee256560de85c4d6ff</t>
  </si>
  <si>
    <t>http://www.example.com/blog/2006/01/14/web-fermentum-zed-and-pay-per-click/</t>
  </si>
  <si>
    <t>Combining bibendum, SEO, &amp; Pay Per Click | Maecenas Blog</t>
  </si>
  <si>
    <t>Web bibendum, SEO and Pay Per Click</t>
  </si>
  <si>
    <t>One Response to “Web bibendum, SEO and Pay Per Click”</t>
  </si>
  <si>
    <t>237067695938f1d6746bafc7f0057919</t>
  </si>
  <si>
    <t>http://www.example.com/blog/2006/01/14/web-fermentum-zed-and-pay-per-click/comment-page-1/</t>
  </si>
  <si>
    <t>d5e8fdab3031e7a6cc43afd318fb5eb3</t>
  </si>
  <si>
    <t>http://www.example.com/blog/2006/01/17/web-fermentum-wisdom-2006/</t>
  </si>
  <si>
    <t>Wisdom from Web bibendum in 2006 | Maecenas Blog</t>
  </si>
  <si>
    <t>Web bibendum wisdom 2006</t>
  </si>
  <si>
    <t>acc2936ce0d6602bb4a63e5d438d9741</t>
  </si>
  <si>
    <t>http://www.example.com/blog/2006/01/20/improve-your-conversion-rate-with-favicons/</t>
  </si>
  <si>
    <t>Create a Favicon for Improved Conversion Rates | Maecenas Blog</t>
  </si>
  <si>
    <t>Improve your conversion rate with favicons</t>
  </si>
  <si>
    <t>f21a380d263f5a03433d49fa6123592a</t>
  </si>
  <si>
    <t>http://www.example.com/blog/2006/01/21/a-short-story-about-web-fermentum-and-conversion/</t>
  </si>
  <si>
    <t>A Short Story About Intuition &amp; bibendum | Maecenas Blog</t>
  </si>
  <si>
    <t>A Short Story about Web bibendum and Conversion</t>
  </si>
  <si>
    <t>1dd43d20eccbc84be732c40d0b1a808e</t>
  </si>
  <si>
    <t>http://www.example.com/blog/2006/01/25/online-holiday-recap/</t>
  </si>
  <si>
    <t>Online Holiday Recap 2005 | Maecenas Blog</t>
  </si>
  <si>
    <t>Online holiday recap</t>
  </si>
  <si>
    <t>fc6c4259591f8ffe49c2642846a989ec</t>
  </si>
  <si>
    <t>http://www.example.com/blog/2006/01/26/how-travelocity-increased-online-customer-loyalty/</t>
  </si>
  <si>
    <t>How Travelocity Increased Customer Loyalty | Maecenas Blog</t>
  </si>
  <si>
    <t>How Travelocity increased online customer loyalty</t>
  </si>
  <si>
    <t>5 Responses to “How Travelocity increased online customer loyalty”</t>
  </si>
  <si>
    <t>4c2ea094ec72708469d7d31b6fe40833</t>
  </si>
  <si>
    <t>http://www.example.com/blog/2006/01/26/how-travelocity-increased-online-customer-loyalty/comment-page-1/</t>
  </si>
  <si>
    <t>40cbc310f31eb3b071cd03c2b914e637</t>
  </si>
  <si>
    <t>http://www.example.com/blog/2006/01/26/web-fermentum-wednesday-in-posuere/</t>
  </si>
  <si>
    <t>Super Bowl &amp; Web bibendum Wednesday? | Maecenas Blog</t>
  </si>
  <si>
    <t>Web bibendum Wednesday in sapien?</t>
  </si>
  <si>
    <t>44ff9848cea12890c37bf08a2067e543</t>
  </si>
  <si>
    <t>http://www.example.com/blog/2006/01/30/jakob-nielsen-and-the-search-engines/</t>
  </si>
  <si>
    <t>Jakob Nielsen &amp; the Search Engines | Maecenas Blog</t>
  </si>
  <si>
    <t>Jakob Nielsen and the search engines</t>
  </si>
  <si>
    <t>f8ecdbaecfc3ceac1881d595d51fab39</t>
  </si>
  <si>
    <t>http://www.example.com/blog/2006/02/02/more-on-ip-address-resolution/</t>
  </si>
  <si>
    <t>More on IP Address Resolution | Maecenas Blog</t>
  </si>
  <si>
    <t>More on IP address resolution</t>
  </si>
  <si>
    <t>b570439a46c1ea779184bd09dd87f90a</t>
  </si>
  <si>
    <t>http://www.example.com/blog/2006/02/02/use-your-web-fermentum-to-track-your-children-and-your-customers/</t>
  </si>
  <si>
    <t>Track Your Children with Web bibendum | Maecenas Blog</t>
  </si>
  <si>
    <t>Use your web bibendum to track your children and your customers</t>
  </si>
  <si>
    <t>2 Responses to “Use your web bibendum to track your children and your customers”</t>
  </si>
  <si>
    <t>8b2744fa4044a60f7eefbdd5917cc39e</t>
  </si>
  <si>
    <t>http://www.example.com/blog/2006/02/02/use-your-web-fermentum-to-track-your-children-and-your-customers/comment-page-1/</t>
  </si>
  <si>
    <t>bd75627c6a8f095c70aa8089f853caae</t>
  </si>
  <si>
    <t>http://www.example.com/blog/2006/02/08/better-conversion-when-timeliness-matters/</t>
  </si>
  <si>
    <t>Better Conversion When Timeliness Matters | Maecenas Blog</t>
  </si>
  <si>
    <t>Better conversion when timeliness matters</t>
  </si>
  <si>
    <t>487f825104b9b30c529b75fe8d6b6696</t>
  </si>
  <si>
    <t>http://www.example.com/blog/2006/02/10/mattis-has-a-waiting-list-for-their-waiting-list/</t>
  </si>
  <si>
    <t>A Multi-Tiered Waiting List | Maecenas Blog</t>
  </si>
  <si>
    <t>pretium has a waiting list for their waiting list</t>
  </si>
  <si>
    <t>202eaaafecb55d3bc0f4c99b80afd463</t>
  </si>
  <si>
    <t>http://www.example.com/blog/2006/02/12/does-free-freight-really-convert-and-is-it-so-great/</t>
  </si>
  <si>
    <t>Does Free Freight Really Convert? | Maecenas Blog</t>
  </si>
  <si>
    <t>Does free freight really convert (and is it so great?)</t>
  </si>
  <si>
    <t>90688f52773d44cfb49704514ea97172</t>
  </si>
  <si>
    <t>http://www.example.com/blog/2006/02/14/emetrics-summit-in-santa-barbara/</t>
  </si>
  <si>
    <t>Santa Barbara eMetrics Summit | Maecenas Blog</t>
  </si>
  <si>
    <t>eMetrics summit in Santa Barbara</t>
  </si>
  <si>
    <t>9835723c2b3b45e80cce75c1cf61c5d6</t>
  </si>
  <si>
    <t>http://www.example.com/blog/2006/02/18/broken-links/</t>
  </si>
  <si>
    <t>Broken Links Turn Off Customers | Maecenas Blog</t>
  </si>
  <si>
    <t>Broken Links</t>
  </si>
  <si>
    <t>5f97ff25979f90fde477fcb88c4e9623</t>
  </si>
  <si>
    <t>http://www.example.com/blog/2006/02/19/writing-for-the-web-is-it-you/</t>
  </si>
  <si>
    <t>Writing for Conversions, Not Yourself | Maecenas Blog</t>
  </si>
  <si>
    <t>Writing for the Web: Is it you?</t>
  </si>
  <si>
    <t>90cd3b2ac1bda80e1c3f4c38002ea4d0</t>
  </si>
  <si>
    <t>http://www.example.com/blog/2006/02/20/marketingsherpa-petco-and-amazon/</t>
  </si>
  <si>
    <t>MarketingSherpa, PETCO, &amp; Amazon | Maecenas Blog</t>
  </si>
  <si>
    <t>MarketingSherpa, PETCO and Amazon</t>
  </si>
  <si>
    <t>One Response to “MarketingSherpa, PETCO and Amazon”</t>
  </si>
  <si>
    <t>e4d6449e74fee5ce9db9a64a3a1d4917</t>
  </si>
  <si>
    <t>http://www.example.com/blog/2006/02/20/marketingsherpa-petco-and-amazon/comment-page-1/</t>
  </si>
  <si>
    <t>c430ccb4fb48cb425040e4067126b72e</t>
  </si>
  <si>
    <t>http://www.example.com/blog/2006/02/21/writing-for-the-web-different-personas/</t>
  </si>
  <si>
    <t>Writing for Non-Techies with FeedBurner | Maecenas Blog</t>
  </si>
  <si>
    <t>Writing for the web: different personas</t>
  </si>
  <si>
    <t>One Response to “Writing for the web: different personas”</t>
  </si>
  <si>
    <t>f803739d23089b1db50270148c8d0f6c</t>
  </si>
  <si>
    <t>http://www.example.com/blog/2006/02/21/writing-for-the-web-different-personas/comment-page-1/</t>
  </si>
  <si>
    <t>f9a03fda37523c701dda4ffb4226b589</t>
  </si>
  <si>
    <t>http://www.example.com/blog/2006/02/22/new-features-and-how-they-affect-conversion-rates/</t>
  </si>
  <si>
    <t>New Features &amp; Conversion Rates | Maecenas Blog</t>
  </si>
  <si>
    <t>New features (and how they affect conversion rates)</t>
  </si>
  <si>
    <t>b03817054155a263f999522b0b29c4b1</t>
  </si>
  <si>
    <t>http://www.example.com/blog/2006/02/25/writing-for-the-web-do-you-sell-with-benefits/</t>
  </si>
  <si>
    <t>Do You Sell With Benefits | Maecenas Blog</t>
  </si>
  <si>
    <t>Writing for the web: do you sell with benefits?</t>
  </si>
  <si>
    <t>bbaa7558b868650e3f6fe97e7a6fa701</t>
  </si>
  <si>
    <t>http://www.example.com/blog/2006/02/27/web-fermentum-and-campaign-codes/</t>
  </si>
  <si>
    <t>Campaign Codes &amp; Web bibendum | Maecenas Blog</t>
  </si>
  <si>
    <t>Web bibendum and campaign codes</t>
  </si>
  <si>
    <t>dc686ec9e103fc796760038565c7e484</t>
  </si>
  <si>
    <t>http://www.example.com/blog/2006/02/28/slate-goes-public-with-their-web-fermentum/</t>
  </si>
  <si>
    <t>Slate Goes Public with Web bibendum | Maecenas Blog</t>
  </si>
  <si>
    <t>Slate goes public with their web bibendum</t>
  </si>
  <si>
    <t>2dbf2a2ab64683fcebfbb75f18a9535a</t>
  </si>
  <si>
    <t>http://www.example.com/blog/2006/03/01/feedburner-hits-a-double/</t>
  </si>
  <si>
    <t>FeedBurner Hits a Double with Uncommon Uses | Maecenas Blog</t>
  </si>
  <si>
    <t>FeedBurner hits a double</t>
  </si>
  <si>
    <t>43db8a38435c43493ac74ad55b4eea61</t>
  </si>
  <si>
    <t>http://www.example.com/blog/2006/03/02/does-the-website-serve-the-customer/</t>
  </si>
  <si>
    <t>Does Your Website Serve the Customer? | Maecenas Blog</t>
  </si>
  <si>
    <t>Does the website serve the customer?</t>
  </si>
  <si>
    <t>One Response to “Does the website serve the customer?”</t>
  </si>
  <si>
    <t>4f1ea4f97e2c071842d3f1c8d166722e</t>
  </si>
  <si>
    <t>http://www.example.com/blog/2006/03/02/does-the-website-serve-the-customer/comment-page-1/</t>
  </si>
  <si>
    <t>ab51691684ef2a59b91ace9faa217d9e</t>
  </si>
  <si>
    <t>http://www.example.com/blog/2006/03/03/writing-for-the-web-a-tip-from-fermentum-sterne/</t>
  </si>
  <si>
    <t>A Tip on Writing for the Web from Jim Sterne | Maecenas Blog</t>
  </si>
  <si>
    <t>Writing for the web: a tip from Jim Sterne</t>
  </si>
  <si>
    <t>f47e265082fd3d8bb27a7fccd46c59c4</t>
  </si>
  <si>
    <t>http://www.example.com/blog/2006/03/05/online-instructions-how-meaningful-are-they/</t>
  </si>
  <si>
    <t>How Meaningful Are Online Instructions? | Maecenas Blog</t>
  </si>
  <si>
    <t>Online instructions: How meaningful are they?</t>
  </si>
  <si>
    <t>825c143dad204faf9a02f5cc2018fa75</t>
  </si>
  <si>
    <t>http://www.example.com/blog/2006/03/06/whats-a-good-web-conversion-rate/</t>
  </si>
  <si>
    <t>What's a Good Web Conversion Rate? | Maecenas Blog</t>
  </si>
  <si>
    <t>What’s a good web conversion rate?</t>
  </si>
  <si>
    <t>77643986c19ae5f51847572a9d486107</t>
  </si>
  <si>
    <t>http://www.example.com/blog/2006/03/08/come-hear-me-speak-at-the-e-metrics-summit/</t>
  </si>
  <si>
    <t>Speaking at the e-Metrics Summit | Maecenas Blog</t>
  </si>
  <si>
    <t>Come hear me speak at the e-Metrics Summit</t>
  </si>
  <si>
    <t>bd0b8ac36b0ce5e889b2e5ab360fe09</t>
  </si>
  <si>
    <t>http://www.example.com/blog/2006/03/09/how-many-pages-does-your-site-have/</t>
  </si>
  <si>
    <t>How Many Pages Does Your Website Have? | Maecenas Blog</t>
  </si>
  <si>
    <t>How many pages does your website have?</t>
  </si>
  <si>
    <t>6 Responses to “How many pages does your website have?”</t>
  </si>
  <si>
    <t>fea468aec03e0149b652ef2ab21608d2</t>
  </si>
  <si>
    <t>http://www.example.com/blog/2006/03/09/how-many-pages-does-your-site-have/comment-page-1/</t>
  </si>
  <si>
    <t>7763f9a5e768133b7fa73eccec582f8e</t>
  </si>
  <si>
    <t>http://www.example.com/blog/2006/03/11/mattis-sitemaps-and-web-fermentum/</t>
  </si>
  <si>
    <t>pretium Sitemaps &amp; Web bibendum | Maecenas Blog</t>
  </si>
  <si>
    <t>pretium Sitemaps and web bibendum</t>
  </si>
  <si>
    <t>3 Responses to “pretium Sitemaps and web bibendum”</t>
  </si>
  <si>
    <t>266e5292b6f987db4363b6fcbecd9ab6</t>
  </si>
  <si>
    <t>http://www.example.com/blog/2006/03/11/mattis-sitemaps-and-web-fermentum/comment-page-1/</t>
  </si>
  <si>
    <t>39cf863bbaf0dfdb444949803370e8f4</t>
  </si>
  <si>
    <t>http://www.example.com/blog/2006/03/12/measuring-buzz-for-your-topic/</t>
  </si>
  <si>
    <t>Measuring Buzz for Your Topic | Maecenas Blog</t>
  </si>
  <si>
    <t>Measuring buzz for your topic</t>
  </si>
  <si>
    <t>1ab8a202e3b117901093579d1a4ff13b</t>
  </si>
  <si>
    <t>http://www.example.com/blog/2006/03/13/conversion-rates-and-ab-testing/</t>
  </si>
  <si>
    <t>Conversion Rates &amp; A/B Testing | Maecenas Blog</t>
  </si>
  <si>
    <t>Conversion rates and A/B testing</t>
  </si>
  <si>
    <t>2 Responses to “Conversion rates and A/B testing”</t>
  </si>
  <si>
    <t>2ea79fc3a2cef0279030653af9a08027</t>
  </si>
  <si>
    <t>http://www.example.com/blog/2006/03/13/conversion-rates-and-ab-testing/comment-page-1/</t>
  </si>
  <si>
    <t>e4a5ca7e13c7cec11b26e1fa309221be</t>
  </si>
  <si>
    <t>http://www.example.com/blog/2006/03/14/does-anybody-scroll-anymore/</t>
  </si>
  <si>
    <t>Does Anybody Scroll Anymore? | Maecenas Blog</t>
  </si>
  <si>
    <t>Does anybody scroll anymore?</t>
  </si>
  <si>
    <t>5 Responses to “Does anybody scroll anymore?”</t>
  </si>
  <si>
    <t>b66dfe59789d76062f4af2875304fade</t>
  </si>
  <si>
    <t>http://www.example.com/blog/2006/03/14/does-anybody-scroll-anymore/comment-page-1/</t>
  </si>
  <si>
    <t>b3d1e473f12a4b851777954a20fc4d03</t>
  </si>
  <si>
    <t>http://www.example.com/blog/2006/03/15/conversion-practices-and-usability/</t>
  </si>
  <si>
    <t>Hyperlinks, Usability, &amp; Conversion Practices | Maecenas Blog</t>
  </si>
  <si>
    <t>Conversion practices and usability</t>
  </si>
  <si>
    <t>2 Responses to “Conversion practices and usability”</t>
  </si>
  <si>
    <t>fb76a3a2174867d44037b219b06920ac</t>
  </si>
  <si>
    <t>http://www.example.com/blog/2006/03/15/conversion-practices-and-usability/comment-page-1/</t>
  </si>
  <si>
    <t>7de594572d5308c38f60334ba6ab8c7f</t>
  </si>
  <si>
    <t>http://www.example.com/blog/2006/03/16/free-software-six-reasons-i-like-statcounter/</t>
  </si>
  <si>
    <t>Six Reasons I Like StatCounter | Maecenas Blog</t>
  </si>
  <si>
    <t>Free software: Six reasons I like StatCounter</t>
  </si>
  <si>
    <t>b46e1a2d2afcc355dd32cecd1a33b573</t>
  </si>
  <si>
    <t>http://www.example.com/blog/2006/03/18/amazon-isnt-always-worth-copying/</t>
  </si>
  <si>
    <t>It's Not Always Worth Copying Amazon | Maecenas Blog</t>
  </si>
  <si>
    <t>Amazon isn’t always worth copying</t>
  </si>
  <si>
    <t>2 Responses to “Amazon isn’t always worth copying”</t>
  </si>
  <si>
    <t>16b72c32f8f75a4d67540df8439123b</t>
  </si>
  <si>
    <t>http://www.example.com/blog/2006/03/18/amazon-isnt-always-worth-copying/comment-page-1/</t>
  </si>
  <si>
    <t>1cdfec396baa13f1a4ba57750eb56f49</t>
  </si>
  <si>
    <t>http://www.example.com/blog/2006/03/19/what-does-your-website-smell-like/</t>
  </si>
  <si>
    <t>What Does Your Website Smell Like? | Maecenas Blog</t>
  </si>
  <si>
    <t>What does your website smell like?</t>
  </si>
  <si>
    <t>926657b2ada39ab08e919ed75bc8d3c3</t>
  </si>
  <si>
    <t>http://www.example.com/blog/2006/03/20/did-you-notice-that-bot-attack/</t>
  </si>
  <si>
    <t>Did You Notice That Bot Attack? | Maecenas Blog</t>
  </si>
  <si>
    <t>Did you notice that bot attack?</t>
  </si>
  <si>
    <t>ba561c76a48f24a25b7c70edd37e8785</t>
  </si>
  <si>
    <t>http://www.example.com/blog/2006/03/21/editorial-correction/</t>
  </si>
  <si>
    <t>Editorial Correction | Maecenas Blog</t>
  </si>
  <si>
    <t>Editorial Correction</t>
  </si>
  <si>
    <t>e24cbfdcd7d48ebe4f9e108a2be31316</t>
  </si>
  <si>
    <t>http://www.example.com/blog/2006/03/21/visitor-clouds-and-web-fermentum-and-wednesdays/</t>
  </si>
  <si>
    <t>Visitor Clouds &amp; Web bibendum | Maecenas Blog</t>
  </si>
  <si>
    <t>Visitor clouds and web bibendum (and Wednesdays)</t>
  </si>
  <si>
    <t>2 Responses to “Visitor clouds and web bibendum (and Wednesdays)”</t>
  </si>
  <si>
    <t>286aeba91847d0a9574c2d407e7b1442</t>
  </si>
  <si>
    <t>http://www.example.com/blog/2006/03/21/visitor-clouds-and-web-fermentum-and-wednesdays/comment-page-1/</t>
  </si>
  <si>
    <t>efd43285bd66377b3cd5cbbd6f813ce4</t>
  </si>
  <si>
    <t>http://www.example.com/blog/2006/03/22/how-do-you-convert-your-feed-readers/</t>
  </si>
  <si>
    <t>How Do You Convert Your Feed-Readers? | Maecenas Blog</t>
  </si>
  <si>
    <t>How do you convert your feed-readers?</t>
  </si>
  <si>
    <t>da1d7aedb25baab6504711cacf29b2c</t>
  </si>
  <si>
    <t>http://www.example.com/blog/2006/03/23/best-practices-in-paying-parking-tickets-online/</t>
  </si>
  <si>
    <t>Paying Parking Tickets Online: Best Practices | Maecenas Blog</t>
  </si>
  <si>
    <t>Best practices in paying parking tickets (online)</t>
  </si>
  <si>
    <t>78deb4fff955b96c6f773abdc629c3a7</t>
  </si>
  <si>
    <t>http://www.example.com/blog/2006/03/24/matt-belkins-blog-visits-vs-unique-visitors/</t>
  </si>
  <si>
    <t>Matt Belkin's Blog (Visits vs Unique Visitors) | Maecenas Blog</t>
  </si>
  <si>
    <t>Matt Belkin’s Blog (Visits vs. Unique Visitors)</t>
  </si>
  <si>
    <t>4f2d05a26032fa9c6f906816b6f6380d</t>
  </si>
  <si>
    <t>http://www.example.com/blog/2006/03/26/maintaining-your-most-loyal-customers/</t>
  </si>
  <si>
    <t>Maintaining Your Most Loyal Customers | Maecenas Blog</t>
  </si>
  <si>
    <t>Maintaining your most loyal customers</t>
  </si>
  <si>
    <t>One Response to “Maintaining your most loyal customers”</t>
  </si>
  <si>
    <t>b0deaaef519f1dc61481bede9b4636d4</t>
  </si>
  <si>
    <t>http://www.example.com/blog/2006/03/26/maintaining-your-most-loyal-customers/comment-page-1/</t>
  </si>
  <si>
    <t>1fd1f489822591a424eb2a69bf2c721d</t>
  </si>
  <si>
    <t>http://www.example.com/blog/2006/03/27/can-your-web-buttons-affect-your-conversion-rate/</t>
  </si>
  <si>
    <t>Can Your Web Buttons Affect Conversion Rate? | Maecenas Blog</t>
  </si>
  <si>
    <t>Can your web buttons affect your conversion rate?</t>
  </si>
  <si>
    <t>2 Responses to “Can your web buttons affect your conversion rate?”</t>
  </si>
  <si>
    <t>c618260213dc38cb8d965ac38c62b51a</t>
  </si>
  <si>
    <t>http://www.example.com/blog/2006/03/27/can-your-web-buttons-affect-your-conversion-rate/comment-page-1/</t>
  </si>
  <si>
    <t>966aa0362fc440124340ef3192ffa178</t>
  </si>
  <si>
    <t>http://www.example.com/blog/2006/03/28/does-revealsite-make-you-big-brother-or-is-it-just-great-software/</t>
  </si>
  <si>
    <t>Thoughts on the RevealSite Software | Maecenas Blog</t>
  </si>
  <si>
    <t>Does RevealSite make you Big Brother? Or is it just great software?</t>
  </si>
  <si>
    <t>2 Responses to “Does RevealSite make you Big Brother? Or is it just great software?”</t>
  </si>
  <si>
    <t>e600133aac392951805d3a0525657927</t>
  </si>
  <si>
    <t>http://www.example.com/blog/2006/03/28/does-revealsite-make-you-big-brother-or-is-it-just-great-software/comment-page-1/</t>
  </si>
  <si>
    <t>7270e7182a1ece02e56ca243a748b413</t>
  </si>
  <si>
    <t>http://www.example.com/blog/2006/03/29/the-power-of-negative-comments/</t>
  </si>
  <si>
    <t>The power of negative comments</t>
  </si>
  <si>
    <t>7d97b8adf5b1a498793fe21dbe181bdc</t>
  </si>
  <si>
    <t>http://www.example.com/blog/2006/03/30/what-i-learned-from-my-fermentum/</t>
  </si>
  <si>
    <t>What I learned from my bibendum</t>
  </si>
  <si>
    <t>One Response to “What I learned from my bibendum”</t>
  </si>
  <si>
    <t>56c21e2c29d9cce037c0c807465e390</t>
  </si>
  <si>
    <t>http://www.example.com/blog/2006/03/30/what-i-learned-from-my-fermentum/comment-page-1/</t>
  </si>
  <si>
    <t>417dbebe66925b4e3e0e05d71629f864</t>
  </si>
  <si>
    <t>http://www.example.com/blog/2006/04/01/big-brother-and-fermentum-part-ii/</t>
  </si>
  <si>
    <t>Big Brother and bibendum, part II</t>
  </si>
  <si>
    <t>3 Responses to “Big Brother and bibendum, part II”</t>
  </si>
  <si>
    <t>76f4b0ae13da46a7a42c30ff7c6ccd18</t>
  </si>
  <si>
    <t>http://www.example.com/blog/2006/04/01/big-brother-and-fermentum-part-ii/comment-page-1/</t>
  </si>
  <si>
    <t>6842f8a3e71269914622669d896a1a32</t>
  </si>
  <si>
    <t>http://www.example.com/blog/2006/04/02/invasive-fermentum-and-big-brother-part-iii/</t>
  </si>
  <si>
    <t>Invasive bibendum and Big Brother , Part III</t>
  </si>
  <si>
    <t>One Response to “Invasive bibendum and Big Brother , Part III”</t>
  </si>
  <si>
    <t>a06e2b8c36af05853331a62c7804635b</t>
  </si>
  <si>
    <t>http://www.example.com/blog/2006/04/02/invasive-fermentum-and-big-brother-part-iii/comment-page-1/</t>
  </si>
  <si>
    <t>53608385d7d7db61a530047237dd16a</t>
  </si>
  <si>
    <t>http://www.example.com/blog/2006/04/03/twenty-five-ways-to-increase-your-online-conversion-rate/</t>
  </si>
  <si>
    <t>Twenty five ways to increase your online conversion rate</t>
  </si>
  <si>
    <t>11 Responses to “Twenty five ways to increase your online conversion rate”</t>
  </si>
  <si>
    <t>8dbc620219593d5e1944910600000e03</t>
  </si>
  <si>
    <t>http://www.example.com/blog/2006/04/03/twenty-five-ways-to-increase-your-online-conversion-rate/comment-page-1/</t>
  </si>
  <si>
    <t>dbb63ac053c12e3887a7d3cf294039fe</t>
  </si>
  <si>
    <t>http://www.example.com/blog/2006/04/04/is-creativity-pushing-down-your-conversion-rate/</t>
  </si>
  <si>
    <t>Is creativity pushing down your conversion rate?</t>
  </si>
  <si>
    <t>8b0e0f2583c2a800c1434e45eec89b82</t>
  </si>
  <si>
    <t>http://www.example.com/blog/2006/04/06/new-york-times-analytic-visualization/</t>
  </si>
  <si>
    <t>New York Times analytic visualization</t>
  </si>
  <si>
    <t>93742d69f4471070a9d985164195e26</t>
  </si>
  <si>
    <t>http://www.example.com/blog/2006/04/07/increase-conversions-by-removing-stumbling-blocks/</t>
  </si>
  <si>
    <t>Increase conversions by removing stumbling blocks</t>
  </si>
  <si>
    <t>2 Responses to “Increase conversions by removing stumbling blocks”</t>
  </si>
  <si>
    <t>914990a88fd56036a9eed2062fbe4037</t>
  </si>
  <si>
    <t>http://www.example.com/blog/2006/04/07/increase-conversions-by-removing-stumbling-blocks/comment-page-1/</t>
  </si>
  <si>
    <t>b80b5a3ef0449142e0bf3c41eab62d17</t>
  </si>
  <si>
    <t>http://www.example.com/blog/2006/04/09/internet-feast-or-famine/</t>
  </si>
  <si>
    <t>Internet Feast or Famine?</t>
  </si>
  <si>
    <t>2 Responses to “Internet Feast or Famine?”</t>
  </si>
  <si>
    <t>f6e01ce6b3c412206acafecc2f6634a0</t>
  </si>
  <si>
    <t>http://www.example.com/blog/2006/04/09/internet-feast-or-famine/comment-page-1/</t>
  </si>
  <si>
    <t>2be2eaa99dddf5aedc86152256196363</t>
  </si>
  <si>
    <t>http://www.example.com/blog/2006/04/11/the-internet-famine-part-ii/</t>
  </si>
  <si>
    <t>The Internet Famine, Part II</t>
  </si>
  <si>
    <t>d8bfed9bacf37e89d420f5c8342adacf</t>
  </si>
  <si>
    <t>http://www.example.com/blog/2006/04/12/how-to-ensure-that-no-one-replies-to-your-email/</t>
  </si>
  <si>
    <t>How to ensure that no one replies to your email</t>
  </si>
  <si>
    <t>21d4c47852082b2ffa3e892629bf62a7</t>
  </si>
  <si>
    <t>http://www.example.com/blog/2006/04/13/how-to-choose-an-fermentum-vendor-the-non-technical-part/</t>
  </si>
  <si>
    <t>How to choose an bibendum vendor: the non-technical part</t>
  </si>
  <si>
    <t>One Response to “How to choose an bibendum vendor: the non-technical part”</t>
  </si>
  <si>
    <t>a9de84a3f4e12e0defb75c5dd9b415bb</t>
  </si>
  <si>
    <t>http://www.example.com/blog/2006/04/13/how-to-choose-an-fermentum-vendor-the-non-technical-part/comment-page-1/</t>
  </si>
  <si>
    <t>270f4e0f4ebc89152bd8a614bd9f6393</t>
  </si>
  <si>
    <t>http://www.example.com/blog/2006/04/15/web-buttons-part-ii/</t>
  </si>
  <si>
    <t>Web Buttons, Part II</t>
  </si>
  <si>
    <t>241d207a55867342bdd4485e69e20abd</t>
  </si>
  <si>
    <t>http://www.example.com/blog/2006/04/16/out-of-date-response-pages/</t>
  </si>
  <si>
    <t>Out-of-date response pages</t>
  </si>
  <si>
    <t>One Response to “Out-of-date response pages”</t>
  </si>
  <si>
    <t>45196096c9bfddcedbe85f61277126d</t>
  </si>
  <si>
    <t>http://www.example.com/blog/2006/04/16/out-of-date-response-pages/comment-page-1/</t>
  </si>
  <si>
    <t>a5b500131ef1063029f519737888e99b</t>
  </si>
  <si>
    <t>http://www.example.com/blog/2006/04/19/aba-testing/</t>
  </si>
  <si>
    <t>ABA testing</t>
  </si>
  <si>
    <t>b5c6fefb611c87e43cae4942ccfcd5da</t>
  </si>
  <si>
    <t>http://www.example.com/blog/2006/04/20/web-analytic-vendors-answer-questions-at-the-emetrics-summit/</t>
  </si>
  <si>
    <t>Web Analytic Vendors answer questions at the eMetrics Summit</t>
  </si>
  <si>
    <t>4 Responses to “Web Analytic Vendors answer questions at the eMetrics Summit”</t>
  </si>
  <si>
    <t>8f786ee0dde95d436e6a58e740a0d0bf</t>
  </si>
  <si>
    <t>http://www.example.com/blog/2006/04/20/web-analytic-vendors-answer-questions-at-the-emetrics-summit/comment-page-1/</t>
  </si>
  <si>
    <t>c9e830ef69dddd54a509ca9221ed6836</t>
  </si>
  <si>
    <t>http://www.example.com/blog/2006/04/21/my-dinner-with-mattis-fermentum/</t>
  </si>
  <si>
    <t>My dinner with pretium bibendum</t>
  </si>
  <si>
    <t>One Response to “My dinner with pretium bibendum”</t>
  </si>
  <si>
    <t>aaecb14192e05d1234ecb6bc079af2cc</t>
  </si>
  <si>
    <t>http://www.example.com/blog/2006/04/21/my-dinner-with-mattis-fermentum/comment-page-1/</t>
  </si>
  <si>
    <t>a5129c3074ddca5f4f9b5db6daf4424e</t>
  </si>
  <si>
    <t>http://www.example.com/blog/2006/04/23/emetrics-summit-great-networking-2/</t>
  </si>
  <si>
    <t>eMetrics Summit: Great Networking</t>
  </si>
  <si>
    <t>One Response to “eMetrics Summit: Great Networking”</t>
  </si>
  <si>
    <t>1d92f4d7ef4ea39db3160aa3c669b4a9</t>
  </si>
  <si>
    <t>http://www.example.com/blog/2006/04/23/emetrics-summit-great-networking-2/comment-page-1/</t>
  </si>
  <si>
    <t>bc05d6faa36b751d1e63737e98b078d7</t>
  </si>
  <si>
    <t>http://www.example.com/blog/2006/04/25/emetrics-its-about-the-customer-dummy/</t>
  </si>
  <si>
    <t>eMetrics: It's about the customer, dummy</t>
  </si>
  <si>
    <t>4bb939aac690250545d0236f069a0b9f</t>
  </si>
  <si>
    <t>http://www.example.com/blog/2006/04/26/invasive-websites/</t>
  </si>
  <si>
    <t>Invasive Websites</t>
  </si>
  <si>
    <t>50b438d917463cb7ecf43ed73ccf9db9</t>
  </si>
  <si>
    <t>http://www.example.com/blog/2006/04/29/better-titleluctuss-for-better-conversion/</t>
  </si>
  <si>
    <t>Better title odios for better conversion</t>
  </si>
  <si>
    <t>2 Responses to “Better title odios for better conversion”</t>
  </si>
  <si>
    <t>669249c47749655adf024e7a2ea6669f</t>
  </si>
  <si>
    <t>http://www.example.com/blog/2006/04/29/better-titleluctuss-for-better-conversion/comment-page-1/</t>
  </si>
  <si>
    <t>35e2fec262ced808291e3d0c8d71d86c</t>
  </si>
  <si>
    <t>http://www.example.com/blog/2006/04/30/urchin-logfile-software/</t>
  </si>
  <si>
    <t>Urchin logfile software</t>
  </si>
  <si>
    <t>2 Responses to “Urchin logfile software”</t>
  </si>
  <si>
    <t>7ea8e68ebc31c396cabbc38569e13558</t>
  </si>
  <si>
    <t>http://www.example.com/blog/2006/04/30/urchin-logfile-software/comment-page-1/</t>
  </si>
  <si>
    <t>c3d30c9aa9eb96a18187241faeec20</t>
  </si>
  <si>
    <t>http://www.example.com/blog/2006/05/01/salesgenius-i-just-had-to-try-it/</t>
  </si>
  <si>
    <t>SalesGenius: I just had to try it</t>
  </si>
  <si>
    <t>One Response to “SalesGenius: I just had to try it”</t>
  </si>
  <si>
    <t>80ed17f795ef2de5554500cf12e1e802</t>
  </si>
  <si>
    <t>http://www.example.com/blog/2006/05/01/salesgenius-i-just-had-to-try-it/comment-page-1/</t>
  </si>
  <si>
    <t>e36ac8c94487e4dad49bdfa218c2bb2d</t>
  </si>
  <si>
    <t>http://www.example.com/blog/2006/05/02/salesgenius-their-response/</t>
  </si>
  <si>
    <t>SalesGenius: their response</t>
  </si>
  <si>
    <t>One Response to “SalesGenius: their response”</t>
  </si>
  <si>
    <t>aa6ccc3d32c5375f247cf7288b7fa565</t>
  </si>
  <si>
    <t>http://www.example.com/blog/2006/05/02/salesgenius-their-response/comment-page-1/</t>
  </si>
  <si>
    <t>8eee1a8bfdd6f60418c60e9ecdb7378d</t>
  </si>
  <si>
    <t>http://www.example.com/blog/2006/05/03/how-to-make-sure-no-one-opens-your-personal-email-messages/</t>
  </si>
  <si>
    <t>How to make sure no one opens your personal email messages</t>
  </si>
  <si>
    <t>One Response to “How to make sure no one opens your personal email messages”</t>
  </si>
  <si>
    <t>a5711a96800df7c644705c6a06754b5</t>
  </si>
  <si>
    <t>http://www.example.com/blog/2006/05/03/how-to-make-sure-no-one-opens-your-personal-email-messages/comment-page-1/</t>
  </si>
  <si>
    <t>5094630d5ab6e2a059541f1063038a08</t>
  </si>
  <si>
    <t>http://www.example.com/blog/2006/05/05/removing-yourself-from-the-data/</t>
  </si>
  <si>
    <t>Removing yourself from the data</t>
  </si>
  <si>
    <t>11 Responses to “Removing yourself from the data”</t>
  </si>
  <si>
    <t>bf0436f3e453bdbfd05c1f7ef0fddce6</t>
  </si>
  <si>
    <t>http://www.example.com/blog/2006/05/05/removing-yourself-from-the-data/comment-page-1/</t>
  </si>
  <si>
    <t>571445178c22fcfefa0103977868c986</t>
  </si>
  <si>
    <t>http://www.example.com/blog/2006/05/08/increase-conversion-rates-by-measuring-bounce-rates/</t>
  </si>
  <si>
    <t>Increase conversion rates by measuring bounce rates</t>
  </si>
  <si>
    <t>13 Responses to “Increase conversion rates by measuring bounce rates”</t>
  </si>
  <si>
    <t>fa3f3afe2845037bd87d34c7da2fdfff</t>
  </si>
  <si>
    <t>http://www.example.com/blog/2006/05/08/increase-conversion-rates-by-measuring-bounce-rates/comment-page-1/</t>
  </si>
  <si>
    <t>acbc97ed67a67d7fedadef2db5939737</t>
  </si>
  <si>
    <t>http://www.example.com/blog/2006/05/09/how-to-make-sure-no-one-clicks-on-your-links/</t>
  </si>
  <si>
    <t>How to make sure no one clicks on your links</t>
  </si>
  <si>
    <t>6 Responses to “How to make sure no one clicks on your links”</t>
  </si>
  <si>
    <t>23c76fb552f51d127fcd3d1fd43efd5a</t>
  </si>
  <si>
    <t>http://www.example.com/blog/2006/05/09/how-to-make-sure-no-one-clicks-on-your-links/comment-page-1/</t>
  </si>
  <si>
    <t>3d8be1c8aa43134bed6f9f5ed65c58d7</t>
  </si>
  <si>
    <t>http://www.example.com/blog/2006/05/10/icerocket-measuring-cgm-and-your-teenagers/</t>
  </si>
  <si>
    <t>IceRocket, measuring CGM and your teenagers</t>
  </si>
  <si>
    <t>70be607f6cb5067856e4e5ca5b605677</t>
  </si>
  <si>
    <t>http://www.example.com/blog/2006/05/11/does-your-website-really-load-fast-enough/</t>
  </si>
  <si>
    <t>Does your website really load fast enough?</t>
  </si>
  <si>
    <t>2 Responses to “Does your website really load fast enough?”</t>
  </si>
  <si>
    <t>cac3cfd3ec8cecbaea5cf21bbdb626a7</t>
  </si>
  <si>
    <t>http://www.example.com/blog/2006/05/11/does-your-website-really-load-fast-enough/comment-page-1/</t>
  </si>
  <si>
    <t>e93082890c30b684b7822fc6d3757d89</t>
  </si>
  <si>
    <t>http://www.example.com/blog/2006/05/12/mattis-trends-reveals-search-engine-psychographics/</t>
  </si>
  <si>
    <t>pretium Trends reveals search engine psychographics</t>
  </si>
  <si>
    <t>3 Responses to “pretium Trends reveals search engine psychographics”</t>
  </si>
  <si>
    <t>7d2867fe163a313841c9f3be8b8540f1</t>
  </si>
  <si>
    <t>http://www.example.com/blog/2006/05/12/mattis-trends-reveals-search-engine-psychographics/comment-page-1/</t>
  </si>
  <si>
    <t>764461d18a7066bcb9b1e3c3b2bb1868</t>
  </si>
  <si>
    <t>http://www.example.com/blog/2006/05/13/email-encryption-for-the-web/</t>
  </si>
  <si>
    <t>Email encryption for the web</t>
  </si>
  <si>
    <t>5 Responses to “Email encryption for the web”</t>
  </si>
  <si>
    <t>32a7e6094a24f93cf610dccfe6340e9a</t>
  </si>
  <si>
    <t>http://www.example.com/blog/2006/05/13/email-encryption-for-the-web/comment-page-1/</t>
  </si>
  <si>
    <t>d0c8cc0460fac6b878f1c23a764e880a</t>
  </si>
  <si>
    <t>http://www.example.com/blog/2006/05/14/how-much-should-you-pay-for-a-click/</t>
  </si>
  <si>
    <t>How much should you pay for a click?</t>
  </si>
  <si>
    <t>3 Responses to “How much should you pay for a click?”</t>
  </si>
  <si>
    <t>62f7e4f7449d5b6e0517b92058fdc9a3</t>
  </si>
  <si>
    <t>http://www.example.com/blog/2006/05/14/how-much-should-you-pay-for-a-click/comment-page-1/</t>
  </si>
  <si>
    <t>5472f007b32a7a217aa4bf796bea6107</t>
  </si>
  <si>
    <t>http://www.example.com/blog/2006/05/15/benchmarking-not-always-a-bad-idea/</t>
  </si>
  <si>
    <t>Benchmarking: Not always a bad idea</t>
  </si>
  <si>
    <t>One Response to “Benchmarking: Not always a bad idea”</t>
  </si>
  <si>
    <t>9b496ffd2e8f5eb306faaeb35670b782</t>
  </si>
  <si>
    <t>http://www.example.com/blog/2006/05/15/benchmarking-not-always-a-bad-idea/comment-page-1/</t>
  </si>
  <si>
    <t>ee12ed35af0365ee83918ca35c640470</t>
  </si>
  <si>
    <t>http://www.example.com/blog/2006/05/15/blog-envy-and-avinash-kaushik/</t>
  </si>
  <si>
    <t>Blog envy and Avinash Kaushik</t>
  </si>
  <si>
    <t>553d568569d84149f31a4b731afd4c42</t>
  </si>
  <si>
    <t>http://www.example.com/blog/2006/05/16/mattis-sitemaps/</t>
  </si>
  <si>
    <t>pretium Sitemaps</t>
  </si>
  <si>
    <t>4 Responses to “pretium Sitemaps”</t>
  </si>
  <si>
    <t>55366738594f81c921c5a72588104cc6</t>
  </si>
  <si>
    <t>http://www.example.com/blog/2006/05/16/mattis-sitemaps/comment-page-1/</t>
  </si>
  <si>
    <t>dbbd2e99e259c8f2c0d3d615555c767d</t>
  </si>
  <si>
    <t>http://www.example.com/blog/2006/05/17/slice-and-dice-your-conversion-rate/</t>
  </si>
  <si>
    <t>Slice and dice your conversion rate</t>
  </si>
  <si>
    <t>3 Responses to “Slice and dice your conversion rate”</t>
  </si>
  <si>
    <t>2311e3d431e9ddea1fcb116319d2564d</t>
  </si>
  <si>
    <t>http://www.example.com/blog/2006/05/17/slice-and-dice-your-conversion-rate/comment-page-1/</t>
  </si>
  <si>
    <t>1970fdc4b9794468b75cf94676cc69cb</t>
  </si>
  <si>
    <t>http://www.example.com/blog/2006/05/18/shopping-carts-sign-ins-and-conversions/</t>
  </si>
  <si>
    <t>Shopping carts, sign-ins and conversions</t>
  </si>
  <si>
    <t>91e7dad9a263902c1a8ad61f1090b618</t>
  </si>
  <si>
    <t>http://www.example.com/blog/2006/05/20/how-do-you-create-personas/</t>
  </si>
  <si>
    <t>How do you create personas?</t>
  </si>
  <si>
    <t>81702e97bdb51f6f7f33502d82a9f4dd</t>
  </si>
  <si>
    <t>http://www.example.com/blog/2006/05/23/feedburner-goes-live-with-livehits/</t>
  </si>
  <si>
    <t>FeedBurner goes live with LiveHits</t>
  </si>
  <si>
    <t>4 Responses to “FeedBurner goes live with LiveHits”</t>
  </si>
  <si>
    <t>ca847264e2f8d40b86cf453e0c55ce7e</t>
  </si>
  <si>
    <t>http://www.example.com/blog/2006/05/23/feedburner-goes-live-with-livehits/comment-page-1/</t>
  </si>
  <si>
    <t>ce145f7da0511bf6b00c0d917618f402</t>
  </si>
  <si>
    <t>http://www.example.com/blog/2006/05/24/causation-vs-correlation/</t>
  </si>
  <si>
    <t>Causation vs. correlation</t>
  </si>
  <si>
    <t>2 Responses to “Causation vs. correlation”</t>
  </si>
  <si>
    <t>7019063d6e1e049240c93802ce83d0e2</t>
  </si>
  <si>
    <t>http://www.example.com/blog/2006/05/24/causation-vs-correlation/comment-page-1/</t>
  </si>
  <si>
    <t>542b3a52c398a7a58a339484e897ffc4</t>
  </si>
  <si>
    <t>http://www.example.com/blog/2006/05/29/return-policies/</t>
  </si>
  <si>
    <t>Return Policies</t>
  </si>
  <si>
    <t>1bec52d6565bbe1b6954c6dee14cfb5c</t>
  </si>
  <si>
    <t>http://www.example.com/blog/2006/05/30/computing-the-value-of-your-lead-gen-conversions-pt-1-of-2/</t>
  </si>
  <si>
    <t>Computing the Value of your lead gen conversions – Pt 1 of 2</t>
  </si>
  <si>
    <t>4 Responses to “Computing the Value of your lead gen conversions – Pt 1 of 2”</t>
  </si>
  <si>
    <t>9676bf22ccf76fbabb4411a82a204314</t>
  </si>
  <si>
    <t>http://www.example.com/blog/2006/05/30/computing-the-value-of-your-lead-gen-conversions-pt-1-of-2/comment-page-1/</t>
  </si>
  <si>
    <t>955ebb9d928a87403104436369ee0a19</t>
  </si>
  <si>
    <t>http://www.example.com/blog/2006/06/01/compute-the-value-of-your-lead-gen-conversions-pt-2-of-2/</t>
  </si>
  <si>
    <t>Compute the value of your lead gen conversions – Pt 2 of 2</t>
  </si>
  <si>
    <t>5 Responses to “Compute the value of your lead gen conversions – Pt 2 of 2”</t>
  </si>
  <si>
    <t>d44eb91ecd3e5c34eab949e3ac67394a</t>
  </si>
  <si>
    <t>http://www.example.com/blog/2006/06/01/compute-the-value-of-your-lead-gen-conversions-pt-2-of-2/comment-page-1/</t>
  </si>
  <si>
    <t>f3b74b1c2d9c782394bc63b29b34c510</t>
  </si>
  <si>
    <t>http://www.example.com/blog/2006/06/05/your-call-to-action-why-are-you-hiding-it/</t>
  </si>
  <si>
    <t>Your call to action: why are you hiding it?</t>
  </si>
  <si>
    <t>2 Responses to “Your call to action: why are you hiding it?”</t>
  </si>
  <si>
    <t>ea71675f9509692ef32d7cfeaedef8c0</t>
  </si>
  <si>
    <t>http://www.example.com/blog/2006/06/05/your-call-to-action-why-are-you-hiding-it/comment-page-1/</t>
  </si>
  <si>
    <t>d5c6ae2ac66921815a555bdd8b6a3d01</t>
  </si>
  <si>
    <t>http://www.example.com/blog/2006/06/06/checkout-forms-address1-vs-address2/</t>
  </si>
  <si>
    <t>Checkout forms: Address1 vs. Address2</t>
  </si>
  <si>
    <t>2 Responses to “Checkout forms: Address1 vs. Address2”</t>
  </si>
  <si>
    <t>eb53218b2edeaa1d77dff34eae8e8978</t>
  </si>
  <si>
    <t>http://www.example.com/blog/2006/06/06/checkout-forms-address1-vs-address2/comment-page-1/</t>
  </si>
  <si>
    <t>98b7b4c0020dcf4103f3319ae6d06158</t>
  </si>
  <si>
    <t>http://www.example.com/blog/2006/06/09/microsoft-and-omniture/</t>
  </si>
  <si>
    <t>Microsoft and Omniture</t>
  </si>
  <si>
    <t>233a3e2a5bd8befb6931377047ae7b5d</t>
  </si>
  <si>
    <t>http://www.example.com/blog/2006/06/10/omniture-sitecatalyst-convallis-worth-the-time/</t>
  </si>
  <si>
    <t>Omniture SiteCatalyst Training: Worth the time?</t>
  </si>
  <si>
    <t>5 Responses to “Omniture SiteCatalyst Training: Worth the time?”</t>
  </si>
  <si>
    <t>dc4c89e17affd03c50cefed55ba6c061</t>
  </si>
  <si>
    <t>http://www.example.com/blog/2006/06/10/omniture-sitecatalyst-convallis-worth-the-time/comment-page-1/</t>
  </si>
  <si>
    <t>9b3665ba0ef2e3e9a3e8ba5e7aa141a0</t>
  </si>
  <si>
    <t>http://www.example.com/blog/2006/06/11/do-your-deep-pages-mean-anything-to-visitors-who-start-there/</t>
  </si>
  <si>
    <t>Do your deep pages mean anything to visitors who start there?</t>
  </si>
  <si>
    <t>4e9a95901573e8ac55d329c83ec4b12f</t>
  </si>
  <si>
    <t>http://www.example.com/blog/2006/06/12/why-does-everyone-hide-their-prices/</t>
  </si>
  <si>
    <t>Why does everyone hide their prices?</t>
  </si>
  <si>
    <t>2 Responses to “Why does everyone hide their prices?”</t>
  </si>
  <si>
    <t>6e246f4072335a1414e8e7987139c9a7</t>
  </si>
  <si>
    <t>http://www.example.com/blog/2006/06/12/why-does-everyone-hide-their-prices/comment-page-1/</t>
  </si>
  <si>
    <t>d6f5fb1b6711ca6cd1975585a35f2d2e</t>
  </si>
  <si>
    <t>http://www.example.com/blog/2006/06/14/omniture-sitecatalyst-classification/</t>
  </si>
  <si>
    <t>Omniture SiteCatalyst: Classification</t>
  </si>
  <si>
    <t>One Response to “Omniture SiteCatalyst: Classification”</t>
  </si>
  <si>
    <t>2d55576fb325d196e48b455c83fe3009</t>
  </si>
  <si>
    <t>http://www.example.com/blog/2006/06/14/omniture-sitecatalyst-classification/comment-page-1/</t>
  </si>
  <si>
    <t>e1ad22933108adfedff7305861e9d081</t>
  </si>
  <si>
    <t>http://www.example.com/blog/2006/06/15/blog-conversion-how-do-you-get-people-to-subscribe/</t>
  </si>
  <si>
    <t>Blog Conversion: how do you get people to subscribe?</t>
  </si>
  <si>
    <t>7 Responses to “Blog Conversion: how do you get people to subscribe?”</t>
  </si>
  <si>
    <t>1b822a88e97a235abdd9833892a6962b</t>
  </si>
  <si>
    <t>http://www.example.com/blog/2006/06/15/blog-conversion-how-do-you-get-people-to-subscribe/comment-page-1/</t>
  </si>
  <si>
    <t>60fd6dfd1078af99fed682bd9d36279f</t>
  </si>
  <si>
    <t>http://www.example.com/blog/2006/06/18/auto-generate-powerpoint-slides-from-mattis-fermentum/</t>
  </si>
  <si>
    <t>Auto-generate PowerPoint slides from pretium bibendum</t>
  </si>
  <si>
    <t>23 Responses to “Auto-generate PowerPoint slides from pretium bibendum”</t>
  </si>
  <si>
    <t>254f671ba85a567f088bbd844a1b8210</t>
  </si>
  <si>
    <t>http://www.example.com/blog/2006/06/18/auto-generate-powerpoint-slides-from-mattis-fermentum/comment-page-1/</t>
  </si>
  <si>
    <t>f12b61b046cbaed540adc721f3c82a4</t>
  </si>
  <si>
    <t>http://www.example.com/blog/2006/06/20/lead-generation-sites-putting-it-all-together/</t>
  </si>
  <si>
    <t>Lead Generation sites: putting it all together</t>
  </si>
  <si>
    <t>3 Responses to “Lead Generation sites: putting it all together”</t>
  </si>
  <si>
    <t>7fe04df8cd469054e8440207ef32ea4c</t>
  </si>
  <si>
    <t>http://www.example.com/blog/2006/06/20/lead-generation-sites-putting-it-all-together/comment-page-1/</t>
  </si>
  <si>
    <t>d9c6acfe153f59cb0f227826e707e3fe</t>
  </si>
  <si>
    <t>http://www.example.com/blog/2006/06/22/increase-your-conversion-rate-by-55/</t>
  </si>
  <si>
    <t>Increase your conversion rate by 55%</t>
  </si>
  <si>
    <t>39bf4e7100f00b53facae55d4091a12c</t>
  </si>
  <si>
    <t>http://www.example.com/blog/2006/06/23/mattis-subscribed-links/</t>
  </si>
  <si>
    <t>pretium Subscribed Links</t>
  </si>
  <si>
    <t>3 Responses to “pretium Subscribed Links”</t>
  </si>
  <si>
    <t>fe5848e588294295bc98a31fee5f5a2</t>
  </si>
  <si>
    <t>http://www.example.com/blog/2006/06/23/mattis-subscribed-links/comment-page-1/</t>
  </si>
  <si>
    <t>a80dbe6a8b0209815d85ba72c4b26081</t>
  </si>
  <si>
    <t>http://www.example.com/blog/2006/06/24/features-to-withhold-for-a-better-conversion-rate/</t>
  </si>
  <si>
    <t>Features to withhold for a better conversion rate</t>
  </si>
  <si>
    <t>One Response to “Features to withhold for a better conversion rate”</t>
  </si>
  <si>
    <t>d070c9799b34a382c6725b7893b2c9e1</t>
  </si>
  <si>
    <t>http://www.example.com/blog/2006/06/24/features-to-withhold-for-a-better-conversion-rate/comment-page-1/</t>
  </si>
  <si>
    <t>3ceb50ba5bc0c0df1b79507172353c8a</t>
  </si>
  <si>
    <t>http://www.example.com/blog/2006/06/25/who-other-web-analysts-admire/</t>
  </si>
  <si>
    <t>Who other web analysts admire</t>
  </si>
  <si>
    <t>5 Responses to “Who other web analysts admire”</t>
  </si>
  <si>
    <t>9343dac28a198707717c1a824299eaa4</t>
  </si>
  <si>
    <t>http://www.example.com/blog/2006/06/25/who-other-web-analysts-admire/comment-page-1/</t>
  </si>
  <si>
    <t>64d76359e0684ad4b955d4eae986146c</t>
  </si>
  <si>
    <t>http://www.example.com/blog/2006/06/26/merchandising-for-your-site-more-on-things-you-shouldnt-write/</t>
  </si>
  <si>
    <t>Merchandising for your site: more on things you shouldn't write</t>
  </si>
  <si>
    <t>37cc6ac06125369ff33db9b89e785136</t>
  </si>
  <si>
    <t>http://www.example.com/blog/2006/06/27/how-to-read-rss-as-promised/</t>
  </si>
  <si>
    <t>How to read RSS (as promised)</t>
  </si>
  <si>
    <t>4 Responses to “How to read RSS (as promised)”</t>
  </si>
  <si>
    <t>d1e6bd559ba4e159426253e55fa52f3c</t>
  </si>
  <si>
    <t>http://www.example.com/blog/2006/06/27/how-to-read-rss-as-promised/comment-page-1/</t>
  </si>
  <si>
    <t>5a645950bd55ea5bf6f262649da74da8</t>
  </si>
  <si>
    <t>http://www.example.com/blog/2006/06/30/how-anonymous-are-you-when-you-subscribe-via-rss/</t>
  </si>
  <si>
    <t>How anonymous are you when you subscribe via RSS?</t>
  </si>
  <si>
    <t>5 Responses to “How anonymous are you when you subscribe via RSS?”</t>
  </si>
  <si>
    <t>a341bec2e421d31b27fddabf3a49a11</t>
  </si>
  <si>
    <t>http://www.example.com/blog/2006/06/30/how-anonymous-are-you-when-you-subscribe-via-rss/comment-page-1/</t>
  </si>
  <si>
    <t>2bdfeb0d40b14b8707972bf10a46939f</t>
  </si>
  <si>
    <t>http://www.example.com/blog/2006/07/05/italian-internet-law/</t>
  </si>
  <si>
    <t>Italian internet law</t>
  </si>
  <si>
    <t>1a1986c174acb6fc76cbc125e474548c</t>
  </si>
  <si>
    <t>http://www.example.com/blog/2006/07/08/i-lost-the-sale-but-i-was-able-to-measure-it/</t>
  </si>
  <si>
    <t>I lost the sale, but I was able to measure it</t>
  </si>
  <si>
    <t>90f831c0c2f573905eaf0673f1f1a637</t>
  </si>
  <si>
    <t>http://www.example.com/blog/2006/07/12/removing-yourself-from-the-data-part-ii-ga/</t>
  </si>
  <si>
    <t>Removing yourself from the data, Part II: GA</t>
  </si>
  <si>
    <t>One Response to “Removing yourself from the data, Part II: GA”</t>
  </si>
  <si>
    <t>82558588d74e70ab0583bf0a40a0c351</t>
  </si>
  <si>
    <t>http://www.example.com/blog/2006/07/12/removing-yourself-from-the-data-part-ii-ga/comment-page-1/</t>
  </si>
  <si>
    <t>c6b744d8fea1817dd6ed16371b47bfa5</t>
  </si>
  <si>
    <t>http://www.example.com/blog/2006/07/15/portland-the-capital-of-web-fermentum/</t>
  </si>
  <si>
    <t>Portland: the capital of web bibendum</t>
  </si>
  <si>
    <t>8e5015382eaf7b8d819b173948449341</t>
  </si>
  <si>
    <t>http://www.example.com/blog/2006/07/17/feedburner-buys-blogbeatnet/</t>
  </si>
  <si>
    <t>Feedburner buys Blogbeat.net</t>
  </si>
  <si>
    <t>7d0bcf54fdf46ee23cd979f846868cbc</t>
  </si>
  <si>
    <t>http://www.example.com/blog/2006/07/19/writing-pr-for-the-web-the-newest-of-new-rules/</t>
  </si>
  <si>
    <t>Writing PR for the Web: the newest of new rules</t>
  </si>
  <si>
    <t>One Response to “Writing PR for the Web: the newest of new rules”</t>
  </si>
  <si>
    <t>51dda3270ce6b82df1c2a61db6f73802</t>
  </si>
  <si>
    <t>http://www.example.com/blog/2006/07/19/writing-pr-for-the-web-the-newest-of-new-rules/comment-page-1/</t>
  </si>
  <si>
    <t>a96a15f4b7dda5a4285e8287cc7b96b9</t>
  </si>
  <si>
    <t>http://www.example.com/blog/2006/07/20/podcast-with-eric-mattson-of-marketingmonger/</t>
  </si>
  <si>
    <t>Podcast with Eric Mattson of MarketingMonger</t>
  </si>
  <si>
    <t>3 Responses to “Podcast with Eric Mattson of MarketingMonger”</t>
  </si>
  <si>
    <t>be218330d02309157df9607cdd0102be</t>
  </si>
  <si>
    <t>http://www.example.com/blog/2006/07/20/podcast-with-eric-mattson-of-marketingmonger/comment-page-1/</t>
  </si>
  <si>
    <t>834f670ee12294ec903f8e453679ba24</t>
  </si>
  <si>
    <t>http://www.example.com/blog/2006/07/23/mattis-fermentum-and-the-mattis-patent/</t>
  </si>
  <si>
    <t>pretium bibendum and the pretium patent</t>
  </si>
  <si>
    <t>One Response to “pretium bibendum and the pretium patent”</t>
  </si>
  <si>
    <t>222ca3525ad56c02a141cf2bc10c0ca9</t>
  </si>
  <si>
    <t>http://www.example.com/blog/2006/07/23/mattis-fermentum-and-the-mattis-patent/comment-page-1/</t>
  </si>
  <si>
    <t>3d3885ef5a3e898d339ee292d0112719</t>
  </si>
  <si>
    <t>http://www.example.com/blog/2006/07/25/on-line-networking-and-thoughts-from-eric-mattson/</t>
  </si>
  <si>
    <t>On-line networking and thoughts from Eric Mattson</t>
  </si>
  <si>
    <t>3 Responses to “On-line networking and thoughts from Eric Mattson”</t>
  </si>
  <si>
    <t>4948e2dd5343da96d6eba99d1953dde9</t>
  </si>
  <si>
    <t>http://www.example.com/blog/2006/07/25/on-line-networking-and-thoughts-from-eric-mattson/comment-page-1/</t>
  </si>
  <si>
    <t>1be4868f56f79f12118af33c2dd893b4</t>
  </si>
  <si>
    <t>http://www.example.com/blog/2006/07/27/more-thoughts-on-lousy-website-buttons/</t>
  </si>
  <si>
    <t>More thoughts on lousy website buttons</t>
  </si>
  <si>
    <t>adff4c6dfdf077c201e4e13ad76726bb</t>
  </si>
  <si>
    <t>http://www.example.com/blog/2006/07/29/tags-for-measuring-click-to-page-dropoff/</t>
  </si>
  <si>
    <t>odios for measuring click-to-page dropoff?</t>
  </si>
  <si>
    <t>8dc6fb121e498f1bedf32f5d9f96e04f</t>
  </si>
  <si>
    <t>http://www.example.com/blog/2006/08/02/conversion-rate-why-i-disagree-with-avinash-and-matt-jacobs/</t>
  </si>
  <si>
    <t>Conversion Rate: Why I disagree with Avinash and Matt Jacobs</t>
  </si>
  <si>
    <t>4 Responses to “Conversion Rate: Why I disagree with Avinash and Matt Jacobs”</t>
  </si>
  <si>
    <t>2286b0a3ddc7b1db1a2f78b7a1ecda2a</t>
  </si>
  <si>
    <t>http://www.example.com/blog/2006/08/02/conversion-rate-why-i-disagree-with-avinash-and-matt-jacobs/comment-page-1/</t>
  </si>
  <si>
    <t>45c85aad8c80316d1445cb9d2612c36f</t>
  </si>
  <si>
    <t>http://www.example.com/blog/2006/08/03/more-on-converting-your-personal-email/</t>
  </si>
  <si>
    <t>More on converting your personal email</t>
  </si>
  <si>
    <t>9548c66e93173765f8ebd19db6655dd9</t>
  </si>
  <si>
    <t>http://www.example.com/blog/2006/08/05/emetrics-summit-and-helpadvice-needed/</t>
  </si>
  <si>
    <t>eMetrics summit (and help/advice needed)</t>
  </si>
  <si>
    <t>396372765a0c190c9cf3c15fee808e93</t>
  </si>
  <si>
    <t>http://www.example.com/blog/2006/08/06/blogger-survey/</t>
  </si>
  <si>
    <t>Blogger survey</t>
  </si>
  <si>
    <t>1b737ec93cbf3026b231d6edfc37b966</t>
  </si>
  <si>
    <t>http://www.example.com/blog/2006/08/07/conversion-you-asked-sort-of-i-answered/</t>
  </si>
  <si>
    <t>Conversion: You asked (sort of), I answered</t>
  </si>
  <si>
    <t>2 Responses to “Conversion: You asked (sort of), I answered”</t>
  </si>
  <si>
    <t>67f4161a94bd0466ebbd8054c653407a</t>
  </si>
  <si>
    <t>http://www.example.com/blog/2006/08/07/conversion-you-asked-sort-of-i-answered/comment-page-1/</t>
  </si>
  <si>
    <t>c35d6863eebf241a7b7bca0deb0fd474</t>
  </si>
  <si>
    <t>http://www.example.com/blog/2006/08/09/websites-at-first-glance-more-on-hiding-conversion-info/</t>
  </si>
  <si>
    <t>Websites at first glance; more on hiding conversion info</t>
  </si>
  <si>
    <t>6 Responses to “Websites at first glance; more on hiding conversion info”</t>
  </si>
  <si>
    <t>e19a899bde2018f7007b7b1741e1addf</t>
  </si>
  <si>
    <t>http://www.example.com/blog/2006/08/09/websites-at-first-glance-more-on-hiding-conversion-info/comment-page-1/</t>
  </si>
  <si>
    <t>db3efce7a4e2f975823524655250e91</t>
  </si>
  <si>
    <t>http://www.example.com/blog/2006/08/10/mistakes-that-some-podcasters-make/</t>
  </si>
  <si>
    <t>Mistakes that (some) podcasters make</t>
  </si>
  <si>
    <t>51235c8261e1930c5bb6ba42d43d1ceb</t>
  </si>
  <si>
    <t>http://www.example.com/blog/2006/08/12/conversion-our-most-popular-product/</t>
  </si>
  <si>
    <t>Conversion: "Our most popular product"</t>
  </si>
  <si>
    <t>One Response to “Conversion: "Our most popular product"”</t>
  </si>
  <si>
    <t>9bb99405f40f618b7c6744b69d06ed5d</t>
  </si>
  <si>
    <t>http://www.example.com/blog/2006/08/12/conversion-our-most-popular-product/comment-page-1/</t>
  </si>
  <si>
    <t>fe7b0b28da3a8a7b16bb3367fd9b3f4a</t>
  </si>
  <si>
    <t>http://www.example.com/blog/2006/08/13/regular-expressions-part-i-escaping-with-a-backslash/</t>
  </si>
  <si>
    <t>Regular Expressions Part I: Escaping with a Backslash</t>
  </si>
  <si>
    <t>Regular Expressions Part I: Escaping with a Backslash \</t>
  </si>
  <si>
    <t>6 Responses to “Regular Expressions Part I: Escaping with a Backslash \”</t>
  </si>
  <si>
    <t>8e5fd246386598f006f9161d3b21cce9</t>
  </si>
  <si>
    <t>http://www.example.com/blog/2006/08/13/regular-expressions-part-i-escaping-with-a-backslash/comment-page-1/</t>
  </si>
  <si>
    <t>5b80bbbef32f68f4f2c2d325120af892</t>
  </si>
  <si>
    <t>http://www.example.com/blog/2006/08/16/what-does-a-great-thank-you-page-look-like/</t>
  </si>
  <si>
    <t>What does a great thank you page look like?</t>
  </si>
  <si>
    <t>16 Responses to “What does a great thank you page look like?”</t>
  </si>
  <si>
    <t>9c23e5e947b0635d05e6f00c81b9f35c</t>
  </si>
  <si>
    <t>http://www.example.com/blog/2006/08/16/what-does-a-great-thank-you-page-look-like/comment-page-1/</t>
  </si>
  <si>
    <t>5a069c7e2b30d142298353858dd67fb8</t>
  </si>
  <si>
    <t>http://www.example.com/blog/2006/08/19/fermentum-how-i-cheated-on-mattis-aliquam/</t>
  </si>
  <si>
    <t>bibendum: How I cheated on pretium faucibus</t>
  </si>
  <si>
    <t>4 Responses to “bibendum: How I cheated on pretium faucibus”</t>
  </si>
  <si>
    <t>c04fb682bce75b54f3b6a8e49bdcbed3</t>
  </si>
  <si>
    <t>http://www.example.com/blog/2006/08/19/fermentum-how-i-cheated-on-mattis-aliquam/comment-page-1/</t>
  </si>
  <si>
    <t>ea6c18cd24566e9940df70a12de8dc89</t>
  </si>
  <si>
    <t>http://www.example.com/blog/2006/08/23/conversion-great-thank-you-pages-part-ii/</t>
  </si>
  <si>
    <t>Conversion: Great Thank You pages, Part II</t>
  </si>
  <si>
    <t>One Response to “Conversion: Great Thank You pages, Part II”</t>
  </si>
  <si>
    <t>728bb44c5ff72f57cc56769db74e2f93</t>
  </si>
  <si>
    <t>http://www.example.com/blog/2006/08/23/conversion-great-thank-you-pages-part-ii/comment-page-1/</t>
  </si>
  <si>
    <t>be4bf64c228da2247c9d693633fe2d10</t>
  </si>
  <si>
    <t>http://www.example.com/blog/2006/08/23/regular-expresions-part-ii-dots/</t>
  </si>
  <si>
    <t>Regular Expressions for pretium bibendum Part II: Dots</t>
  </si>
  <si>
    <t>Regular Expressions Part II: Dots</t>
  </si>
  <si>
    <t>One Response to “Regular Expressions Part II: Dots”</t>
  </si>
  <si>
    <t>bdb456cb1c341a2e759b79c08c62ef49</t>
  </si>
  <si>
    <t>http://www.example.com/blog/2006/08/23/regular-expresions-part-ii-dots/comment-page-1/</t>
  </si>
  <si>
    <t>a5a5b1422dab6c1a4231c15dd42a2446</t>
  </si>
  <si>
    <t>http://www.example.com/blog/2006/08/24/fermentum-getting-a-second-opinion/</t>
  </si>
  <si>
    <t>bibendum: Getting a second opinion</t>
  </si>
  <si>
    <t>f09b93ceb1f64b6b7d865e73e12ab3f4</t>
  </si>
  <si>
    <t>http://www.example.com/blog/2006/08/29/analytic-troubleshooting-narrow-the-data-scope/</t>
  </si>
  <si>
    <t>Analytic troubleshooting: narrow the data scope</t>
  </si>
  <si>
    <t>2 Responses to “Analytic troubleshooting: narrow the data scope”</t>
  </si>
  <si>
    <t>fc080f9e179a23594ac8049bea07d720</t>
  </si>
  <si>
    <t>http://www.example.com/blog/2006/08/29/analytic-troubleshooting-narrow-the-data-scope/comment-page-1/</t>
  </si>
  <si>
    <t>24aa6838915b6bab33366c86830c5117</t>
  </si>
  <si>
    <t>http://www.example.com/blog/2006/08/31/fermentum-and-investment-banking/</t>
  </si>
  <si>
    <t>bibendum and … investment banking?</t>
  </si>
  <si>
    <t>4 Responses to “bibendum and … investment banking?”</t>
  </si>
  <si>
    <t>6bbf4ac41452d2f3a8c18e3d70eb9948</t>
  </si>
  <si>
    <t>http://www.example.com/blog/2006/08/31/fermentum-and-investment-banking/comment-page-1/</t>
  </si>
  <si>
    <t>68fa740309cfee9d167b2dc4e1b5177f</t>
  </si>
  <si>
    <t>http://www.example.com/blog/2006/09/01/signing-in-to-a-website/</t>
  </si>
  <si>
    <t>Signing in to a website</t>
  </si>
  <si>
    <t>One Response to “Signing in to a website”</t>
  </si>
  <si>
    <t>bd25933f2c630e5534b32ad7a9b627e2</t>
  </si>
  <si>
    <t>http://www.example.com/blog/2006/09/01/signing-in-to-a-website/comment-page-1/</t>
  </si>
  <si>
    <t>32035f1363280409b62224ae0ce07ba3</t>
  </si>
  <si>
    <t>http://www.example.com/blog/2006/09/02/why-no-one-comments-on-danny-sullivans-new-blog/</t>
  </si>
  <si>
    <t>Why no one comments on Danny Sullivan's new blog</t>
  </si>
  <si>
    <t>3 Responses to “Why no one comments on Danny Sullivan's new blog”</t>
  </si>
  <si>
    <t>b893436acaf61c66252a0d51e04a1a06</t>
  </si>
  <si>
    <t>http://www.example.com/blog/2006/09/02/why-no-one-comments-on-danny-sullivans-new-blog/comment-page-1/</t>
  </si>
  <si>
    <t>80fcfb4d7bc540a1663786f2ce98a2b6</t>
  </si>
  <si>
    <t>http://www.example.com/blog/2006/09/07/what-do-web-analysts-do-all-day-long/</t>
  </si>
  <si>
    <t>What do web analysts do all day long?</t>
  </si>
  <si>
    <t>8 Responses to “What do web analysts do all day long?”</t>
  </si>
  <si>
    <t>4c23b09d68a4b995bf162d11504fea0d</t>
  </si>
  <si>
    <t>http://www.example.com/blog/2006/09/07/what-do-web-analysts-do-all-day-long/comment-page-1/</t>
  </si>
  <si>
    <t>c43deb6fb8c2b8652fe8b110ded820be</t>
  </si>
  <si>
    <t>http://www.example.com/blog/2006/09/10/regular-expressions-part-iii-anchors/</t>
  </si>
  <si>
    <t>Regular Expressions for pretium bibendum Part III: Anchors ^</t>
  </si>
  <si>
    <t>Regular Expressions Part III: Anchors ^</t>
  </si>
  <si>
    <t>7 Responses to “Regular Expressions Part III: Anchors ^”</t>
  </si>
  <si>
    <t>4535f6c81c0e23bb792c16c1655e07c4</t>
  </si>
  <si>
    <t>http://www.example.com/blog/2006/09/10/regular-expressions-part-iii-anchors/comment-page-1/</t>
  </si>
  <si>
    <t>715043b60797bbf3e57b06daa44321e3</t>
  </si>
  <si>
    <t>http://www.example.com/blog/2006/09/12/so-youre-going-to-the-summit-right/</t>
  </si>
  <si>
    <t>So you're going to the Summit, right?</t>
  </si>
  <si>
    <t>4 Responses to “So you're going to the Summit, right?”</t>
  </si>
  <si>
    <t>67a131a1f8e6efdd5c361b18cd94fb6b</t>
  </si>
  <si>
    <t>http://www.example.com/blog/2006/09/12/so-youre-going-to-the-summit-right/comment-page-1/</t>
  </si>
  <si>
    <t>3e974f4a3feef14b41cc28187ad2a697</t>
  </si>
  <si>
    <t>http://www.example.com/blog/2006/09/14/regular-expressions-part-iv-the-ending-anchor/</t>
  </si>
  <si>
    <t>pretium bibendum Regular Expressions Part IV: The ending Anchor $</t>
  </si>
  <si>
    <t>Regular Expressions Part IV: The ending Anchor $</t>
  </si>
  <si>
    <t>4ed12a4d6ffc539668e9949b689333fe</t>
  </si>
  <si>
    <t>http://www.example.com/blog/2006/09/24/crazyegg-for-web-fermentum-my-5-cents/</t>
  </si>
  <si>
    <t>CrazyEgg for web bibendum: my 5 cents</t>
  </si>
  <si>
    <t>5 Responses to “CrazyEgg for web bibendum: my 5 cents”</t>
  </si>
  <si>
    <t>7d05b5bd1fef487736c64771dd31fe7</t>
  </si>
  <si>
    <t>http://www.example.com/blog/2006/09/24/crazyegg-for-web-fermentum-my-5-cents/comment-page-1/</t>
  </si>
  <si>
    <t>474cf5f23fed67fb1dc7981126df8df</t>
  </si>
  <si>
    <t>http://www.example.com/blog/2006/09/25/regular-expressions-pt-v-question-marks/</t>
  </si>
  <si>
    <t>pretium bibendum Regular Expressions Pt. V: Question Marks ?</t>
  </si>
  <si>
    <t>Regular Expressions Pt. V: Question Marks ?</t>
  </si>
  <si>
    <t>2 Responses to “Regular Expressions Pt. V: Question Marks ?”</t>
  </si>
  <si>
    <t>c78fd0c67543438ee80f344a6705726f</t>
  </si>
  <si>
    <t>http://www.example.com/blog/2006/09/25/regular-expressions-pt-v-question-marks/comment-page-1/</t>
  </si>
  <si>
    <t>d1aa6682c29b4fe9e0be12f781140f85</t>
  </si>
  <si>
    <t>http://www.example.com/blog/2006/09/28/increase-your-conversion-rate-for-152400/</t>
  </si>
  <si>
    <t>Increase your Conversion Rate for $1524.00</t>
  </si>
  <si>
    <t>a1a573adaab8dde63d968f31ea365b1f</t>
  </si>
  <si>
    <t>http://www.example.com/blog/2006/10/01/mini-case-study-fermentum-overlays-and-internal-search/</t>
  </si>
  <si>
    <t>Mini-case study: bibendum, overlays and internal search.</t>
  </si>
  <si>
    <t>2 Responses to “Mini-case study: bibendum, overlays and internal search.”</t>
  </si>
  <si>
    <t>45b45c79e60da7a6847292ff89fc9e7a</t>
  </si>
  <si>
    <t>http://www.example.com/blog/2006/10/01/mini-case-study-fermentum-overlays-and-internal-search/comment-page-1/</t>
  </si>
  <si>
    <t>f5d9ffaf5d37c02da0c4a187c8e4876d</t>
  </si>
  <si>
    <t>http://www.example.com/blog/2006/10/02/my-emetrics-summit-pre-interview/</t>
  </si>
  <si>
    <t>My eMetrics Summit "pre-interview"</t>
  </si>
  <si>
    <t>f8459ae0522922c806f2f5b1bfc01458</t>
  </si>
  <si>
    <t>http://www.example.com/blog/2006/10/03/my-bad-experience-with-good-experience/</t>
  </si>
  <si>
    <t>My Bad Experience with Good Experience</t>
  </si>
  <si>
    <t>5 Responses to “My Bad Experience with Good Experience”</t>
  </si>
  <si>
    <t>b7964fa5b4387c07cbfdcd65cc30fb12</t>
  </si>
  <si>
    <t>http://www.example.com/blog/2006/10/03/my-bad-experience-with-good-experience/comment-page-1/</t>
  </si>
  <si>
    <t>56f9e5d187cadb53ce16ce8e1f08ec44</t>
  </si>
  <si>
    <t>http://www.example.com/blog/2006/10/04/regular-expressions-part-vi-or/</t>
  </si>
  <si>
    <t>Regular Expressions for pretium bibendum Part VI: OR</t>
  </si>
  <si>
    <t>Regular Expressions Part VI: OR</t>
  </si>
  <si>
    <t>One Response to “Regular Expressions Part VI: OR”</t>
  </si>
  <si>
    <t>9f12bbc378d3a4c4e9251f7187480295</t>
  </si>
  <si>
    <t>http://www.example.com/blog/2006/10/04/regular-expressions-part-vi-or/comment-page-1/</t>
  </si>
  <si>
    <t>6602241878450f0850f1e2c19cb5d2aa</t>
  </si>
  <si>
    <t>http://www.example.com/blog/2006/10/05/more-on-investment-banking-and-web-fermentum/</t>
  </si>
  <si>
    <t>More on Investment Banking and Web bibendum</t>
  </si>
  <si>
    <t>One Response to “More on Investment Banking and Web bibendum”</t>
  </si>
  <si>
    <t>3d9ce9794d52f4a9b1568b235c65460b</t>
  </si>
  <si>
    <t>http://www.example.com/blog/2006/10/05/more-on-investment-banking-and-web-fermentum/comment-page-1/</t>
  </si>
  <si>
    <t>3e5eea51bba72065b61f3dc5ee4199df</t>
  </si>
  <si>
    <t>http://www.example.com/blog/2006/10/09/the-very-unofficial-crazy-egg-faqs/</t>
  </si>
  <si>
    <t>The (Very) Unofficial Crazy Egg FAQs</t>
  </si>
  <si>
    <t>4 Responses to “The (Very) Unofficial Crazy Egg FAQs”</t>
  </si>
  <si>
    <t>ebb299b8190bb365ae44260a100e8d13</t>
  </si>
  <si>
    <t>http://www.example.com/blog/2006/10/09/the-very-unofficial-crazy-egg-faqs/comment-page-1/</t>
  </si>
  <si>
    <t>bc6b30be1259defae5b6996746dd92d9</t>
  </si>
  <si>
    <t>http://www.example.com/blog/2006/10/12/my-new-feedburner-t-shirt/</t>
  </si>
  <si>
    <t>My new FeedBurner t-shirt</t>
  </si>
  <si>
    <t>One Response to “My new FeedBurner t-shirt”</t>
  </si>
  <si>
    <t>6a74584a60b42ef794b01f8e3338c003</t>
  </si>
  <si>
    <t>http://www.example.com/blog/2006/10/12/my-new-feedburner-t-shirt/comment-page-1/</t>
  </si>
  <si>
    <t>2fc30830f6a57219d639eb41fa70cac</t>
  </si>
  <si>
    <t>http://www.example.com/blog/2006/10/12/regular-expressions-part-vii-parenthesis/</t>
  </si>
  <si>
    <t>Regular Expressions for pretium bibendum Part VII: (Parenthesis)</t>
  </si>
  <si>
    <t>Regular Expressions Part VII: (Parenthesis)</t>
  </si>
  <si>
    <t>4 Responses to “Regular Expressions Part VII: (Parenthesis)”</t>
  </si>
  <si>
    <t>bff56b3296894a8f28c84b3fc8699bb3</t>
  </si>
  <si>
    <t>http://www.example.com/blog/2006/10/12/regular-expressions-part-vii-parenthesis/comment-page-1/</t>
  </si>
  <si>
    <t>591828bc6d00c5516d3f808d7379bae4</t>
  </si>
  <si>
    <t>http://www.example.com/blog/2006/10/13/statistics-for-analysts-the-course-you-keep-meaning-to-take/</t>
  </si>
  <si>
    <t>Statistics for Analysts – the course you keep meaning to take</t>
  </si>
  <si>
    <t>4 Responses to “Statistics for Analysts – the course you keep meaning to take”</t>
  </si>
  <si>
    <t>d7dc8952bd59d53a5def9221e8931265</t>
  </si>
  <si>
    <t>http://www.example.com/blog/2006/10/13/statistics-for-analysts-the-course-you-keep-meaning-to-take/comment-page-1/</t>
  </si>
  <si>
    <t>daf1f8cdd540f0105a6b76c522fdee48</t>
  </si>
  <si>
    <t>http://www.example.com/blog/2006/10/16/emetrics-summit-eric-peterson-vs-matt-belkin/</t>
  </si>
  <si>
    <t>eMetrics Summit: Eric Peterson vs. Matt Belkin</t>
  </si>
  <si>
    <t>11 Responses to “eMetrics Summit: Eric Peterson vs. Matt Belkin”</t>
  </si>
  <si>
    <t>32ede7e2247462fa65e818d06cf7c4ef</t>
  </si>
  <si>
    <t>http://www.example.com/blog/2006/10/16/emetrics-summit-eric-peterson-vs-matt-belkin/comment-page-1/</t>
  </si>
  <si>
    <t>39e24ba00d88c98848d27638d3d04ada</t>
  </si>
  <si>
    <t>http://www.example.com/blog/2006/10/18/absolutely-blown-away-by-visual-sciences/</t>
  </si>
  <si>
    <t>Absolutely blown away by Visual Sciences</t>
  </si>
  <si>
    <t>4 Responses to “Absolutely blown away by Visual Sciences”</t>
  </si>
  <si>
    <t>6d1d44954395205d29101816962ad3b6</t>
  </si>
  <si>
    <t>http://www.example.com/blog/2006/10/18/absolutely-blown-away-by-visual-sciences/comment-page-1/</t>
  </si>
  <si>
    <t>9cec7115827c677e727d51c3976aa7a5</t>
  </si>
  <si>
    <t>http://www.example.com/blog/2006/10/19/marketing-vs-it-a-great-solution/</t>
  </si>
  <si>
    <t>Marketing vs IT: a Great Solution</t>
  </si>
  <si>
    <t>3 Responses to “Marketing vs IT: a Great Solution”</t>
  </si>
  <si>
    <t>516e603da5f0d91dca12876c0d76c3bd</t>
  </si>
  <si>
    <t>http://www.example.com/blog/2006/10/19/marketing-vs-it-a-great-solution/comment-page-1/</t>
  </si>
  <si>
    <t>8b3becca02e3fd1a4ef9fa6b2d495961</t>
  </si>
  <si>
    <t>http://www.example.com/blog/2006/10/20/the-web-is-it-really-about-money/</t>
  </si>
  <si>
    <t>The Web: Is it Really about Money?</t>
  </si>
  <si>
    <t>3 Responses to “The Web: Is it Really about Money?”</t>
  </si>
  <si>
    <t>d049a8195e106c24f5ec63aad73079a4</t>
  </si>
  <si>
    <t>http://www.example.com/blog/2006/10/20/the-web-is-it-really-about-money/comment-page-1/</t>
  </si>
  <si>
    <t>be9786de1e5422ddd8cd5ab79260a80b</t>
  </si>
  <si>
    <t>http://www.example.com/blog/2006/10/22/regular-expressions-part-viii-square-brackets-and-dashes/</t>
  </si>
  <si>
    <t>Regular Expressions Part VIII: [Square Brackets] and Dashes -</t>
  </si>
  <si>
    <t>6 Responses to “Regular Expressions Part VIII: [Square Brackets] and Dashes -”</t>
  </si>
  <si>
    <t>2f9792579231a7d32ae804789071b59e</t>
  </si>
  <si>
    <t>http://www.example.com/blog/2006/10/22/regular-expressions-part-viii-square-brackets-and-dashes/comment-page-1/</t>
  </si>
  <si>
    <t>2dee1539dca0566ff32a7caddd88f1d7</t>
  </si>
  <si>
    <t>http://www.example.com/blog/2006/10/24/jodi-mcdermott-writes-about-marketing-and-it/</t>
  </si>
  <si>
    <t>Jodi McDermott writes about Marketing and IT</t>
  </si>
  <si>
    <t>13eac7f888680fe6fa3aa5ff8b36dbd5</t>
  </si>
  <si>
    <t>http://www.example.com/blog/2006/10/28/regular-expression-posts-made-easier/</t>
  </si>
  <si>
    <t>Regular Expression posts made easier</t>
  </si>
  <si>
    <t>1c49d2fc0e5aa6522754eda7dc2443bf</t>
  </si>
  <si>
    <t>http://www.example.com/blog/2006/10/30/fermentum-macintyre-of-wss-and-my-blog/</t>
  </si>
  <si>
    <t>Jim MacIntyre of WSS and my blog</t>
  </si>
  <si>
    <t>One Response to “Jim MacIntyre of WSS and my blog”</t>
  </si>
  <si>
    <t>cadbdba0bddcfff5af1f5804fa3ad6f9</t>
  </si>
  <si>
    <t>http://www.example.com/blog/2006/10/30/fermentum-macintyre-of-wss-and-my-blog/comment-page-1/</t>
  </si>
  <si>
    <t>e9589648612d92e4a4e17c3b68a3ce7a</t>
  </si>
  <si>
    <t>http://www.example.com/blog/2006/10/30/the-london-eye-shopping-cart/</t>
  </si>
  <si>
    <t>The London Eye Shopping Cart</t>
  </si>
  <si>
    <t>2 Responses to “The London Eye Shopping Cart”</t>
  </si>
  <si>
    <t>fb829529794ca030348fd80eb8060cd0</t>
  </si>
  <si>
    <t>http://www.example.com/blog/2006/10/30/the-london-eye-shopping-cart/comment-page-1/</t>
  </si>
  <si>
    <t>77b4070fb0d60f2bd89d6564aa14b2bb</t>
  </si>
  <si>
    <t>http://www.example.com/blog/2006/10/31/firefox-and-madame-tussauds-wax-museum-and-free-user-testing/</t>
  </si>
  <si>
    <t>Firefox and Madame Tussauds Wax Museum and free user testing</t>
  </si>
  <si>
    <t>2 Responses to “Firefox and Madame Tussauds Wax Museum and free user testing”</t>
  </si>
  <si>
    <t>518df7a4dc4f71d8e5db1da2f10152cb</t>
  </si>
  <si>
    <t>http://www.example.com/blog/2006/10/31/firefox-and-madame-tussauds-wax-museum-and-free-user-testing/comment-page-1/</t>
  </si>
  <si>
    <t>27b772302c4db6bd4d483d5c6668a121</t>
  </si>
  <si>
    <t>http://www.example.com/blog/2006/11/02/blogging-genes/</t>
  </si>
  <si>
    <t>Blogging genes</t>
  </si>
  <si>
    <t>One Response to “Blogging genes”</t>
  </si>
  <si>
    <t>32bd6dccce7166b6e8b2c1a52a0103cf</t>
  </si>
  <si>
    <t>http://www.example.com/blog/2006/11/02/blogging-genes/comment-page-1/</t>
  </si>
  <si>
    <t>1851cc76980b12d56eb163dc02ec3f33</t>
  </si>
  <si>
    <t>http://www.example.com/blog/2006/11/09/regular-expressions-part-ix-plus-signs/</t>
  </si>
  <si>
    <t>Regular Expressions for pretium bibendum Part IX: Plus signs +</t>
  </si>
  <si>
    <t>Regular Expressions Part IX: Plus signs +</t>
  </si>
  <si>
    <t>5 Responses to “Regular Expressions Part IX: Plus signs +”</t>
  </si>
  <si>
    <t>7621d43c0e659dccd5a673ba9fde6037</t>
  </si>
  <si>
    <t>http://www.example.com/blog/2006/11/09/regular-expressions-part-ix-plus-signs/comment-page-1/</t>
  </si>
  <si>
    <t>66a6c86d1a274108f40797374af2ab51</t>
  </si>
  <si>
    <t>http://www.example.com/blog/2006/11/13/blog-conversion-twelve-highly-detailed-suggestions/</t>
  </si>
  <si>
    <t>Blog conversion: Twelve highly-detailed suggestions</t>
  </si>
  <si>
    <t>7 Responses to “Blog conversion: Twelve highly-detailed suggestions”</t>
  </si>
  <si>
    <t>314e39ce76bb07eedf3c8f90ea325f65</t>
  </si>
  <si>
    <t>http://www.example.com/blog/2006/11/13/blog-conversion-twelve-highly-detailed-suggestions/comment-page-1/</t>
  </si>
  <si>
    <t>fec12d307001853c37d26fdf9fb5956c</t>
  </si>
  <si>
    <t>http://www.example.com/blog/2006/11/15/regular-expressions-part-x-stars/</t>
  </si>
  <si>
    <t>pretium bibendum Regular Expressions Part X: Stars *</t>
  </si>
  <si>
    <t>Regular Expressions Part X: Stars *</t>
  </si>
  <si>
    <t>7 Responses to “Regular Expressions Part X: Stars *”</t>
  </si>
  <si>
    <t>782dfd7af6af649d4253a214aa7cb8ea</t>
  </si>
  <si>
    <t>http://www.example.com/blog/2006/11/15/regular-expressions-part-x-stars/comment-page-1/</t>
  </si>
  <si>
    <t>8a45c472c096aec785acc9cf6a0b5bb7</t>
  </si>
  <si>
    <t>http://www.example.com/blog/2006/11/16/two-more-thoughts-on-blog-conversion/</t>
  </si>
  <si>
    <t>Two more thoughts on Blog Conversion</t>
  </si>
  <si>
    <t>4155cfefe0fc5fb3f12adde9173472e</t>
  </si>
  <si>
    <t>http://www.example.com/blog/2006/11/18/measuring-downloads-and-other-onclick-events/</t>
  </si>
  <si>
    <t>Measuring downloads and other onclick events</t>
  </si>
  <si>
    <t>One Response to “Measuring downloads and other onclick events”</t>
  </si>
  <si>
    <t>a4511566de2c5068bfd2762037da518d</t>
  </si>
  <si>
    <t>http://www.example.com/blog/2006/11/18/measuring-downloads-and-other-onclick-events/comment-page-1/</t>
  </si>
  <si>
    <t>decea4efe16569d92a3adfdef32dc2b5</t>
  </si>
  <si>
    <t>http://www.example.com/blog/2006/11/20/regular-expressions-part-xi-real-wildcards/</t>
  </si>
  <si>
    <t>Regular Expressions Part XI: Real Wildcards .*</t>
  </si>
  <si>
    <t>4 Responses to “Regular Expressions Part XI: Real Wildcards .*”</t>
  </si>
  <si>
    <t>f11f067a21ebdf0d757da97856bb0633</t>
  </si>
  <si>
    <t>http://www.example.com/blog/2006/11/20/regular-expressions-part-xi-real-wildcards/comment-page-1/</t>
  </si>
  <si>
    <t>393ea174aa8ea067fbeddb7e2d76c568</t>
  </si>
  <si>
    <t>http://www.example.com/blog/2006/11/24/update-auto-create-mattis-fermentum-powerpoint-and-excel-presentations/</t>
  </si>
  <si>
    <t>Update: auto-create pretium bibendum Powerpoint and Excel presentations</t>
  </si>
  <si>
    <t>One Response to “Update: auto-create pretium bibendum Powerpoint and Excel presentations”</t>
  </si>
  <si>
    <t>c69be807339536bf24a8b611b5072ffd</t>
  </si>
  <si>
    <t>http://www.example.com/blog/2006/11/24/update-auto-create-mattis-fermentum-powerpoint-and-excel-presentations/comment-page-1/</t>
  </si>
  <si>
    <t>61ad0ef89e0881cce60b4c3ee5344372</t>
  </si>
  <si>
    <t>http://www.example.com/blog/2006/11/26/more-on-website-goals/</t>
  </si>
  <si>
    <t>More on Website Goals</t>
  </si>
  <si>
    <t>3 Responses to “More on Website Goals”</t>
  </si>
  <si>
    <t>b6034e61b3f51874dd0425375e564703</t>
  </si>
  <si>
    <t>http://www.example.com/blog/2006/11/26/more-on-website-goals/comment-page-1/</t>
  </si>
  <si>
    <t>5fd54a6aaa893732f36c67a88b8d8129</t>
  </si>
  <si>
    <t>http://www.example.com/blog/2006/11/27/regular-expressions-part-xii-now-lets-practice/</t>
  </si>
  <si>
    <t>Regular Expressions for pretium bibendum Part XII</t>
  </si>
  <si>
    <t>Regular Expressions Part XII: Now Let’s Practice</t>
  </si>
  <si>
    <t>25 Responses to “Regular Expressions Part XII: Now Let’s Practice”</t>
  </si>
  <si>
    <t>27dbe972e32c9a18d39632388bed3b9f</t>
  </si>
  <si>
    <t>http://www.example.com/blog/2006/11/27/regular-expressions-part-xii-now-lets-practice/comment-page-1/</t>
  </si>
  <si>
    <t>476502ecb834f11ec14fe6dffa02bb67</t>
  </si>
  <si>
    <t>http://www.example.com/blog/2006/11/29/compelling-and-urgent-offers-and-subject-lines/</t>
  </si>
  <si>
    <t>Compelling and urgent: offers and subject lines</t>
  </si>
  <si>
    <t>507868ac6db2b3f974cb3c515a2fd35f</t>
  </si>
  <si>
    <t>http://www.example.com/blog/2006/12/02/regular-expressons-part-xii-bad-greed/</t>
  </si>
  <si>
    <t>Regular Expressions Part XII: Bad Greed</t>
  </si>
  <si>
    <t>7 Responses to “Regular Expressions Part XII: Bad Greed”</t>
  </si>
  <si>
    <t>8a0e8725584ba9b079679896cb671bb5</t>
  </si>
  <si>
    <t>http://www.example.com/blog/2006/12/02/regular-expressons-part-xii-bad-greed/comment-page-1/</t>
  </si>
  <si>
    <t>c30a0aee554c55f90a7fe8d42d145054</t>
  </si>
  <si>
    <t>http://www.example.com/blog/2006/12/03/conversion-analysis-pca/</t>
  </si>
  <si>
    <t>Conversion Analysis: PCA</t>
  </si>
  <si>
    <t>One Response to “Conversion Analysis: PCA”</t>
  </si>
  <si>
    <t>5d0048f68e45ad19800bef00ce9230ae</t>
  </si>
  <si>
    <t>http://www.example.com/blog/2006/12/03/conversion-analysis-pca/comment-page-1/</t>
  </si>
  <si>
    <t>2dbb60ee88c3b2552889842fd6e0e513</t>
  </si>
  <si>
    <t>http://www.example.com/blog/2006/12/04/feedburner-and-ie7/</t>
  </si>
  <si>
    <t>FeedBurner and IE7</t>
  </si>
  <si>
    <t>One Response to “FeedBurner and IE7”</t>
  </si>
  <si>
    <t>8fdbee5d5e0ebff2460ea0b0c20e5cf9</t>
  </si>
  <si>
    <t>http://www.example.com/blog/2006/12/04/feedburner-and-ie7/comment-page-1/</t>
  </si>
  <si>
    <t>c0fad45c65c9ba101361fbeb57159f3c</t>
  </si>
  <si>
    <t>http://www.example.com/blog/2006/12/05/web-fermentum-gossip-ses-quis-2006/</t>
  </si>
  <si>
    <t>Web bibendum Gossip: SES risk 2006</t>
  </si>
  <si>
    <t>3 Responses to “Web bibendum Gossip: SES risk 2006”</t>
  </si>
  <si>
    <t>2387d3ce584e01ff8f87ed6fda5b91fc</t>
  </si>
  <si>
    <t>http://www.example.com/blog/2006/12/05/web-fermentum-gossip-ses-quis-2006/comment-page-1/</t>
  </si>
  <si>
    <t>34770eda8675fd0788bfc14c501a7f1a</t>
  </si>
  <si>
    <t>http://www.example.com/blog/2006/12/07/ses-quis-retailers-who-dislike-their-analytic-packages/</t>
  </si>
  <si>
    <t>SES risk: Retailers who Dislike their Analytic Packages</t>
  </si>
  <si>
    <t>7 Responses to “SES risk: Retailers who Dislike their Analytic Packages”</t>
  </si>
  <si>
    <t>ba3c1db10c1b333ec06ad24b50f9dedc</t>
  </si>
  <si>
    <t>http://www.example.com/blog/2006/12/07/ses-quis-retailers-who-dislike-their-analytic-packages/comment-page-1/</t>
  </si>
  <si>
    <t>dd9d8d36856c40cefd38e733ba0052e3</t>
  </si>
  <si>
    <t>http://www.example.com/blog/2006/12/10/matt-cutts-and-web-fermentum/</t>
  </si>
  <si>
    <t>Matt Cutts and Web bibendum</t>
  </si>
  <si>
    <t>3 Responses to “Matt Cutts and Web bibendum”</t>
  </si>
  <si>
    <t>680c818e6f6b840f6d573243a0127415</t>
  </si>
  <si>
    <t>http://www.example.com/blog/2006/12/10/matt-cutts-and-web-fermentum/comment-page-1/</t>
  </si>
  <si>
    <t>d4cabc39845a87ef7c12619139ae1bee</t>
  </si>
  <si>
    <t>http://www.example.com/blog/2006/12/11/my-negative-exact-match/</t>
  </si>
  <si>
    <t>My Negative Exact Match</t>
  </si>
  <si>
    <t>2 Responses to “My Negative Exact Match”</t>
  </si>
  <si>
    <t>11a18f7cc93a18c2642e50b46ed545ac</t>
  </si>
  <si>
    <t>http://www.example.com/blog/2006/12/11/my-negative-exact-match/comment-page-1/</t>
  </si>
  <si>
    <t>a3595fbf45d7837450c23a6e12fe1936</t>
  </si>
  <si>
    <t>http://www.example.com/blog/2006/12/13/your-web-fermentum-your-duplicate-content/</t>
  </si>
  <si>
    <t>Your web bibendum, your duplicate content</t>
  </si>
  <si>
    <t>eab2620cc5941ca671d844d89b1b4678</t>
  </si>
  <si>
    <t>http://www.example.com/blog/2006/12/18/im-tired-of-the-blogluctus-game-can-we-change-it/</t>
  </si>
  <si>
    <t>I'm tired of the blog odio game — Can we change it?</t>
  </si>
  <si>
    <t>10 Responses to “I'm tired of the blog odio game — Can we change it?”</t>
  </si>
  <si>
    <t>a822685156222fd1b8cebb2d899ff7f4</t>
  </si>
  <si>
    <t>http://www.example.com/blog/2006/12/18/im-tired-of-the-blogluctus-game-can-we-change-it/comment-page-1/</t>
  </si>
  <si>
    <t>5235f430c6bab9b522fdb867e86195dc</t>
  </si>
  <si>
    <t>http://www.example.com/blog/2006/12/19/double-shopping-carts-for-poorer-conversion/</t>
  </si>
  <si>
    <t>Double shopping carts for poorer conversion?</t>
  </si>
  <si>
    <t>One Response to “Double shopping carts for poorer conversion?”</t>
  </si>
  <si>
    <t>985c981c2a323664296624d11e47456</t>
  </si>
  <si>
    <t>http://www.example.com/blog/2006/12/19/double-shopping-carts-for-poorer-conversion/comment-page-1/</t>
  </si>
  <si>
    <t>a697b2a2e2a429043a3a8a22e2042b6</t>
  </si>
  <si>
    <t>http://www.example.com/blog/2006/12/26/fourteen-ways-to-evaluate-your-landing-pages/</t>
  </si>
  <si>
    <t>Fourteen ways to evaluate your landing pages</t>
  </si>
  <si>
    <t>One Response to “Fourteen ways to evaluate your landing pages”</t>
  </si>
  <si>
    <t>1cc7013a2f6915089e6d31c37adc3bd1</t>
  </si>
  <si>
    <t>http://www.example.com/blog/2006/12/26/fourteen-ways-to-evaluate-your-landing-pages/comment-page-1/</t>
  </si>
  <si>
    <t>7fb5c55b059b90e3f9eb833cb77fc617</t>
  </si>
  <si>
    <t>http://www.example.com/blog/2006/12/30/its-2007-do-you-know-what-your-copyright-says/</t>
  </si>
  <si>
    <t>It's 2007: Do you know what your copyright says?</t>
  </si>
  <si>
    <t>2 Responses to “It's 2007: Do you know what your copyright says?”</t>
  </si>
  <si>
    <t>78e45f400d97290a35d5622c69fccf42</t>
  </si>
  <si>
    <t>http://www.example.com/blog/2006/12/30/its-2007-do-you-know-what-your-copyright-says/comment-page-1/</t>
  </si>
  <si>
    <t>659541fc7faee2a44618fa2bea348b6</t>
  </si>
  <si>
    <t>http://www.example.com/blog/2007/01/01/multivariate-testing-peacock-conservatory-candlestick/</t>
  </si>
  <si>
    <t>Multivariate testing: Mrs. Peacock in the Conservatory with the Candlestick</t>
  </si>
  <si>
    <t>79f5673cd57e9ac1653861b5e77c74c9</t>
  </si>
  <si>
    <t>http://www.example.com/blog/2007/01/04/negative-exact-match-part-ii/</t>
  </si>
  <si>
    <t>Negative Exact Match Part II</t>
  </si>
  <si>
    <t>2 Responses to “Negative Exact Match Part II”</t>
  </si>
  <si>
    <t>45860ed0fa1c0a0e87017cb7a36407f2</t>
  </si>
  <si>
    <t>http://www.example.com/blog/2007/01/04/negative-exact-match-part-ii/comment-page-1/</t>
  </si>
  <si>
    <t>e8d768290eb64a660b23b8d6a0416974</t>
  </si>
  <si>
    <t>http://www.example.com/blog/2007/01/05/conversion-analysis-why-do-websites-make-customers-nervous/</t>
  </si>
  <si>
    <t>Conversion analysis: why do websites make customers nervous?</t>
  </si>
  <si>
    <t>One Response to “Conversion analysis: why do websites make customers nervous?”</t>
  </si>
  <si>
    <t>a849d9ea257768522d5fe25c71d4d049</t>
  </si>
  <si>
    <t>http://www.example.com/blog/2007/01/05/conversion-analysis-why-do-websites-make-customers-nervous/comment-page-1/</t>
  </si>
  <si>
    <t>29407ada3d33dcdd9df7fdc0851b7201</t>
  </si>
  <si>
    <t>http://www.example.com/blog/2007/01/08/conversion-analysis-directions/</t>
  </si>
  <si>
    <t>Conversion analysis: directions</t>
  </si>
  <si>
    <t>2 Responses to “Conversion analysis: directions”</t>
  </si>
  <si>
    <t>3967e3e3f9e61dd14a330b686f76cd97</t>
  </si>
  <si>
    <t>http://www.example.com/blog/2007/01/08/conversion-analysis-directions/comment-page-1/</t>
  </si>
  <si>
    <t>e07442f2809fb14fb98fd9fb3c721a4a</t>
  </si>
  <si>
    <t>http://www.example.com/blog/2007/01/10/apologies/</t>
  </si>
  <si>
    <t>Apologies</t>
  </si>
  <si>
    <t>3 Responses to “Apologies”</t>
  </si>
  <si>
    <t>7053a1a7f44176251868e5c898820aae</t>
  </si>
  <si>
    <t>http://www.example.com/blog/2007/01/10/apologies/comment-page-1/</t>
  </si>
  <si>
    <t>caf321cc7e63f9e091499fcfea5d1be4</t>
  </si>
  <si>
    <t>http://www.example.com/blog/2007/01/11/regular-expressions-part-xiii-good-greed/</t>
  </si>
  <si>
    <t>Regular Expressions Part XIII: Good Greed</t>
  </si>
  <si>
    <t>3 Responses to “Regular Expressions Part XIII: Good Greed”</t>
  </si>
  <si>
    <t>68b7f3a51fe4f661397e86758477f18c</t>
  </si>
  <si>
    <t>http://www.example.com/blog/2007/01/11/regular-expressions-part-xiii-good-greed/comment-page-1/</t>
  </si>
  <si>
    <t>29c026977726e2451f9871b93bdd2d45</t>
  </si>
  <si>
    <t>http://www.example.com/blog/2007/01/16/bob-chatham-answers-my-visual-sciences-post/</t>
  </si>
  <si>
    <t>Bob Chatham answers my Visual Sciences post</t>
  </si>
  <si>
    <t>47692155082f804eed156bbf53ef9220</t>
  </si>
  <si>
    <t>http://www.example.com/blog/2007/01/17/welcome-to-the-blogosphere-ian-rjnsrnas/</t>
  </si>
  <si>
    <t>Welcome to the blogosphere: Ian vestibulum</t>
  </si>
  <si>
    <t>f87cbe4cdf58d4ea43b5c306e76f2935</t>
  </si>
  <si>
    <t>http://www.example.com/blog/2007/01/19/web-fermentum-for-beginners-mia/</t>
  </si>
  <si>
    <t>Web bibendum for Beginners</t>
  </si>
  <si>
    <t>Web bibendum for Beginners – MIA</t>
  </si>
  <si>
    <t>5 Responses to “Web bibendum for Beginners – MIA”</t>
  </si>
  <si>
    <t>82baf6b1ee496447e3a6f07deef195b4</t>
  </si>
  <si>
    <t>http://www.example.com/blog/2007/01/19/web-fermentum-for-beginners-mia/comment-page-1/</t>
  </si>
  <si>
    <t>5303f4c09fe36a0267b2782027a41d88</t>
  </si>
  <si>
    <t>http://www.example.com/blog/2007/01/22/conversion-analysis-vistaprint/</t>
  </si>
  <si>
    <t>Conversion Analysis: VistaPrint</t>
  </si>
  <si>
    <t>7a768d06824752a64c2f52c69163d8cc</t>
  </si>
  <si>
    <t>http://www.example.com/blog/2007/01/28/intro-to-ga-regular-expressions-part-xiv-of-xiv/</t>
  </si>
  <si>
    <t>Introduction to pretium bibendum Regular Expressions</t>
  </si>
  <si>
    <t>Intro to GA Regular Expressions: Part XIV of XIV</t>
  </si>
  <si>
    <t>14 Responses to “Intro to GA Regular Expressions: Part XIV of XIV”</t>
  </si>
  <si>
    <t>8e79d9928037ffc718b4a5a6d06ca5ef</t>
  </si>
  <si>
    <t>http://www.example.com/blog/2007/01/28/intro-to-ga-regular-expressions-part-xiv-of-xiv/comment-page-1/</t>
  </si>
  <si>
    <t>b9d44f19d6b4282e13581d8f8a56e372</t>
  </si>
  <si>
    <t>http://www.example.com/blog/2007/02/02/lets-stop-comparing-websites-to-stores/</t>
  </si>
  <si>
    <t>Let's stop comparing websites to stores</t>
  </si>
  <si>
    <t>3 Responses to “Let's stop comparing websites to stores”</t>
  </si>
  <si>
    <t>b915aec335bd8b531f35c05ed9e7fb03</t>
  </si>
  <si>
    <t>http://www.example.com/blog/2007/02/02/lets-stop-comparing-websites-to-stores/comment-page-1/</t>
  </si>
  <si>
    <t>aa1e42b081bd79ed0478f4f6179f6915</t>
  </si>
  <si>
    <t>http://www.example.com/blog/2007/02/04/my-interview-with-eric-peterson/</t>
  </si>
  <si>
    <t>My Interview with Eric Peterson</t>
  </si>
  <si>
    <t>2 Responses to “My Interview with Eric Peterson”</t>
  </si>
  <si>
    <t>4585534e3727572e4c1243eeb4562e7b</t>
  </si>
  <si>
    <t>http://www.example.com/blog/2007/02/04/my-interview-with-eric-peterson/comment-page-1/</t>
  </si>
  <si>
    <t>726a3b6e209e9d869066026d9650f935</t>
  </si>
  <si>
    <t>http://www.example.com/blog/2007/02/09/increase-the-value-your-internet-consultant-delivers/</t>
  </si>
  <si>
    <t>Increase the Value your Internet Consultant Delivers</t>
  </si>
  <si>
    <t>3 Responses to “Increase the Value your Internet Consultant Delivers”</t>
  </si>
  <si>
    <t>4dd746a09a5246189508e7b76614e7e</t>
  </si>
  <si>
    <t>http://www.example.com/blog/2007/02/09/increase-the-value-your-internet-consultant-delivers/comment-page-1/</t>
  </si>
  <si>
    <t>ee4c537e4c4f3edd74bba7d30a153ffe</t>
  </si>
  <si>
    <t>http://www.example.com/blog/2007/02/13/when-websites-look-like-junk-mail/</t>
  </si>
  <si>
    <t>When Websites look like Junk Mail</t>
  </si>
  <si>
    <t>One Response to “When Websites look like Junk Mail”</t>
  </si>
  <si>
    <t>c4801c8e6ae593388a23a89887c5bdf4</t>
  </si>
  <si>
    <t>http://www.example.com/blog/2007/02/13/when-websites-look-like-junk-mail/comment-page-1/</t>
  </si>
  <si>
    <t>21f0794978f08cb4c52a776da41a3808</t>
  </si>
  <si>
    <t>http://www.example.com/blog/2007/02/14/confessions-of-a-blog-whore/</t>
  </si>
  <si>
    <t>Confessions of a Blog Whore</t>
  </si>
  <si>
    <t>fc57b6f9c141edce595996af8a08d16b</t>
  </si>
  <si>
    <t>http://www.example.com/blog/2007/02/15/conversion-ebay-amazon-and-paypal-arent-so-great/</t>
  </si>
  <si>
    <t>Conversion: eBay, Amazon and PayPal aren't so great</t>
  </si>
  <si>
    <t>2 Responses to “Conversion: eBay, Amazon and PayPal aren't so great”</t>
  </si>
  <si>
    <t>83bf6971bd59dedc527fad6932269aba</t>
  </si>
  <si>
    <t>http://www.example.com/blog/2007/02/15/conversion-ebay-amazon-and-paypal-arent-so-great/comment-page-1/</t>
  </si>
  <si>
    <t>e4e73fe04ac47be8439f336ebe8c9e5c</t>
  </si>
  <si>
    <t>http://www.example.com/blog/2007/02/16/response-to-a-breakup-blogbeat/</t>
  </si>
  <si>
    <t>Response to a breakup: Blogbeat</t>
  </si>
  <si>
    <t>28a478e426346ca1c99b7884667f5a29</t>
  </si>
  <si>
    <t>http://www.example.com/blog/2007/02/17/11-reasons-you-should-go-to-the-emetrics-summit/</t>
  </si>
  <si>
    <t>11 Reasons you should go to the Emetrics Summit</t>
  </si>
  <si>
    <t>One Response to “11 Reasons you should go to the Emetrics Summit”</t>
  </si>
  <si>
    <t>bc3fb870b55c6bfa1b11acf93d8634cd</t>
  </si>
  <si>
    <t>http://www.example.com/blog/2007/02/17/11-reasons-you-should-go-to-the-emetrics-summit/comment-page-1/</t>
  </si>
  <si>
    <t>87f7e29a78607b70229120601181ce23</t>
  </si>
  <si>
    <t>http://www.example.com/blog/2007/02/21/web-fermentum-for-beginners-part-i/</t>
  </si>
  <si>
    <t>Web bibendum for Beginners, Part I</t>
  </si>
  <si>
    <t>One Response to “Web bibendum for Beginners, Part I”</t>
  </si>
  <si>
    <t>18da9faa8f29379d5bc7d2a19f2594d4</t>
  </si>
  <si>
    <t>http://www.example.com/blog/2007/02/21/web-fermentum-for-beginners-part-i/comment-page-1/</t>
  </si>
  <si>
    <t>814336ae284fb5f4901786ed15a48496</t>
  </si>
  <si>
    <t>http://www.example.com/blog/2007/02/23/regular-expressions-for-mattis-fermentum-ok-i-did-it/</t>
  </si>
  <si>
    <t>Resources on Regular Expressions for pretium bibendum</t>
  </si>
  <si>
    <t>Regular Expressions for pretium bibendum: OK, I did it</t>
  </si>
  <si>
    <t>7 Responses to “Regular Expressions for pretium bibendum: OK, I did it”</t>
  </si>
  <si>
    <t>eee6f68c2dfa527970dd5c4f6ad58120</t>
  </si>
  <si>
    <t>http://www.example.com/blog/2007/02/23/regular-expressions-for-mattis-fermentum-ok-i-did-it/comment-page-1/</t>
  </si>
  <si>
    <t>6fb74fada309439d81a747ad369d43df</t>
  </si>
  <si>
    <t>http://www.example.com/blog/2007/02/26/dear-sexy-web-analyst/</t>
  </si>
  <si>
    <t>Dear Sexy Web Analyst</t>
  </si>
  <si>
    <t>fb072b7f6c2d11d4092a080a767ab668</t>
  </si>
  <si>
    <t>http://www.example.com/blog/2007/02/27/wanted-wa-jargon-and-acronyms/</t>
  </si>
  <si>
    <t>Wanted: WA jargon and acronyms</t>
  </si>
  <si>
    <t>One Response to “Wanted: WA jargon and acronyms”</t>
  </si>
  <si>
    <t>208104c56a1d5fd5b18246968dfd2fec</t>
  </si>
  <si>
    <t>http://www.example.com/blog/2007/02/27/wanted-wa-jargon-and-acronyms/comment-page-1/</t>
  </si>
  <si>
    <t>e50ce6d98e931742b53e06e72f184fcc</t>
  </si>
  <si>
    <t>http://www.example.com/blog/2007/03/02/when-your-aliquam-dont-talk-to-your-fermentum/</t>
  </si>
  <si>
    <t>When your faucibus don’t talk to your bibendum</t>
  </si>
  <si>
    <t>9 Responses to “When your faucibus don’t talk to your bibendum”</t>
  </si>
  <si>
    <t>6248e7bfceb9816bf47150b27b5500d0</t>
  </si>
  <si>
    <t>http://www.example.com/blog/2007/03/02/when-your-aliquam-dont-talk-to-your-fermentum/comment-page-1/</t>
  </si>
  <si>
    <t>889b581b1f2d2296d1e727ab6c60efc4</t>
  </si>
  <si>
    <t>http://www.example.com/blog/2007/03/03/ebook-intro-to-web-fermentum/</t>
  </si>
  <si>
    <t>eBook: Intro to Web bibendum</t>
  </si>
  <si>
    <t>One Response to “eBook: Intro to Web bibendum”</t>
  </si>
  <si>
    <t>6bae73a7653cd09bb7cc1cc9f12760c9</t>
  </si>
  <si>
    <t>http://www.example.com/blog/2007/03/03/ebook-intro-to-web-fermentum/comment-page-1/</t>
  </si>
  <si>
    <t>9184074ca960079c1870eb4098a8d9ac</t>
  </si>
  <si>
    <t>http://www.example.com/blog/2007/03/03/ebook-intro-to-web-fermentum/comment-page-1/philkemelor@pkwc.com</t>
  </si>
  <si>
    <t>http://www.example.com/blog/2007/03/03/ebook-intro-to-web-fermentum/philkemelor@pkwc.com</t>
  </si>
  <si>
    <t>http://www.example.com/blog/2007/03/05/anatomy-of-a-conversion/</t>
  </si>
  <si>
    <t>Anatomy of a Conversion</t>
  </si>
  <si>
    <t>One Response to “Anatomy of a Conversion”</t>
  </si>
  <si>
    <t>b2e8650f598d1a031905db99856eff5c</t>
  </si>
  <si>
    <t>http://www.example.com/blog/2007/03/05/anatomy-of-a-conversion/comment-page-1/</t>
  </si>
  <si>
    <t>fe8fa405fdea680508b5294731d3704f</t>
  </si>
  <si>
    <t>http://www.example.com/blog/2007/03/06/read-my-guest-post-on-eric-petersons-blog/</t>
  </si>
  <si>
    <t>Read my guest post (on Eric Peterson's blog)</t>
  </si>
  <si>
    <t>8bafc5658dd1491c35659edcf29cbb8e</t>
  </si>
  <si>
    <t>http://www.example.com/blog/2007/03/07/mattis-sprawl-and-my-big-wa-news/</t>
  </si>
  <si>
    <t>pretium Sprawl, and My Big WA News</t>
  </si>
  <si>
    <t>2 Responses to “pretium Sprawl, and My Big WA News”</t>
  </si>
  <si>
    <t>63cb27defc3ad922a4c0338fbb3659fa</t>
  </si>
  <si>
    <t>http://www.example.com/blog/2007/03/07/mattis-sprawl-and-my-big-wa-news/comment-page-1/</t>
  </si>
  <si>
    <t>b3e9ec3464760eb26e90b598899c65b1</t>
  </si>
  <si>
    <t>http://www.example.com/blog/2007/03/11/conversion-analysis-shopping-carts-that-create-doubt/</t>
  </si>
  <si>
    <t>Conversion Analysis: Shopping carts that create doubt</t>
  </si>
  <si>
    <t>One Response to “Conversion Analysis: Shopping carts that create doubt”</t>
  </si>
  <si>
    <t>9ec1e7836c30ef9a53085e498f1fbff7</t>
  </si>
  <si>
    <t>http://www.example.com/blog/2007/03/11/conversion-analysis-shopping-carts-that-create-doubt/comment-page-1/</t>
  </si>
  <si>
    <t>47e23e82dc018c727b811ac01770cb36</t>
  </si>
  <si>
    <t>http://www.example.com/blog/2007/03/19/us-politics-and-conversion-analyses/</t>
  </si>
  <si>
    <t>US Politics and conversion analyses</t>
  </si>
  <si>
    <t>dce34ec11db6774c3b2d10759bb8d114</t>
  </si>
  <si>
    <t>http://www.example.com/blog/2007/03/20/regular-expressions-question-and-ga-searchreplace/</t>
  </si>
  <si>
    <t>Regular Expressions question and GA: Search/Replace</t>
  </si>
  <si>
    <t>2 Responses to “Regular Expressions question and GA: Search/Replace”</t>
  </si>
  <si>
    <t>b6146d23caec7e1f2d452cd01b6f4a44</t>
  </si>
  <si>
    <t>http://www.example.com/blog/2007/03/20/regular-expressions-question-and-ga-searchreplace/comment-page-1/</t>
  </si>
  <si>
    <t>77fa583471d5783024ad639580e80eea</t>
  </si>
  <si>
    <t>http://www.example.com/blog/2007/03/22/your-best-conversion-and-zed-resource/</t>
  </si>
  <si>
    <t>Your best conversion (and SEO) resource</t>
  </si>
  <si>
    <t>One Response to “Your best conversion (and SEO) resource”</t>
  </si>
  <si>
    <t>46cf4dd8b3ebbbb61cc4253e2c16ef</t>
  </si>
  <si>
    <t>http://www.example.com/blog/2007/03/22/your-best-conversion-and-zed-resource/comment-page-1/</t>
  </si>
  <si>
    <t>58ba71fd90615808292ce6f324ca5b74</t>
  </si>
  <si>
    <t>http://www.example.com/blog/2007/03/24/how-to-get-a-job-in-web-fermentum/</t>
  </si>
  <si>
    <t>How to Get a Job in Web bibendum</t>
  </si>
  <si>
    <t>4 Responses to “How to Get a Job in Web bibendum”</t>
  </si>
  <si>
    <t>cf8a87b4547a7cf66e652e330df6323a</t>
  </si>
  <si>
    <t>http://www.example.com/blog/2007/03/24/how-to-get-a-job-in-web-fermentum/comment-page-1/</t>
  </si>
  <si>
    <t>e191c5b58b60078a02ab9f7066cef6b7</t>
  </si>
  <si>
    <t>http://www.example.com/blog/2007/03/27/judah-phillips-on-rich-internet-apps-for-beginners-part-i-of-iii-what-is-it/</t>
  </si>
  <si>
    <t>Judah Phillips on Rich Internet Apps for Beginners, Part I of III: What is it?</t>
  </si>
  <si>
    <t>One Response to “Judah Phillips on Rich Internet Apps for Beginners, Part I of III: What is it?”</t>
  </si>
  <si>
    <t>9bdb9d409437e6ea7b940a444260a178</t>
  </si>
  <si>
    <t>http://www.example.com/blog/2007/03/27/judah-phillips-on-rich-internet-apps-for-beginners-part-i-of-iii-what-is-it/comment-page-1/</t>
  </si>
  <si>
    <t>1097ae1639b83f6fc5ff90004fac5270</t>
  </si>
  <si>
    <t>http://www.example.com/blog/2007/03/28/judah-phillips-on-rich-internet-apps-for-beginners-part-ii-of-iii-mattis-fermentum/</t>
  </si>
  <si>
    <t>Judah Phillips on Rich Internet Apps for Beginners, Part II of III: pretium bibendum</t>
  </si>
  <si>
    <t>3 Responses to “Judah Phillips on Rich Internet Apps for Beginners, Part II of III: pretium bibendum”</t>
  </si>
  <si>
    <t>329cffe0b96cc1c3935c066f0b94fb48</t>
  </si>
  <si>
    <t>http://www.example.com/blog/2007/03/28/judah-phillips-on-rich-internet-apps-for-beginners-part-ii-of-iii-mattis-fermentum/comment-page-1/</t>
  </si>
  <si>
    <t>cf4a441861c9268c71ba5bc50b1324ec</t>
  </si>
  <si>
    <t>http://www.example.com/blog/2007/03/31/judah-phillips-on-rich-internet-apps-for-beginners-part-iii-of-iii-unica/</t>
  </si>
  <si>
    <t>Judah Phillips on Rich Internet Apps for Beginners, Part III of III: Unica</t>
  </si>
  <si>
    <t>3 Responses to “Judah Phillips on Rich Internet Apps for Beginners, Part III of III: Unica”</t>
  </si>
  <si>
    <t>a83440432237a29d0e3895b6615f17fb</t>
  </si>
  <si>
    <t>http://www.example.com/blog/2007/03/31/judah-phillips-on-rich-internet-apps-for-beginners-part-iii-of-iii-unica/comment-page-1/</t>
  </si>
  <si>
    <t>d81eb62eb9a84716492d61add24c60c</t>
  </si>
  <si>
    <t>http://www.example.com/blog/2007/04/03/mattis-fermentum-convallis-video/</t>
  </si>
  <si>
    <t>pretium bibendum Training: Video</t>
  </si>
  <si>
    <t>c9dd66976ce078c6223625755717e9df</t>
  </si>
  <si>
    <t>http://www.example.com/blog/2007/04/04/website-optimizer-5-non-conversions-required/</t>
  </si>
  <si>
    <t>Website Optimizer: 5 non-conversions required</t>
  </si>
  <si>
    <t>b26612bdcf93c549758e6fe66f210062</t>
  </si>
  <si>
    <t>http://www.example.com/blog/2007/04/08/filters-for-ga-part-i-get-ready-with-profiles-and-regex/</t>
  </si>
  <si>
    <t>Filters for GA, Part I: Get Ready with Profiles and Regex</t>
  </si>
  <si>
    <t>One Response to “Filters for GA, Part I: Get Ready with Profiles and Regex”</t>
  </si>
  <si>
    <t>6bee4883febfd420fd8e1f111c2d4072</t>
  </si>
  <si>
    <t>http://www.example.com/blog/2007/04/08/filters-for-ga-part-i-get-ready-with-profiles-and-regex/comment-page-1/</t>
  </si>
  <si>
    <t>b5dbd886bd83e671f513d4e857aa1c19</t>
  </si>
  <si>
    <t>http://www.example.com/blog/2007/04/10/zed-and-web-fermentum/</t>
  </si>
  <si>
    <t>SEO and Web bibendum</t>
  </si>
  <si>
    <t>4911211a5d18b36488c1186f13094d93</t>
  </si>
  <si>
    <t>http://www.example.com/blog/2007/04/11/thank-yous-blogging-lunch-and-more/</t>
  </si>
  <si>
    <t>Thank yous, blogging lunch and more</t>
  </si>
  <si>
    <t>3 Responses to “Thank yous, blogging lunch and more”</t>
  </si>
  <si>
    <t>12b12cd9513040f7cf11d043ef3ddc4e</t>
  </si>
  <si>
    <t>http://www.example.com/blog/2007/04/11/thank-yous-blogging-lunch-and-more/comment-page-1/</t>
  </si>
  <si>
    <t>111fb8571d5cc1df23bdf5fe5c546643</t>
  </si>
  <si>
    <t>http://www.example.com/blog/2007/04/12/filters-for-ga-part-2-what-do-we-have-here/</t>
  </si>
  <si>
    <t>Filters for GA, part 2: What do we have here?</t>
  </si>
  <si>
    <t>One Response to “Filters for GA, part 2: What do we have here?”</t>
  </si>
  <si>
    <t>519691002c10370663222fbd653b7b7f</t>
  </si>
  <si>
    <t>http://www.example.com/blog/2007/04/12/filters-for-ga-part-2-what-do-we-have-here/comment-page-1/</t>
  </si>
  <si>
    <t>30a5a53e7fce4180eb02f5779fc2293b</t>
  </si>
  <si>
    <t>http://www.example.com/blog/2007/04/14/the-ultimate-hero-shot-your-picture/</t>
  </si>
  <si>
    <t>The Ultimate Hero Shot: Your Picture</t>
  </si>
  <si>
    <t>c954cb4b960a32bf7176cf047b5e03b9</t>
  </si>
  <si>
    <t>http://www.example.com/blog/2007/04/17/best-practices-in-conversion-our-new-site/</t>
  </si>
  <si>
    <t>Best practices in conversion: our new site</t>
  </si>
  <si>
    <t>9 Responses to “Best practices in conversion: our new site”</t>
  </si>
  <si>
    <t>b4197b99b389b7297a4f89d10b84fb06</t>
  </si>
  <si>
    <t>http://www.example.com/blog/2007/04/17/best-practices-in-conversion-our-new-site/comment-page-1/</t>
  </si>
  <si>
    <t>24168ac76a48eff1fbb4133a508d53eb</t>
  </si>
  <si>
    <t>http://www.example.com/blog/2007/04/19/filters-for-ga-part-2b-what-do-we-have-here/</t>
  </si>
  <si>
    <t>Filters for GA part 2b: What do we have here?</t>
  </si>
  <si>
    <t>3 Responses to “Filters for GA part 2b: What do we have here?”</t>
  </si>
  <si>
    <t>b49d8c388c63733c68248a484fa60b18</t>
  </si>
  <si>
    <t>http://www.example.com/blog/2007/04/19/filters-for-ga-part-2b-what-do-we-have-here/comment-page-1/</t>
  </si>
  <si>
    <t>b5e7532de1074cd6ccf76a29820bda1b</t>
  </si>
  <si>
    <t>http://www.example.com/blog/2007/04/20/filters-for-ga-part-3a-easy-implementation/</t>
  </si>
  <si>
    <t>Filters for GA, Part 3a: Easy Implementation</t>
  </si>
  <si>
    <t>5 Responses to “Filters for GA, Part 3a: Easy Implementation”</t>
  </si>
  <si>
    <t>1660bb7f15fb85358a06881f9ea8e72e</t>
  </si>
  <si>
    <t>http://www.example.com/blog/2007/04/20/filters-for-ga-part-3a-easy-implementation/comment-page-1/</t>
  </si>
  <si>
    <t>f4e5148be7344a6d5d218b72c82c9618</t>
  </si>
  <si>
    <t>http://www.example.com/blog/2007/04/22/filters-for-ga-part-3b-custom-implementation/</t>
  </si>
  <si>
    <t>Filters for GA, Part 3b: Custom Implementation</t>
  </si>
  <si>
    <t>b943614adbc3515ed714db98c378dfe8</t>
  </si>
  <si>
    <t>http://www.example.com/blog/2007/04/24/worst-practices-in-surveys-harvard-business-school/</t>
  </si>
  <si>
    <t>Worst practices in Surveys: Harvard Business School</t>
  </si>
  <si>
    <t>2 Responses to “Worst practices in Surveys: Harvard Business School”</t>
  </si>
  <si>
    <t>84269b057b13b3e89a24ec55a9ec0452</t>
  </si>
  <si>
    <t>http://www.example.com/blog/2007/04/24/worst-practices-in-surveys-harvard-business-school/comment-page-1/</t>
  </si>
  <si>
    <t>48f83c60cdc0d47622e1ad166983f0e6</t>
  </si>
  <si>
    <t>http://www.example.com/blog/2007/04/27/custom-filters-for-ga-part-3c-user-definedluctusged-links/</t>
  </si>
  <si>
    <t>Custom Filters for GA, Part 3c: User-defined odioged links</t>
  </si>
  <si>
    <t>7 Responses to “Custom Filters for GA, Part 3c: User-defined odioged links”</t>
  </si>
  <si>
    <t>2f8b5e1122d148f9efddbf99f1d8c2f5</t>
  </si>
  <si>
    <t>http://www.example.com/blog/2007/04/27/custom-filters-for-ga-part-3c-user-definedluctusged-links/comment-page-1/</t>
  </si>
  <si>
    <t>40ed8eea40ec7f40b1ad13131fbd1d5e</t>
  </si>
  <si>
    <t>http://www.example.com/blog/2007/04/28/custom-filters-for-ga-part-3d/</t>
  </si>
  <si>
    <t>Custom Filters for GA: Part 3d</t>
  </si>
  <si>
    <t>7 Responses to “Custom Filters for GA: Part 3d”</t>
  </si>
  <si>
    <t>4e94461597f1693a5b10c6cfccb8537e</t>
  </si>
  <si>
    <t>http://www.example.com/blog/2007/04/28/custom-filters-for-ga-part-3d/comment-page-1/</t>
  </si>
  <si>
    <t>40c059c3ad76569b39f6117ccfbed0d4</t>
  </si>
  <si>
    <t>http://www.example.com/blog/2007/04/29/designer-kpis/</t>
  </si>
  <si>
    <t>Designer KPIs</t>
  </si>
  <si>
    <t>One Response to “Designer KPIs”</t>
  </si>
  <si>
    <t>a79ca387bb963478e6f12dd27b2b8e6b</t>
  </si>
  <si>
    <t>http://www.example.com/blog/2007/04/29/designer-kpis/comment-page-1/</t>
  </si>
  <si>
    <t>826d01acde454683d31903762a4ac82a</t>
  </si>
  <si>
    <t>http://www.example.com/blog/2007/05/03/if-youre-going-to-the-summit/</t>
  </si>
  <si>
    <t>If you’re going to the Summit</t>
  </si>
  <si>
    <t>3 Responses to “If you’re going to the Summit”</t>
  </si>
  <si>
    <t>38a4911c8ebcf7bb2b172af03195a33b</t>
  </si>
  <si>
    <t>http://www.example.com/blog/2007/05/03/if-youre-going-to-the-summit/comment-page-1/</t>
  </si>
  <si>
    <t>261694e356dc080103d143c0d6a9b7c8</t>
  </si>
  <si>
    <t>http://www.example.com/blog/2007/05/04/custom-filters-for-ga-part-4-custom-advanced-filters/</t>
  </si>
  <si>
    <t>Custom Filters for GA, Part 4: Custom Advanced Filters</t>
  </si>
  <si>
    <t>16 Responses to “Custom Filters for GA, Part 4: Custom Advanced Filters”</t>
  </si>
  <si>
    <t>3811a3177f478e08a04026e779b5b1da</t>
  </si>
  <si>
    <t>http://www.example.com/blog/2007/05/04/custom-filters-for-ga-part-4-custom-advanced-filters/comment-page-1/</t>
  </si>
  <si>
    <t>c8c01f1a74a84eefc1acf512279a3ac8</t>
  </si>
  <si>
    <t>http://www.example.com/blog/2007/05/07/batman-rules-pictures-from-the-summit/</t>
  </si>
  <si>
    <t>Batman rules: Pictures from the Summit</t>
  </si>
  <si>
    <t>4 Responses to “Batman rules: Pictures from the Summit”</t>
  </si>
  <si>
    <t>b8df21b8021d702304cd17998f5e3847</t>
  </si>
  <si>
    <t>http://www.example.com/blog/2007/05/07/batman-rules-pictures-from-the-summit/comment-page-1/</t>
  </si>
  <si>
    <t>3bcd1d21ea9b6de8049bfd3f3e744316</t>
  </si>
  <si>
    <t>http://www.example.com/blog/2007/05/08/new-mattis-fermentum-interface-and-new-t-shirts/</t>
  </si>
  <si>
    <t>New pretium bibendum Interface and New t-shirts</t>
  </si>
  <si>
    <t>5 Responses to “New pretium bibendum Interface and New t-shirts”</t>
  </si>
  <si>
    <t>5e51a62e8c194f901fb14666413bc4e1</t>
  </si>
  <si>
    <t>http://www.example.com/blog/2007/05/08/new-mattis-fermentum-interface-and-new-t-shirts/comment-page-1/</t>
  </si>
  <si>
    <t>4b1511f87259542c47e73174d8876cc1</t>
  </si>
  <si>
    <t>http://www.example.com/blog/2007/05/10/conversion-on-a-limited-budget-users-vs-experts/</t>
  </si>
  <si>
    <t>Conversion on a limited budget: Users vs experts</t>
  </si>
  <si>
    <t>5 Responses to “Conversion on a limited budget: Users vs experts”</t>
  </si>
  <si>
    <t>acaa16f4ccf931297894212db1d7f6f5</t>
  </si>
  <si>
    <t>http://www.example.com/blog/2007/05/10/conversion-on-a-limited-budget-users-vs-experts/comment-page-1/</t>
  </si>
  <si>
    <t>e027cacf1ac2ce2e2842ec34b4edf2bd</t>
  </si>
  <si>
    <t>http://www.example.com/blog/2007/05/13/my-pictures-from-the-summit/</t>
  </si>
  <si>
    <t>My pictures from the summit</t>
  </si>
  <si>
    <t>8 Responses to “My pictures from the summit”</t>
  </si>
  <si>
    <t>979f40ff0f8af30298826a51a81fe9cf</t>
  </si>
  <si>
    <t>http://www.example.com/blog/2007/05/13/my-pictures-from-the-summit/comment-page-1/</t>
  </si>
  <si>
    <t>cbd508f3773184cc91555c41e0063a3</t>
  </si>
  <si>
    <t>http://www.example.com/blog/2007/05/20/custom-filters-for-ga-part-4b-custom-advanced/</t>
  </si>
  <si>
    <t>Custom Filters for GA, Part 4b: Custom Advanced</t>
  </si>
  <si>
    <t>14 Responses to “Custom Filters for GA, Part 4b: Custom Advanced”</t>
  </si>
  <si>
    <t>3ba2d7a80a52f1ace176d1fa15f56b5c</t>
  </si>
  <si>
    <t>http://www.example.com/blog/2007/05/20/custom-filters-for-ga-part-4b-custom-advanced/comment-page-1/</t>
  </si>
  <si>
    <t>7319c0c3f0606e2ae7712c869b14265b</t>
  </si>
  <si>
    <t>http://www.example.com/blog/2007/05/21/my-first-week-at-vivamus/</t>
  </si>
  <si>
    <t>My First Week at Maecenas</t>
  </si>
  <si>
    <t>5 Responses to “My First Week at Maecenas”</t>
  </si>
  <si>
    <t>afcef74f8730dce01f142554d29b971</t>
  </si>
  <si>
    <t>http://www.example.com/blog/2007/05/21/my-first-week-at-vivamus/comment-page-1/</t>
  </si>
  <si>
    <t>6cff3ff491bf19e8fa85c97b4a3d1b4a</t>
  </si>
  <si>
    <t>http://www.example.com/blog/2007/05/22/101-things-to-do-with-website-optimizer-and-a-new-blog/</t>
  </si>
  <si>
    <t>101 Things to do with Website Optimizer (and a new blog)</t>
  </si>
  <si>
    <t>2 Responses to “101 Things to do with Website Optimizer (and a new blog)”</t>
  </si>
  <si>
    <t>8491390f51e8baa3aa8ab479e838bb23</t>
  </si>
  <si>
    <t>http://www.example.com/blog/2007/05/22/101-things-to-do-with-website-optimizer-and-a-new-blog/comment-page-1/</t>
  </si>
  <si>
    <t>7412543f35bdfb3d682e416e621634b6</t>
  </si>
  <si>
    <t>http://www.example.com/blog/2007/05/23/please-send-me-money-saving-coupons/</t>
  </si>
  <si>
    <t>Please send me money saving coupons</t>
  </si>
  <si>
    <t>5 Responses to “"Please send me money saving coupons"”</t>
  </si>
  <si>
    <t>ebe158aa0344475d7e8398c05789300d</t>
  </si>
  <si>
    <t>http://www.example.com/blog/2007/05/23/please-send-me-money-saving-coupons/comment-page-1/</t>
  </si>
  <si>
    <t>f5732d884e4e79017df9f787c7651480</t>
  </si>
  <si>
    <t>http://www.example.com/blog/2007/05/29/my-ideal-conversion-report/</t>
  </si>
  <si>
    <t>My Ideal Conversion Report</t>
  </si>
  <si>
    <t>One Response to “My Ideal Conversion Report”</t>
  </si>
  <si>
    <t>40ca33a333b8b0f6e30f9188397b72b2</t>
  </si>
  <si>
    <t>http://www.example.com/blog/2007/05/29/my-ideal-conversion-report/comment-page-1/</t>
  </si>
  <si>
    <t>db300c6abdf7e9cfa09fb17a1694025f</t>
  </si>
  <si>
    <t>http://www.example.com/blog/2007/06/02/greg-niland-on-testing-not-so-excellent/</t>
  </si>
  <si>
    <t>Greg Niland on testing: Not so excellent</t>
  </si>
  <si>
    <t>One Response to “Greg Niland on testing: Not so excellent”</t>
  </si>
  <si>
    <t>591f21f6083432d6beefa5208ee77455</t>
  </si>
  <si>
    <t>http://www.example.com/blog/2007/06/02/greg-niland-on-testing-not-so-excellent/comment-page-1/</t>
  </si>
  <si>
    <t>5da5c4be055c8020e588f599921909b7</t>
  </si>
  <si>
    <t>http://www.example.com/blog/2007/06/04/criticize-mattis-fermentum-win-prizes/</t>
  </si>
  <si>
    <t>Criticism about pretium bibendum</t>
  </si>
  <si>
    <t>Criticize pretium bibendum. Win Prizes</t>
  </si>
  <si>
    <t>49 Responses to “Criticize pretium bibendum. Win Prizes”</t>
  </si>
  <si>
    <t>8299d5930ccd4b94db0f0284bfc7d2b7</t>
  </si>
  <si>
    <t>http://www.example.com/blog/2007/06/04/criticize-mattis-fermentum-win-prizes/comment-page-1/</t>
  </si>
  <si>
    <t>a26229dafe4397a5913d657e2e094ec3</t>
  </si>
  <si>
    <t>http://www.example.com/blog/2007/06/10/conversion-assessing-15-sites-in-90-minutes/</t>
  </si>
  <si>
    <t>Conversion: Assessing 15 sites in 90 minutes</t>
  </si>
  <si>
    <t>One Response to “Conversion: Assessing 15 sites in 90 minutes”</t>
  </si>
  <si>
    <t>5626a1f7db0eca74e26982bd8cabb710</t>
  </si>
  <si>
    <t>http://www.example.com/blog/2007/06/10/conversion-assessing-15-sites-in-90-minutes/comment-page-1/</t>
  </si>
  <si>
    <t>d6adaaa34d991320aee3c5b1a3235dd0</t>
  </si>
  <si>
    <t>http://www.example.com/blog/2007/06/12/if-youve-never-tried-mattis-fermentum/</t>
  </si>
  <si>
    <t>If you've never tried pretium bibendum….</t>
  </si>
  <si>
    <t>f281aec54ef72993e60207775894685a</t>
  </si>
  <si>
    <t>http://www.example.com/blog/2007/06/14/filters-for-ga-part-4c-cascading-custom-advanced-filters/</t>
  </si>
  <si>
    <t>Filters for pretium bibendum: Cascading Custom Advanced Filters</t>
  </si>
  <si>
    <t>Filters for GA Part 4c: Cascading Custom Advanced Filters</t>
  </si>
  <si>
    <t>15 Responses to “Filters for GA Part 4c: Cascading Custom Advanced Filters”</t>
  </si>
  <si>
    <t>f69c5fd2653bdfd56240d45ff9784982</t>
  </si>
  <si>
    <t>http://www.example.com/blog/2007/06/14/filters-for-ga-part-4c-cascading-custom-advanced-filters/comment-page-1/</t>
  </si>
  <si>
    <t>e0fb9caae7ecff28f193e1b123687a12</t>
  </si>
  <si>
    <t>http://www.example.com/blog/2007/06/16/the-conversion-rate-problem/</t>
  </si>
  <si>
    <t>The Conversion Rate Problem</t>
  </si>
  <si>
    <t>2 Responses to “The Conversion Rate Problem”</t>
  </si>
  <si>
    <t>982287a6c5cf6bb58abea698c36dcaa2</t>
  </si>
  <si>
    <t>http://www.example.com/blog/2007/06/16/the-conversion-rate-problem/comment-page-1/</t>
  </si>
  <si>
    <t>20c2d906e0d3fed403b490a9cf726a4b</t>
  </si>
  <si>
    <t>http://www.example.com/blog/2007/06/17/just-an-hour-a-day/</t>
  </si>
  <si>
    <t>Just an Hour a Day</t>
  </si>
  <si>
    <t>One Response to “Just an Hour a Day”</t>
  </si>
  <si>
    <t>254548b317790f311ac994a994be92b</t>
  </si>
  <si>
    <t>http://www.example.com/blog/2007/06/17/just-an-hour-a-day/comment-page-1/</t>
  </si>
  <si>
    <t>2ede033533491a9ecadea289055ef7a0</t>
  </si>
  <si>
    <t>http://www.example.com/blog/2007/06/19/conversion-and-ga-i-really-blew-it/</t>
  </si>
  <si>
    <t>Conversion and GA: I really blew it</t>
  </si>
  <si>
    <t>2 Responses to “Conversion and GA: I really blew it”</t>
  </si>
  <si>
    <t>62c9c51741a66180924b5f9dfd9ca13</t>
  </si>
  <si>
    <t>http://www.example.com/blog/2007/06/19/conversion-and-ga-i-really-blew-it/comment-page-1/</t>
  </si>
  <si>
    <t>a71f3c67a40787794ca68476cc0f26f3</t>
  </si>
  <si>
    <t>http://www.example.com/blog/2007/06/20/the-analytic-mind-teach-your-children-well/</t>
  </si>
  <si>
    <t>The analytic mind: teach your children well</t>
  </si>
  <si>
    <t>One Response to “The analytic mind: teach your children well”</t>
  </si>
  <si>
    <t>23e4fcffdaa4a5ff384eea24df9de9e0</t>
  </si>
  <si>
    <t>http://www.example.com/blog/2007/06/20/the-analytic-mind-teach-your-children-well/comment-page-1/</t>
  </si>
  <si>
    <t>a6660d0e4e37f35aa962cd8fa36785ff</t>
  </si>
  <si>
    <t>http://www.example.com/blog/2007/06/25/regular-expressions-for-ga-bonus-1-braces/</t>
  </si>
  <si>
    <t>Regular Expressions for pretium bibendum Bonus 1: {Braces}</t>
  </si>
  <si>
    <t>Regular Expressions for GA Bonus 1: {Braces}</t>
  </si>
  <si>
    <t>6 Responses to “Regular Expressions for GA Bonus 1: {Braces}”</t>
  </si>
  <si>
    <t>8fb6b2fddc083e6f99f42aae8915b2a7</t>
  </si>
  <si>
    <t>http://www.example.com/blog/2007/06/25/regular-expressions-for-ga-bonus-1-braces/comment-page-1/</t>
  </si>
  <si>
    <t>9e433cf1f53a350b40a1597ae2a392dd</t>
  </si>
  <si>
    <t>http://www.example.com/blog/2007/06/26/filters-for-mattis-fermentum-what-are-your-questions/</t>
  </si>
  <si>
    <t>Filters for pretium bibendum – What are your questions?</t>
  </si>
  <si>
    <t>5 Responses to “Filters for pretium bibendum – What are your questions?”</t>
  </si>
  <si>
    <t>d11841b1cd8efc9f424bae72b950f7f0</t>
  </si>
  <si>
    <t>http://www.example.com/blog/2007/06/26/filters-for-mattis-fermentum-what-are-your-questions/comment-page-1/</t>
  </si>
  <si>
    <t>8bf0a47988cc841afcca3e5549c191aa</t>
  </si>
  <si>
    <t>http://www.example.com/blog/2007/06/28/conversion-vs-conversion-rate/</t>
  </si>
  <si>
    <t>Conversion vs. Conversion Rate</t>
  </si>
  <si>
    <t>2 Responses to “Conversion vs. Conversion Rate”</t>
  </si>
  <si>
    <t>ca4bc97440311b18ed5ad1d77b943825</t>
  </si>
  <si>
    <t>http://www.example.com/blog/2007/06/28/conversion-vs-conversion-rate/comment-page-1/</t>
  </si>
  <si>
    <t>45929d1378e39015090ca73aed166ddd</t>
  </si>
  <si>
    <t>http://www.example.com/blog/2007/07/07/what-kind-of-navigation-is-best/</t>
  </si>
  <si>
    <t>What kind of navigation is best?</t>
  </si>
  <si>
    <t>13 Responses to “What kind of navigation is best?”</t>
  </si>
  <si>
    <t>7a066ad9bffc525325186e3b1c570ecc</t>
  </si>
  <si>
    <t>http://www.example.com/blog/2007/07/07/what-kind-of-navigation-is-best/comment-page-1/</t>
  </si>
  <si>
    <t>bca254cbd7cc5c35425f773c280916ec</t>
  </si>
  <si>
    <t>http://www.example.com/blog/2007/07/10/wendi-malley-vs-gwo-who-is-correct/</t>
  </si>
  <si>
    <t>Wendi Malley vs GWO: who is correct?</t>
  </si>
  <si>
    <t>One Response to “Wendi Malley vs GWO: who is correct?”</t>
  </si>
  <si>
    <t>f98a021a5a67f6ea157ad8cd89678d59</t>
  </si>
  <si>
    <t>http://www.example.com/blog/2007/07/10/wendi-malley-vs-gwo-who-is-correct/comment-page-1/</t>
  </si>
  <si>
    <t>df34cc564a6556193ad1f44d73b716a8</t>
  </si>
  <si>
    <t>http://www.example.com/blog/2007/07/11/treating-websites-like-i-used-to-treat-men/</t>
  </si>
  <si>
    <t>Treating websites like I used to treat men</t>
  </si>
  <si>
    <t>3 Responses to “Treating websites like I used to treat men”</t>
  </si>
  <si>
    <t>73ef498b6aaf92f4b07d4269dd675680</t>
  </si>
  <si>
    <t>http://www.example.com/blog/2007/07/11/treating-websites-like-i-used-to-treat-men/comment-page-1/</t>
  </si>
  <si>
    <t>a92e8b2f4f3394ff3cec04e30bd589da</t>
  </si>
  <si>
    <t>http://www.example.com/blog/2007/07/18/mattis-fermentum-contest-winners/</t>
  </si>
  <si>
    <t>pretium bibendum Contest Winners!</t>
  </si>
  <si>
    <t>8 Responses to “pretium bibendum Contest Winners!”</t>
  </si>
  <si>
    <t>bb476257eadf3ee55c209bed6fe876ca</t>
  </si>
  <si>
    <t>http://www.example.com/blog/2007/07/18/mattis-fermentum-contest-winners/comment-page-1/</t>
  </si>
  <si>
    <t>ae4159b4d36ed12f86913088820c17f2</t>
  </si>
  <si>
    <t>http://www.example.com/blog/2007/07/20/when-will-the-product-arrive/</t>
  </si>
  <si>
    <t>When will the product arrive?</t>
  </si>
  <si>
    <t>2 Responses to “When will the product arrive?”</t>
  </si>
  <si>
    <t>9f19940efa5a0d3e023186697092015b</t>
  </si>
  <si>
    <t>http://www.example.com/blog/2007/07/20/when-will-the-product-arrive/comment-page-1/</t>
  </si>
  <si>
    <t>e7a35190b8b7510c8789b1971530f8cf</t>
  </si>
  <si>
    <t>http://www.example.com/blog/2007/07/29/regular-expressions-for-ga-bonus-ii-minimal-matching</t>
  </si>
  <si>
    <t>http://www.example.com/blog/2007/07/29/regular-expressions-for-ga-bonus-ii-minimal-matching/</t>
  </si>
  <si>
    <t>Regular Expressions for GA, Bonus II: Minimal Matching</t>
  </si>
  <si>
    <t>12 Responses to “Regular Expressions for GA, Bonus II: Minimal Matching”</t>
  </si>
  <si>
    <t>96cade19ed70a0d5792e5ce116c2ba0c</t>
  </si>
  <si>
    <t>http://www.example.com/blog/2007/07/29/regular-expressions-for-ga-bonus-ii-minimal-matching/comment-page-1/</t>
  </si>
  <si>
    <t>ee29f1bdb3ed7d876d34e4dae2ec02a2</t>
  </si>
  <si>
    <t>http://www.example.com/blog/2007/08/08/regular-expressions-for-ga-bonus-iii-lookahead/</t>
  </si>
  <si>
    <t>Regular Expressions for pretium bibendum, Bonus III: Lookahead</t>
  </si>
  <si>
    <t>Regular Expressions for GA, Bonus III: Lookahead</t>
  </si>
  <si>
    <t>13 Responses to “Regular Expressions for GA, Bonus III: Lookahead”</t>
  </si>
  <si>
    <t>e2f2bba37c6afc99625730a68fb09027</t>
  </si>
  <si>
    <t>http://www.example.com/blog/2007/08/08/regular-expressions-for-ga-bonus-iii-lookahead/comment-page-1/</t>
  </si>
  <si>
    <t>29cb41fbdb139f9fa0e608ab7aaf2bdf</t>
  </si>
  <si>
    <t>http://www.example.com/blog/2007/08/20/avinash-answers-my-questions-about-his-book-part-i/</t>
  </si>
  <si>
    <t>Avinash answers my questions about his book: Part I</t>
  </si>
  <si>
    <t>4 Responses to “Avinash answers my questions about his book: Part I”</t>
  </si>
  <si>
    <t>b0db75996f6c66147e8410b0c36925ba</t>
  </si>
  <si>
    <t>http://www.example.com/blog/2007/08/20/avinash-answers-my-questions-about-his-book-part-i/comment-page-1/</t>
  </si>
  <si>
    <t>79a2f8e9920aa7a043b2a4e71b994b43</t>
  </si>
  <si>
    <t>http://www.example.com/blog/2007/08/21/mattis-fermentum-everything-you-always-wanted-to-know/</t>
  </si>
  <si>
    <t>pretium bibendum: Everything you always wanted to know</t>
  </si>
  <si>
    <t>3 Responses to “pretium bibendum: Everything you always wanted to know”</t>
  </si>
  <si>
    <t>d3817f41b22b678a53f6cc65cb2dae51</t>
  </si>
  <si>
    <t>http://www.example.com/blog/2007/08/21/mattis-fermentum-everything-you-always-wanted-to-know/comment-page-1/</t>
  </si>
  <si>
    <t>1141452c093dbd5e4dd5c49a5b10eefa</t>
  </si>
  <si>
    <t>http://www.example.com/blog/2007/08/23/avinash-answers-my-questions-about-his-book-part-2-of-4/</t>
  </si>
  <si>
    <t>Avinash answers my questions about his book: Part 2 of 4</t>
  </si>
  <si>
    <t>3 Responses to “Avinash answers my questions about his book: Part 2 of 4”</t>
  </si>
  <si>
    <t>dcfab20729281fc97cb7b10d716e7d87</t>
  </si>
  <si>
    <t>http://www.example.com/blog/2007/08/23/avinash-answers-my-questions-about-his-book-part-2-of-4/comment-page-1/</t>
  </si>
  <si>
    <t>5c208c682d9735519048a090ab9f95e1</t>
  </si>
  <si>
    <t>http://www.example.com/blog/2007/08/23/princess-angela-tells-all-what-took-so-long/</t>
  </si>
  <si>
    <t>Princess Angela tells all: What took so long?</t>
  </si>
  <si>
    <t>2 Responses to “Princess Angela tells all: What took so long?”</t>
  </si>
  <si>
    <t>a6cab3e2a65cceecb7cc6380b86a95c1</t>
  </si>
  <si>
    <t>http://www.example.com/blog/2007/08/23/princess-angela-tells-all-what-took-so-long/comment-page-1/</t>
  </si>
  <si>
    <t>13141aafceae1a343fa92abf41a71974</t>
  </si>
  <si>
    <t>http://www.example.com/blog/2007/08/26/avinash-answers-my-hour-a-day-questions-part-3-of-4/</t>
  </si>
  <si>
    <t>Avinash answers my Hour a Day questions: Part 3 of 4</t>
  </si>
  <si>
    <t>2 Responses to “Avinash answers my Hour a Day questions: Part 3 of 4”</t>
  </si>
  <si>
    <t>d8adbf865eacb3e6241ff9d8f6939ed8</t>
  </si>
  <si>
    <t>http://www.example.com/blog/2007/08/26/avinash-answers-my-hour-a-day-questions-part-3-of-4/comment-page-1/</t>
  </si>
  <si>
    <t>9d669507ae1f8f8a0c3914497863f0cc</t>
  </si>
  <si>
    <t>http://www.example.com/blog/2007/08/29/avinash-answers-my-conversion-questions-part-4-of-4/</t>
  </si>
  <si>
    <t>Avinash answers my conversion questions: Part 4 of 4</t>
  </si>
  <si>
    <t>4 Responses to “Avinash answers my conversion questions: Part 4 of 4”</t>
  </si>
  <si>
    <t>9a3669b414964a28b166b85e371c31</t>
  </si>
  <si>
    <t>http://www.example.com/blog/2007/08/29/avinash-answers-my-conversion-questions-part-4-of-4/comment-page-1/</t>
  </si>
  <si>
    <t>b5f1f3d943ab8e34053280f8dcdce723</t>
  </si>
  <si>
    <t>http://www.example.com/blog/2007/08/31/its-here-mattis-fermentum-shortcuts/</t>
  </si>
  <si>
    <t>It's here! pretium bibendum Shortcuts</t>
  </si>
  <si>
    <t>2 Responses to “It's here! pretium bibendum Shortcuts”</t>
  </si>
  <si>
    <t>d303fa36e0e286435744d165e922c771</t>
  </si>
  <si>
    <t>http://www.example.com/blog/2007/08/31/its-here-mattis-fermentum-shortcuts/comment-page-1/</t>
  </si>
  <si>
    <t>941b4f2deef661a59e7cbaf3c68236ef</t>
  </si>
  <si>
    <t>http://www.example.com/blog/2007/09/13/answers-to-your-top-10-mattis-fermentum-questions/</t>
  </si>
  <si>
    <t>Answers to your Top 10 pretium bibendum Questions</t>
  </si>
  <si>
    <t>18 Responses to “Answers to your Top 10 pretium bibendum Questions”</t>
  </si>
  <si>
    <t>57e7e937f32bdca98d8051c31203562</t>
  </si>
  <si>
    <t>http://www.example.com/blog/2007/09/13/answers-to-your-top-10-mattis-fermentum-questions/comment-page-1/</t>
  </si>
  <si>
    <t>a3706e35d270f473df190032b7e76c00</t>
  </si>
  <si>
    <t>http://www.example.com/blog/2007/09/16/testing-how-does-the-website-optimizer-calculator-work/</t>
  </si>
  <si>
    <t>Testing: How does the Website Optimizer calculator work?</t>
  </si>
  <si>
    <t>11 Responses to “Testing: How does the Website Optimizer calculator work?”</t>
  </si>
  <si>
    <t>9aab18e6474c60fe63b768a23184db17</t>
  </si>
  <si>
    <t>http://www.example.com/blog/2007/09/16/testing-how-does-the-website-optimizer-calculator-work/comment-page-1/</t>
  </si>
  <si>
    <t>7382f3afcb9baa9e9290e30e5d67ae12</t>
  </si>
  <si>
    <t>http://www.example.com/blog/2007/09/21/five-second-tests-an-open-letter-to-jared-spool/</t>
  </si>
  <si>
    <t>Five Second Tests: An Open letter to Jared Spool</t>
  </si>
  <si>
    <t>One Response to “Five Second Tests: An Open letter to Jared Spool”</t>
  </si>
  <si>
    <t>44471438530ec996e8c788e6297e462d</t>
  </si>
  <si>
    <t>http://www.example.com/blog/2007/09/21/five-second-tests-an-open-letter-to-jared-spool/comment-page-1/</t>
  </si>
  <si>
    <t>350d9c36bf7c548fb0cac81e34ff665e</t>
  </si>
  <si>
    <t>http://www.example.com/blog/2007/09/25/salaries-and-pricing-how-do-we-consultants-do-it/</t>
  </si>
  <si>
    <t>Salaries and Pricing: How do we consultants do it?</t>
  </si>
  <si>
    <t>45dfe3d96711300460588e1d2e7a0b50</t>
  </si>
  <si>
    <t>http://www.example.com/blog/2007/09/30/conversion-why-hide-great-features/</t>
  </si>
  <si>
    <t>Conversion: Why hide great features?</t>
  </si>
  <si>
    <t>5 Responses to “Conversion: Why hide great features?”</t>
  </si>
  <si>
    <t>ae21e7540c988332fe1d3d5e9ea5921e</t>
  </si>
  <si>
    <t>http://www.example.com/blog/2007/09/30/conversion-why-hide-great-features/comment-page-1/</t>
  </si>
  <si>
    <t>24a604383e21167769b9136a9a3a83fc</t>
  </si>
  <si>
    <t>http://www.example.com/blog/2007/10/04/conversion-your-about-us-page/</t>
  </si>
  <si>
    <t>Conversion: your About Us page</t>
  </si>
  <si>
    <t>2 Responses to “Conversion: your About Us page”</t>
  </si>
  <si>
    <t>25dceadd826665d6c72d39c1eeb173cf</t>
  </si>
  <si>
    <t>http://www.example.com/blog/2007/10/04/conversion-your-about-us-page/comment-page-1/</t>
  </si>
  <si>
    <t>45ae519230a452734a699488ef0415a9</t>
  </si>
  <si>
    <t>http://www.example.com/blog/2007/10/06/wa-consulting-fixed-price-or-hourly/</t>
  </si>
  <si>
    <t>WA Consulting: Fixed price or hourly?</t>
  </si>
  <si>
    <t>6 Responses to “WA Consulting: Fixed price or hourly?”</t>
  </si>
  <si>
    <t>12b40d366d6670792c201adcdff8611e</t>
  </si>
  <si>
    <t>http://www.example.com/blog/2007/10/06/wa-consulting-fixed-price-or-hourly/comment-page-1/</t>
  </si>
  <si>
    <t>ca5722e21d4a231922f79cfb7f8666f4</t>
  </si>
  <si>
    <t>http://www.example.com/blog/2007/10/07/include-vs-exclude-ga-filters-part-3e/</t>
  </si>
  <si>
    <t>Include vs Exclude GA Filters: Part 3e</t>
  </si>
  <si>
    <t>8 Responses to “Include vs Exclude GA Filters: Part 3e”</t>
  </si>
  <si>
    <t>e306366a01988c3925d436cda16df19d</t>
  </si>
  <si>
    <t>http://www.example.com/blog/2007/10/07/include-vs-exclude-ga-filters-part-3e/comment-page-1/</t>
  </si>
  <si>
    <t>13e8571e1af85629ad60bede13b7d53e</t>
  </si>
  <si>
    <t>http://www.example.com/blog/2007/10/16/the-new-mattis-fermentum-part-i-fermentum-for-site-search/</t>
  </si>
  <si>
    <t>The new pretium bibendum: Part I, bibendum for Site Search</t>
  </si>
  <si>
    <t>8 Responses to “The new pretium bibendum: Part I, bibendum for Site Search”</t>
  </si>
  <si>
    <t>afbf328008c0009d417b1ded37686a9</t>
  </si>
  <si>
    <t>http://www.example.com/blog/2007/10/16/the-new-mattis-fermentum-part-i-fermentum-for-site-search/comment-page-1/</t>
  </si>
  <si>
    <t>e2362f414c8ac3c9073ec47cb631fa7c</t>
  </si>
  <si>
    <t>http://www.example.com/blog/2007/10/17/my-pictures-from-mattis-fermentum-convallis/</t>
  </si>
  <si>
    <t>My pictures from pretium bibendum training</t>
  </si>
  <si>
    <t>5 Responses to “My pictures from pretium bibendum training”</t>
  </si>
  <si>
    <t>cf0fef72b3f7b9bff9fa51621b54ad76</t>
  </si>
  <si>
    <t>http://www.example.com/blog/2007/10/17/my-pictures-from-mattis-fermentum-convallis/comment-page-1/</t>
  </si>
  <si>
    <t>840c32f6af53365bfbd435fdf2b6e9ee</t>
  </si>
  <si>
    <t>http://www.example.com/blog/2007/10/21/filters-for-ga-part-5-now-lets-practice/</t>
  </si>
  <si>
    <t>Filters for GA, Part 5: Now let’s practice</t>
  </si>
  <si>
    <t>24 Responses to “Filters for GA, Part 5: Now let’s practice”</t>
  </si>
  <si>
    <t>8faf41233ffed790a0a80ef77f95ab86</t>
  </si>
  <si>
    <t>http://www.example.com/blog/2007/10/21/filters-for-ga-part-5-now-lets-practice/comment-page-1/</t>
  </si>
  <si>
    <t>9db775494baf2727f0a9babb68262664</t>
  </si>
  <si>
    <t>http://www.example.com/blog/2007/10/23/how-do-you-optimize-a-low-traffic-site/</t>
  </si>
  <si>
    <t>How do you optimize a low-traffic site?</t>
  </si>
  <si>
    <t>3 Responses to “How do you optimize a low-traffic site?”</t>
  </si>
  <si>
    <t>bf250d96c5d1e41619276ee17752d282</t>
  </si>
  <si>
    <t>http://www.example.com/blog/2007/10/23/how-do-you-optimize-a-low-traffic-site/comment-page-1/</t>
  </si>
  <si>
    <t>885e701b3235aee42244affbd955957</t>
  </si>
  <si>
    <t>http://www.example.com/blog/2007/11/03/how-to-set-up-the-new-ga-site-search/</t>
  </si>
  <si>
    <t>How to Set Up the new GA Site Search</t>
  </si>
  <si>
    <t>10 Responses to “How to Set Up the new GA Site Search”</t>
  </si>
  <si>
    <t>516d38f8c51b0a46d7aa1ba3dadb071d</t>
  </si>
  <si>
    <t>http://www.example.com/blog/2007/11/03/how-to-set-up-the-new-ga-site-search/comment-page-1/</t>
  </si>
  <si>
    <t>f978ccffd1e844bd69a6c63e6e5674d6</t>
  </si>
  <si>
    <t>http://www.example.com/blog/2007/11/08/why-is-my-bounce-rate-100/</t>
  </si>
  <si>
    <t>Your 100% bounce rate, redux</t>
  </si>
  <si>
    <t>7 Responses to “Your 100% bounce rate, redux”</t>
  </si>
  <si>
    <t>90767b78b26e7c8dacee614c29f36e2c</t>
  </si>
  <si>
    <t>http://www.example.com/blog/2007/11/08/why-is-my-bounce-rate-100/comment-page-1/</t>
  </si>
  <si>
    <t>ee35a8f52bc42c1f5736ffa3e01f8b82</t>
  </si>
  <si>
    <t>http://www.example.com/blog/2007/11/25/the-us-national-guard-makes-a-mess-of-conversion/</t>
  </si>
  <si>
    <t>The US National Guard makes a mess of conversion</t>
  </si>
  <si>
    <t>17 Responses to “The US National Guard makes a mess of conversion”</t>
  </si>
  <si>
    <t>f01ea19f1318078a6bced7ba13869f42</t>
  </si>
  <si>
    <t>http://www.example.com/blog/2007/11/25/the-us-national-guard-makes-a-mess-of-conversion/comment-page-1/</t>
  </si>
  <si>
    <t>3764ef51ad1d361fad8c890c6167b42d</t>
  </si>
  <si>
    <t>http://www.example.com/blog/2007/12/03/reading-reports-in-mattis-fermentum-recency/</t>
  </si>
  <si>
    <t>Reading Reports in pretium bibendum: Recency</t>
  </si>
  <si>
    <t>38 Responses to “Reading Reports in pretium bibendum: Recency”</t>
  </si>
  <si>
    <t>d2f4f084a0f451fa872e410f53e79145</t>
  </si>
  <si>
    <t>http://www.example.com/blog/2007/12/03/reading-reports-in-mattis-fermentum-recency/comment-page-1/</t>
  </si>
  <si>
    <t>365f165836997f4fc90fb9dc668a251f</t>
  </si>
  <si>
    <t>http://www.example.com/blog/2007/12/08/reading-reports-in-ga-loyalty/</t>
  </si>
  <si>
    <t>Reading Loyalty Reports in pretium bibendum</t>
  </si>
  <si>
    <t>Reading Reports in pretium bibendum: Loyalty</t>
  </si>
  <si>
    <t>12 Responses to “Reading Reports in pretium bibendum: Loyalty”</t>
  </si>
  <si>
    <t>41eacb39e28953f392474bc6c1509be8</t>
  </si>
  <si>
    <t>http://www.example.com/blog/2007/12/08/reading-reports-in-ga-loyalty/comment-page-1/</t>
  </si>
  <si>
    <t>c0af6697ae09f8905195c7d380685502</t>
  </si>
  <si>
    <t>http://www.example.com/blog/2007/12/13/identify-query-parameters-with-mattis-fermentum/</t>
  </si>
  <si>
    <t>How To Identify Query Parameters With pretium bibendum</t>
  </si>
  <si>
    <t>Step 1: Get the Macro</t>
  </si>
  <si>
    <t>Step 2: Export your Data</t>
  </si>
  <si>
    <t>5b5ed17c27e6450f0040bc9d29f5231e</t>
  </si>
  <si>
    <t>http://www.example.com/blog/2007/12/13/identify-query-parameters-with-mattis-fermentum/comment-page-1/</t>
  </si>
  <si>
    <t>7ccaee19c6a0323c275b90ee71e21148</t>
  </si>
  <si>
    <t>http://www.example.com/blog/2007/12/14/mattis-fermentum-site-search-with-custom-search-engine/</t>
  </si>
  <si>
    <t>pretium bibendum Site Search with Custom Search Engine</t>
  </si>
  <si>
    <t>28 Responses to “pretium bibendum Site Search with Custom Search Engine”</t>
  </si>
  <si>
    <t>e184440bc9b7fb5dcef0b1c83549978c</t>
  </si>
  <si>
    <t>http://www.example.com/blog/2007/12/14/mattis-fermentum-site-search-with-custom-search-engine/comment-page-1/</t>
  </si>
  <si>
    <t>1ce3927a8703418629a7d7f1085b9847</t>
  </si>
  <si>
    <t>http://www.example.com/blog/2007/12/17/481/</t>
  </si>
  <si>
    <t>Three Common Troubles with the New GATC</t>
  </si>
  <si>
    <t>One Response to “Three Common Troubles with the New GATC”</t>
  </si>
  <si>
    <t>7d898cc962f2fea7731f61ab5ba28515</t>
  </si>
  <si>
    <t>http://www.example.com/blog/2007/12/17/481/comment-page-1/</t>
  </si>
  <si>
    <t>70b3cb8142aa36dec0442f0105840c78</t>
  </si>
  <si>
    <t>http://www.example.com/blog/2007/12/18/blogger-blogs-gajs-and-xhtml/</t>
  </si>
  <si>
    <t>Blogger Blogs, ga.js, and XHTML</t>
  </si>
  <si>
    <t>11 Responses to “Blogger Blogs, ga.js, and XHTML”</t>
  </si>
  <si>
    <t>9c995ff2c408526ce0b184c0319bbce5</t>
  </si>
  <si>
    <t>http://www.example.com/blog/2007/12/18/blogger-blogs-gajs-and-xhtml/comment-page-1/</t>
  </si>
  <si>
    <t>f5f0f6793cd91ff71188fc9b3b74b741</t>
  </si>
  <si>
    <t>http://www.example.com/blog/2007/12/18/ga-site-overlay-and-a-letter-to-you-avinash/</t>
  </si>
  <si>
    <t>GA Site Overlay (and a letter to you, Avinash)</t>
  </si>
  <si>
    <t>19 Responses to “GA Site Overlay (and a letter to you, Avinash)”</t>
  </si>
  <si>
    <t>de3b81a40e66cda392de626517df722a</t>
  </si>
  <si>
    <t>http://www.example.com/blog/2007/12/18/ga-site-overlay-and-a-letter-to-you-avinash/comment-page-1/</t>
  </si>
  <si>
    <t>41fe2a868a7618353ce01dae7f52b6d7</t>
  </si>
  <si>
    <t>http://www.example.com/blog/2007/12/19/should-you-convert-to-the-new-mattis-fermentum-code-now/</t>
  </si>
  <si>
    <t>Should you convert to the new pretium bibendum code now?</t>
  </si>
  <si>
    <t>86d2abb344f4916837d008dcdf525ee3</t>
  </si>
  <si>
    <t>http://www.example.com/blog/2007/12/29/more-on-ga-visitor-loyalty-and-unique-visitors/</t>
  </si>
  <si>
    <t>More on GA Visitor Loyalty (and unique visitors)</t>
  </si>
  <si>
    <t>15 Responses to “More on GA Visitor Loyalty (and unique visitors)”</t>
  </si>
  <si>
    <t>386006b2b69c6a5e25583cf2369ffd19</t>
  </si>
  <si>
    <t>http://www.example.com/blog/2007/12/29/more-on-ga-visitor-loyalty-and-unique-visitors/comment-page-1/</t>
  </si>
  <si>
    <t>38706e8933b92d2331e08634e26d95c5</t>
  </si>
  <si>
    <t>http://www.example.com/blog/2008/01/02/keyword-analysis-by-number-of-terms-and-the-regex-that-helps/</t>
  </si>
  <si>
    <t>Keyword Analysis by Number of Terms (and the RegEx that helps)</t>
  </si>
  <si>
    <t>16 Responses to “Keyword Analysis by Number of Terms (and the RegEx that helps)”</t>
  </si>
  <si>
    <t>a845f467b272b52a713ef7df41c5feca</t>
  </si>
  <si>
    <t>http://www.example.com/blog/2008/01/02/keyword-analysis-by-number-of-terms-and-the-regex-that-helps/comment-page-1/</t>
  </si>
  <si>
    <t>c2fb776a24ad1ff4a23f4032403f0623</t>
  </si>
  <si>
    <t>http://www.example.com/blog/2008/01/03/selling-with-more-than-features-and-benefits/</t>
  </si>
  <si>
    <t>Selling with more than features and benefits</t>
  </si>
  <si>
    <t>2 Responses to “Selling with more than features and benefits”</t>
  </si>
  <si>
    <t>95e0687f677af53dc66dbd74ce0f4688</t>
  </si>
  <si>
    <t>http://www.example.com/blog/2008/01/03/selling-with-more-than-features-and-benefits/comment-page-1/</t>
  </si>
  <si>
    <t>c000a0bd2623d214a11a72e564a7c08</t>
  </si>
  <si>
    <t>http://www.example.com/blog/2008/01/08/vehicula-neque-and-conversion-%e2%80%93-what%e2%80%99s-the-deal/</t>
  </si>
  <si>
    <t>Social Media and Conversion â€“ Whatâ€™s the Deal?</t>
  </si>
  <si>
    <t>3 Responses to “Social Media and Conversion â€“ Whatâ€™s the Deal?”</t>
  </si>
  <si>
    <t>6fad8dc1442cbc6da6b0804a4eea30f7</t>
  </si>
  <si>
    <t>http://www.example.com/blog/2008/01/08/vehicula-neque-and-conversion-%e2%80%93-what%e2%80%99s-the-deal/comment-page-1/</t>
  </si>
  <si>
    <t>9c494190fab6fcb39ce05d7bc054172e</t>
  </si>
  <si>
    <t>http://www.example.com/blog/2008/01/09/learning-about-site-visitors/</t>
  </si>
  <si>
    <t>Learning about site visitors</t>
  </si>
  <si>
    <t>One Response to “Learning about site visitors”</t>
  </si>
  <si>
    <t>8a8ccc1cb3f3217dc0deb6e6eedf1363</t>
  </si>
  <si>
    <t>http://www.example.com/blog/2008/01/09/learning-about-site-visitors/comment-page-1/</t>
  </si>
  <si>
    <t>eddac960c5beec3c3eb8318de9a6f24d</t>
  </si>
  <si>
    <t>http://www.example.com/blog/2008/01/16/getting-more-than-one-requirement-out-of-your-ga-report-filter/</t>
  </si>
  <si>
    <t>Getting More than One Requirement out of your GA Report Filter</t>
  </si>
  <si>
    <t>13 Responses to “Getting More than One Requirement out of your GA Report Filter”</t>
  </si>
  <si>
    <t>aa9c3d67a219b0c61db088b0a4d42efb</t>
  </si>
  <si>
    <t>http://www.example.com/blog/2008/01/16/getting-more-than-one-requirement-out-of-your-ga-report-filter/comment-page-1/</t>
  </si>
  <si>
    <t>463a43684b75c8975d13a94eba78922e</t>
  </si>
  <si>
    <t>http://www.example.com/blog/2008/01/21/copying-goals-in-mattis-fermentum-a-firefox-extension/</t>
  </si>
  <si>
    <t>Copying Goals in pretium bibendum: Our Firefox Extension</t>
  </si>
  <si>
    <t>113 Responses to “Copying Goals in pretium bibendum: Our Firefox Extension”</t>
  </si>
  <si>
    <t>20464b6ae958d027cc7213de7cb1d7c7</t>
  </si>
  <si>
    <t>http://www.example.com/blog/2008/01/21/copying-goals-in-mattis-fermentum-a-firefox-extension/comment-page-1/</t>
  </si>
  <si>
    <t>bc42da6c46f07fb7121ec73a79d1ae91</t>
  </si>
  <si>
    <t>http://www.example.com/blog/2008/01/23/more-about-knowing-your-users/</t>
  </si>
  <si>
    <t>More about knowing your users</t>
  </si>
  <si>
    <t>2 Responses to “More about knowing your users”</t>
  </si>
  <si>
    <t>522b4c9666287267999389c5ff2168e7</t>
  </si>
  <si>
    <t>http://www.example.com/blog/2008/01/23/more-about-knowing-your-users/comment-page-1/</t>
  </si>
  <si>
    <t>70f32b1faab77b2f073aec46317819c0</t>
  </si>
  <si>
    <t>http://www.example.com/blog/2008/02/18/extending-user-defined-segmentation-in-ga/</t>
  </si>
  <si>
    <t>Extending User Defined Segmentation in GA</t>
  </si>
  <si>
    <t>8 Responses to “Extending User Defined Segmentation in GA”</t>
  </si>
  <si>
    <t>c33fd00d6c9bd6b82a39e6de620d13ba</t>
  </si>
  <si>
    <t>http://www.example.com/blog/2008/02/18/extending-user-defined-segmentation-in-ga/comment-page-1/</t>
  </si>
  <si>
    <t>ebfd4fef7f667355902f036b28eb238</t>
  </si>
  <si>
    <t>http://www.example.com/blog/2008/02/22/just-because-you-paid-a-lot-of-money-for-that-website-doesnt-mean-its-gonna-convert/</t>
  </si>
  <si>
    <t>Just because you paid a lot of money for that website doesn't mean it's gonna convert</t>
  </si>
  <si>
    <t>3 Responses to “Just because you paid a lot of money for that website doesn't mean it's gonna convert”</t>
  </si>
  <si>
    <t>a55b8ba6478a28151e402d501119c2f0</t>
  </si>
  <si>
    <t>http://www.example.com/blog/2008/02/22/just-because-you-paid-a-lot-of-money-for-that-website-doesnt-mean-its-gonna-convert/comment-page-1/</t>
  </si>
  <si>
    <t>885d481609d3a816cd9e5899cde54faa</t>
  </si>
  <si>
    <t>http://www.example.com/blog/2008/02/25/basic-segmentation-with-profiles-in-ga/</t>
  </si>
  <si>
    <t>Basic Segmentation with Profiles in GA</t>
  </si>
  <si>
    <t>7 Responses to “Basic Segmentation with Profiles in GA”</t>
  </si>
  <si>
    <t>43aed2ae3fcdf25eae34b0d7a8683300</t>
  </si>
  <si>
    <t>http://www.example.com/blog/2008/02/25/basic-segmentation-with-profiles-in-ga/comment-page-1/</t>
  </si>
  <si>
    <t>6784939e7756a39f5b64677bdc271a89</t>
  </si>
  <si>
    <t>http://www.example.com/blog/2008/03/05/you-our-readers-what-we-learned/</t>
  </si>
  <si>
    <t>You, our readers: What we learned</t>
  </si>
  <si>
    <t>e198bd0700adab56658f9d5a70b59c4e</t>
  </si>
  <si>
    <t>http://www.example.com/blog/2008/03/10/make-more-money-by-segmenting-your-pay-per-click-accounts/</t>
  </si>
  <si>
    <t>Make More Money by Segmenting Your Pay-Per-Click Accounts</t>
  </si>
  <si>
    <t>5 Responses to “Make More Money by Segmenting Your Pay-Per-Click Accounts”</t>
  </si>
  <si>
    <t>8e2d9d9d99bd743f39c6c996ae778b37</t>
  </si>
  <si>
    <t>http://www.example.com/blog/2008/03/10/make-more-money-by-segmenting-your-pay-per-click-accounts/comment-page-1/</t>
  </si>
  <si>
    <t>7b2a95d1867419a4a4ebadc89605f48f</t>
  </si>
  <si>
    <t>http://www.example.com/blog/2008/03/12/know-your-tools/</t>
  </si>
  <si>
    <t>Know Your Tools</t>
  </si>
  <si>
    <t>3 Responses to “Know Your Tools”</t>
  </si>
  <si>
    <t>e137b0b43c0c2abaa1b951f0959a2497</t>
  </si>
  <si>
    <t>http://www.example.com/blog/2008/03/12/know-your-tools/comment-page-1/</t>
  </si>
  <si>
    <t>433c431a715da9453a5568c07a334f16</t>
  </si>
  <si>
    <t>http://www.example.com/blog/2008/03/19/mattis-fermentum-and-the-Maecenasavinash-show/</t>
  </si>
  <si>
    <t>pretium bibendum and the John/Avinash Show</t>
  </si>
  <si>
    <t>5 Responses to “pretium bibendum and the John/Avinash Show”</t>
  </si>
  <si>
    <t>49685e92dd8d6b4801eb53300a79c092</t>
  </si>
  <si>
    <t>http://www.example.com/blog/2008/03/19/mattis-fermentum-and-the-Maecenasavinash-show/comment-page-1/</t>
  </si>
  <si>
    <t>7715b4a96263906ed9127ffd254e8925</t>
  </si>
  <si>
    <t>http://www.example.com/blog/2008/03/21/slash-pay-per-click-costs-using-negative-keywords/</t>
  </si>
  <si>
    <t>Slash Pay-Per-Click Costs Using Negative Keywords</t>
  </si>
  <si>
    <t>17 Responses to “Slash Pay-Per-Click Costs Using Negative Keywords”</t>
  </si>
  <si>
    <t>69d2a3773f1ca966a67ef75fa4f49916</t>
  </si>
  <si>
    <t>http://www.example.com/blog/2008/03/21/slash-pay-per-click-costs-using-negative-keywords/comment-page-1/</t>
  </si>
  <si>
    <t>fff27b5ee560d81c571ec0286f49d482</t>
  </si>
  <si>
    <t>http://www.example.com/blog/2008/04/03/are-your-top-content-urls-too-long/</t>
  </si>
  <si>
    <t>Are your Top Content URLs Too Long?</t>
  </si>
  <si>
    <t>10 Responses to “Are your Top Content URLs Too Long?”</t>
  </si>
  <si>
    <t>70d4eedcb540a6dce3aff9b446bbce91</t>
  </si>
  <si>
    <t>http://www.example.com/blog/2008/04/03/are-your-top-content-urls-too-long/comment-page-1/</t>
  </si>
  <si>
    <t>4c61c67528d6ee3043f3d24dbe0bc1c5</t>
  </si>
  <si>
    <t>http://www.example.com/blog/2008/04/12/mattis-fermentum-worst-titles-ever/</t>
  </si>
  <si>
    <t>pretium bibendum: Worst Titles Ever</t>
  </si>
  <si>
    <t>10 Responses to “pretium bibendum: Worst Titles Ever”</t>
  </si>
  <si>
    <t>22387472a30cb018742878cd6736d91f</t>
  </si>
  <si>
    <t>http://www.example.com/blog/2008/04/12/mattis-fermentum-worst-titles-ever/comment-page-1/</t>
  </si>
  <si>
    <t>ea11b9994e9dbddabe57f54a45a56fd0</t>
  </si>
  <si>
    <t>http://www.example.com/blog/2008/04/17/stuff-more-than-one-value-in-gas-user-defined-segment/</t>
  </si>
  <si>
    <t>Stuff More Than One Value into GA's User Defined Segment</t>
  </si>
  <si>
    <t>Stuff More Than One Value into GA’s User Defined Segment</t>
  </si>
  <si>
    <t>31 Responses to “Stuff More Than One Value into GA’s User Defined Segment”</t>
  </si>
  <si>
    <t>ecc54e67728afc3c428c14d225f1d13b</t>
  </si>
  <si>
    <t>http://www.example.com/blog/2008/04/17/stuff-more-than-one-value-in-gas-user-defined-segment/comment-page-1/</t>
  </si>
  <si>
    <t>3bd60a787bb5d436387b112650d24852</t>
  </si>
  <si>
    <t>http://www.example.com/blog/2008/05/09/wanted-ga-analysts-who-dont-do-regular-expressions/</t>
  </si>
  <si>
    <t>Wanted: GA Analysts who don't do Regular Expressions</t>
  </si>
  <si>
    <t>7 Responses to “Wanted: GA Analysts who don't do Regular Expressions”</t>
  </si>
  <si>
    <t>67c903f35c64d8109d8455309066c7ca</t>
  </si>
  <si>
    <t>http://www.example.com/blog/2008/05/09/wanted-ga-analysts-who-dont-do-regular-expressions/comment-page-1/</t>
  </si>
  <si>
    <t>7b295cc844f3cb446587f0014ad5ac2f</t>
  </si>
  <si>
    <t>http://www.example.com/blog/2008/05/12/best-ga-tool-ever-the-change-delta-chart/</t>
  </si>
  <si>
    <t>Best GA tool ever: the Change (Delta) chart</t>
  </si>
  <si>
    <t>4 Responses to “Best GA tool ever: the Change (Delta) chart”</t>
  </si>
  <si>
    <t>c4615d29aad39a0c4d5c660080e23236</t>
  </si>
  <si>
    <t>http://www.example.com/blog/2008/05/12/best-ga-tool-ever-the-change-delta-chart/comment-page-1/</t>
  </si>
  <si>
    <t>4295e44c51df67451da188b5eefdc057</t>
  </si>
  <si>
    <t>http://www.example.com/blog/2008/05/28/zed-and-conversion-really/</t>
  </si>
  <si>
    <t>SEO and conversion? Really?</t>
  </si>
  <si>
    <t>22 Responses to “SEO and conversion? Really?”</t>
  </si>
  <si>
    <t>2f11ab7f31231baf4548b27294af8e5f</t>
  </si>
  <si>
    <t>http://www.example.com/blog/2008/05/28/zed-and-conversion-really/comment-page-1/</t>
  </si>
  <si>
    <t>a9ca176f300a8cc104b0b3fecbe57212</t>
  </si>
  <si>
    <t>http://www.example.com/blog/2008/06/05/the-waa-championship-your-chance-to-shine-as-an-analyst/</t>
  </si>
  <si>
    <t>The WAA Championship: Your chance to shine as an analyst</t>
  </si>
  <si>
    <t>One Response to “The WAA Championship: Your chance to shine as an analyst”</t>
  </si>
  <si>
    <t>8a70230a40369ef17cf130e0e07c268d</t>
  </si>
  <si>
    <t>http://www.example.com/blog/2008/06/05/the-waa-championship-your-chance-to-shine-as-an-analyst/comment-page-1/</t>
  </si>
  <si>
    <t>e1137bed087cf810aa22f9e88125529</t>
  </si>
  <si>
    <t>http://www.example.com/blog/2008/06/12/automatically-show-all-profiles-in-ga/</t>
  </si>
  <si>
    <t>Automatically Show All Profiles in GA</t>
  </si>
  <si>
    <t>38 Responses to “Automatically Show All Profiles in GA”</t>
  </si>
  <si>
    <t>9de10b5e0a12ab9a1150a0908f00ee06</t>
  </si>
  <si>
    <t>http://www.example.com/blog/2008/06/12/automatically-show-all-profiles-in-ga/comment-page-1/</t>
  </si>
  <si>
    <t>736cd95ba7e248b1d4ed26e577e12c2e</t>
  </si>
  <si>
    <t>http://www.example.com/blog/2008/06/25/funnel-problems-mattis-fermentum/</t>
  </si>
  <si>
    <t>Funnel Problems in pretium bibendum</t>
  </si>
  <si>
    <t>65 Responses to “Funnel Problems in pretium bibendum”</t>
  </si>
  <si>
    <t>6aa63d177480b667ed1573a5c90a4414</t>
  </si>
  <si>
    <t>http://www.example.com/blog/2008/06/25/funnel-problems-mattis-fermentum/comment-page-1/</t>
  </si>
  <si>
    <t>4a4dd3cf1c161f3468accf7e5ce2fccf</t>
  </si>
  <si>
    <t>http://www.example.com/blog/2008/06/26/free-beginner-seminar-gwogawebmaster-tools/</t>
  </si>
  <si>
    <t>Free beginner seminar: GWO/GA/Webmaster tools</t>
  </si>
  <si>
    <t>d6830889ee3c0b2e623810390dab470</t>
  </si>
  <si>
    <t>http://www.example.com/blog/2008/07/07/advanced-filters-fields-requirednot-required/</t>
  </si>
  <si>
    <t>Advanced Filters with Fields Required/Not Required</t>
  </si>
  <si>
    <t>2 Responses to “Advanced Filters with Fields Required/Not Required”</t>
  </si>
  <si>
    <t>72b6afe10ab86e6f59e68ea92c2bb456</t>
  </si>
  <si>
    <t>http://www.example.com/blog/2008/07/07/advanced-filters-fields-requirednot-required/comment-page-1/</t>
  </si>
  <si>
    <t>e2a1b5b3e0a4d559fdff2a69361fd2a0</t>
  </si>
  <si>
    <t>http://www.example.com/blog/2008/07/13/conversion-odio-start-small/</t>
  </si>
  <si>
    <t>Conversion and PPC: Can you start small?</t>
  </si>
  <si>
    <t>9 Responses to “Conversion and PPC: Can you start small?”</t>
  </si>
  <si>
    <t>574dad59868cd86cf72d2711e65b7aac</t>
  </si>
  <si>
    <t>http://www.example.com/blog/2008/07/13/conversion-odio-start-small/comment-page-1/</t>
  </si>
  <si>
    <t>5803a2bba8a9c71b88b848a64df0e10f</t>
  </si>
  <si>
    <t>http://www.example.com/blog/2008/07/18/dark-knight-movielovers-lesson-web-fermentum/</t>
  </si>
  <si>
    <t>The Dark Knight: A movie-lover’s lesson in Web bibendum</t>
  </si>
  <si>
    <t>4 Responses to “The Dark Knight: A movie-lover’s lesson in Web bibendum”</t>
  </si>
  <si>
    <t>f63d038f12faf749ed28f540f3a4ecf1</t>
  </si>
  <si>
    <t>http://www.example.com/blog/2008/07/18/dark-knight-movielovers-lesson-web-fermentum/comment-page-1/</t>
  </si>
  <si>
    <t>96d79b2981cae895dfa04a7d235d1d7b</t>
  </si>
  <si>
    <t>http://www.example.com/blog/2008/07/29/ga-pages-refer/</t>
  </si>
  <si>
    <t>GA: Why do pages refer to themselves?</t>
  </si>
  <si>
    <t>19 Responses to “GA: Why do pages refer to themselves?”</t>
  </si>
  <si>
    <t>6a96f954ab9587fd56738e31d6ad5720</t>
  </si>
  <si>
    <t>http://www.example.com/blog/2008/07/29/ga-pages-refer/comment-page-1/</t>
  </si>
  <si>
    <t>1c588c4667655dcd55ec365c42f12a0e</t>
  </si>
  <si>
    <t>http://www.example.com/blog/2008/08/18/linking-aliquam-fermentum-troubleshooting-guide/</t>
  </si>
  <si>
    <t>Linking faucibus &amp; bibendum: A Troubleshooting Guide</t>
  </si>
  <si>
    <t>Linking faucibus &amp; bibendum: a Troubleshooting Guide</t>
  </si>
  <si>
    <t>28 Responses to “Linking faucibus &amp; bibendum: a Troubleshooting Guide”</t>
  </si>
  <si>
    <t>aa586c248d1a48d87f116dc4d592ca1</t>
  </si>
  <si>
    <t>http://www.example.com/blog/2008/08/18/linking-aliquam-fermentum-troubleshooting-guide/comment-page-1/</t>
  </si>
  <si>
    <t>9988127895215d05689b58927c6594bf</t>
  </si>
  <si>
    <t>http://www.example.com/blog/2008/08/21/ga-fun-illegal/</t>
  </si>
  <si>
    <t>GA: So much fun, it should be illegal</t>
  </si>
  <si>
    <t>3 Responses to “GA: So much fun, it should be illegal”</t>
  </si>
  <si>
    <t>a58b161e5cbc690363110fbaf6ca77d8</t>
  </si>
  <si>
    <t>http://www.example.com/blog/2008/08/21/ga-fun-illegal/comment-page-1/</t>
  </si>
  <si>
    <t>c97db0a3d38efe798e701509f70672da</t>
  </si>
  <si>
    <t>http://www.example.com/blog/2008/09/05/measuring-offline-advertising-mattis-fermentum/</t>
  </si>
  <si>
    <t>Measuring Offline Advertising in pretium bibendum</t>
  </si>
  <si>
    <t>9 Responses to “Measuring Offline Advertising in pretium bibendum”</t>
  </si>
  <si>
    <t>d2ebc0100de3b3aeed42c40aca9d3664</t>
  </si>
  <si>
    <t>http://www.example.com/blog/2008/09/05/measuring-offline-advertising-mattis-fermentum/comment-page-1/</t>
  </si>
  <si>
    <t>aab044b8f28aad43ef7f48ec680cbd3</t>
  </si>
  <si>
    <t>http://www.example.com/blog/2008/09/12/wrong-picture-2/</t>
  </si>
  <si>
    <t>Bounce rate and the _setVar(‘…’); — what is the relationship?</t>
  </si>
  <si>
    <t>6 Responses to “Bounce rate and the _setVar(‘…’); — what is the relationship?”</t>
  </si>
  <si>
    <t>5ab822e01bae5aed3ddab509cee4a731</t>
  </si>
  <si>
    <t>http://www.example.com/blog/2008/09/12/wrong-picture-2/comment-page-1/</t>
  </si>
  <si>
    <t>20040034fc9d6b860865e24826626bbb</t>
  </si>
  <si>
    <t>http://www.example.com/blog/2008/10/04/web-analytic-terms/</t>
  </si>
  <si>
    <t>What do those Web Analytic terms mean?</t>
  </si>
  <si>
    <t>One Response to “What do those Web Analytic terms mean?”</t>
  </si>
  <si>
    <t>28572fc0e1d2bd6f1e9fe3e05ca3f8f9</t>
  </si>
  <si>
    <t>http://www.example.com/blog/2008/10/04/web-analytic-terms/comment-page-1/</t>
  </si>
  <si>
    <t>1fc25fd86f3282743fb14c669723e3ca</t>
  </si>
  <si>
    <t>http://www.example.com/blog/2008/10/10/domain-canonicalization-part-1/</t>
  </si>
  <si>
    <t>Domain Canonicalization – Part 1</t>
  </si>
  <si>
    <t>20bf429e1e44ea439fbbbe1d39acd7e1</t>
  </si>
  <si>
    <t>http://www.example.com/blog/2008/10/13/domain-canonicalization-part-2/</t>
  </si>
  <si>
    <t>Domain Canonicalization – Part 2</t>
  </si>
  <si>
    <t>5 Responses to “Domain Canonicalization – Part 2”</t>
  </si>
  <si>
    <t>5dae78d04805954a96366e29f817035f</t>
  </si>
  <si>
    <t>http://www.example.com/blog/2008/10/13/domain-canonicalization-part-2/comment-page-1/</t>
  </si>
  <si>
    <t>22ce409329821daa77ba19bb4e46a452</t>
  </si>
  <si>
    <t>http://www.example.com/blog/2008/10/22/mattis-fermentum-ready-enterprise/</t>
  </si>
  <si>
    <t>The New pretium bibendum: Ready for Enterprise</t>
  </si>
  <si>
    <t>5 Responses to “The New pretium bibendum: Ready for Enterprise”</t>
  </si>
  <si>
    <t>a74afcc1abebaac898fb74cfa0cf2a13</t>
  </si>
  <si>
    <t>http://www.example.com/blog/2008/10/22/mattis-fermentum-ready-enterprise/comment-page-1/</t>
  </si>
  <si>
    <t>9a7a194a3ba7518986a30e9a1568c1f2</t>
  </si>
  <si>
    <t>http://www.example.com/blog/2008/10/30/advanced-segments-profiles-filters/</t>
  </si>
  <si>
    <t>Advanced Segments vs. Profiles &amp; Filters</t>
  </si>
  <si>
    <t>7 Responses to “Advanced Segments vs. Profiles &amp; Filters”</t>
  </si>
  <si>
    <t>a254f498eb25552e8fb734a710fbe219</t>
  </si>
  <si>
    <t>http://www.example.com/blog/2008/10/30/advanced-segments-profiles-filters/comment-page-1/</t>
  </si>
  <si>
    <t>82dc3ff2ab258a2e6761381b65cdbb07</t>
  </si>
  <si>
    <t>http://www.example.com/blog/2008/11/10/tracking-local-search-results/</t>
  </si>
  <si>
    <t>Tracking Local Search Results</t>
  </si>
  <si>
    <t>6 Responses to “Tracking Local Search Results”</t>
  </si>
  <si>
    <t>4502ff7e4a08634162677bdb08484eb7</t>
  </si>
  <si>
    <t>http://www.example.com/blog/2008/11/10/tracking-local-search-results/comment-page-1/</t>
  </si>
  <si>
    <t>86f5e9fff1fcdc5860c80b21e804569e</t>
  </si>
  <si>
    <t>http://www.example.com/blog/2008/11/10/trhttp://ausmedweb.blogspot.com/</t>
  </si>
  <si>
    <t>http://www.example.com/blog/2008/11/10/trhttp:/ausmedweb.blogspot.com/</t>
  </si>
  <si>
    <t>http://www.example.com/blog/2008/11/21/held-hostage-thirdparty-vendor/</t>
  </si>
  <si>
    <t>Are you being held hosodioe by your third-party vendor?</t>
  </si>
  <si>
    <t>2 Responses to “Are you being held hosodioe by your third-party vendor?”</t>
  </si>
  <si>
    <t>7f3e16f0a04f5af7cdfa8ad9c653fe61</t>
  </si>
  <si>
    <t>http://www.example.com/blog/2008/11/21/held-hostage-thirdparty-vendor/comment-page-1/</t>
  </si>
  <si>
    <t>3b38a71b56507c5fd0c257d55da88481</t>
  </si>
  <si>
    <t>http://www.example.com/blog/2008/12/01/advanced-segments-visits/</t>
  </si>
  <si>
    <t>Advanced Segments: All about visits</t>
  </si>
  <si>
    <t>7 Responses to “Advanced Segments: All about visits”</t>
  </si>
  <si>
    <t>fa0528312e8e9d4c205d0e75cb5cde4a</t>
  </si>
  <si>
    <t>http://www.example.com/blog/2008/12/01/advanced-segments-visits/comment-page-1/</t>
  </si>
  <si>
    <t>25cf606798f57833ad036992a674a8cb</t>
  </si>
  <si>
    <t>http://www.example.com/blog/2008/12/08/goodlooking-recency-chart/</t>
  </si>
  <si>
    <t>What does a good-looking recency chart look like?</t>
  </si>
  <si>
    <t>9 Responses to “"What does a good-looking recency chart look like?"”</t>
  </si>
  <si>
    <t>67fb5c5a091f49c9ac56f18f534d1206</t>
  </si>
  <si>
    <t>http://www.example.com/blog/2008/12/08/goodlooking-recency-chart/comment-page-1/</t>
  </si>
  <si>
    <t>f2a77da108160e36c344a4720034772e</t>
  </si>
  <si>
    <t>http://www.example.com/blog/2008/12/15/network-location-mattis-fermentum/</t>
  </si>
  <si>
    <t>Using Network Location in pretium bibendum</t>
  </si>
  <si>
    <t>Who is visiting your site?</t>
  </si>
  <si>
    <t>Where to find it:</t>
  </si>
  <si>
    <t>db340b0e9c4d00c6a309c816d29088c0</t>
  </si>
  <si>
    <t>http://www.example.com/blog/2008/12/15/network-location-mattis-fermentum/comment-page-1/</t>
  </si>
  <si>
    <t>aed1ac4267f43d8455cb1bcb0acbd801</t>
  </si>
  <si>
    <t>http://www.example.com/blog/2008/12/19/tracking-links-site-mattis-fermentum/</t>
  </si>
  <si>
    <t>Tracking links within your site with pretium bibendum</t>
  </si>
  <si>
    <t>10 Responses to “Tracking links within your site with pretium bibendum”</t>
  </si>
  <si>
    <t>b4418fee60fe93c0cad53342c693c756</t>
  </si>
  <si>
    <t>http://www.example.com/blog/2008/12/19/tracking-links-site-mattis-fermentum/comment-page-1/</t>
  </si>
  <si>
    <t>148651d5f7aae909e39a6ed8be8e594a</t>
  </si>
  <si>
    <t>http://www.example.com/blog/2008/12/31/ga-calculates-metrics-accounts/</t>
  </si>
  <si>
    <t>How GA calculates metrics for accounts</t>
  </si>
  <si>
    <t>7 Responses to “How GA calculates metrics for accounts”</t>
  </si>
  <si>
    <t>b88ebd69a025d0f305bb76a2582c52b3</t>
  </si>
  <si>
    <t>http://www.example.com/blog/2008/12/31/ga-calculates-metrics-accounts/comment-page-1/</t>
  </si>
  <si>
    <t>ac332dad7e8fe6348251b21f56f6bf79</t>
  </si>
  <si>
    <t>http://www.example.com/blog/2009/01/09/cross-domain-tracking/</t>
  </si>
  <si>
    <t>When to not do cross-domain tracking</t>
  </si>
  <si>
    <t>3 Responses to “When to not do cross-domain tracking”</t>
  </si>
  <si>
    <t>6bd691cc94fb6d7485254704816da023</t>
  </si>
  <si>
    <t>http://www.example.com/blog/2009/01/09/cross-domain-tracking/comment-page-1/</t>
  </si>
  <si>
    <t>b8abb8cc24e58c1c3f4d2a3bf4a67663</t>
  </si>
  <si>
    <t>http://www.example.com/blog/2009/01/20/white-house-blog-gotta-fermentum/</t>
  </si>
  <si>
    <t>New White House blog and Web bibendum</t>
  </si>
  <si>
    <t>5 Responses to “New White House blog and Web bibendum”</t>
  </si>
  <si>
    <t>6e3c870f20f6903cc7ead38a175241a8</t>
  </si>
  <si>
    <t>http://www.example.com/blog/2009/01/20/white-house-blog-gotta-fermentum/comment-page-1/</t>
  </si>
  <si>
    <t>85d13160ee19674499dc80b9ffae2bf1</t>
  </si>
  <si>
    <t>http://www.example.com/blog/2009/01/28/custom-report-aliquam/</t>
  </si>
  <si>
    <t>Custom Report for faucibus</t>
  </si>
  <si>
    <t>12 Responses to “Custom Report for faucibus”</t>
  </si>
  <si>
    <t>88143fb9ba6b8359b53cf32b4ee60b5e</t>
  </si>
  <si>
    <t>http://www.example.com/blog/2009/01/28/custom-report-aliquam/comment-page-1/</t>
  </si>
  <si>
    <t>e7dc64e35ead2c9e2a6819dbeeae851b</t>
  </si>
  <si>
    <t>http://www.example.com/blog/2009/02/02/hashing-it-out-referral-tracking/</t>
  </si>
  <si>
    <t>Hashing it Out: Your Referral Tracking</t>
  </si>
  <si>
    <t>Hashing it Out: Referral Tracking</t>
  </si>
  <si>
    <t>Using the hash mark (#) instead of the question mark (?)</t>
  </si>
  <si>
    <t>15 Responses to “Hashing it Out: Referral Tracking”</t>
  </si>
  <si>
    <t>991cd2a1e2cb0245cb0e6cbb117f3a1</t>
  </si>
  <si>
    <t>http://www.example.com/blog/2009/02/02/hashing-it-out-referral-tracking/comment-page-1/</t>
  </si>
  <si>
    <t>620cd1fe5ea55e63f314f813d83a2ea4</t>
  </si>
  <si>
    <t>http://www.example.com/blog/2009/02/04/setallowanchor/</t>
  </si>
  <si>
    <t>Campaign Tracking using _setAllowAnchor</t>
  </si>
  <si>
    <t>33 Responses to “Campaign Tracking using _setAllowAnchor”</t>
  </si>
  <si>
    <t>3e681727c985299213e920fb95897bb1</t>
  </si>
  <si>
    <t>http://www.example.com/blog/2009/02/04/setallowanchor/comment-page-1/</t>
  </si>
  <si>
    <t>3e69039e0cca7ca78a3af571066958f0</t>
  </si>
  <si>
    <t>http://www.example.com/blog/2009/02/10/conversion-rate-traffic-work/</t>
  </si>
  <si>
    <t>Conversion rate vs Traffic: which should you work on first?</t>
  </si>
  <si>
    <t>17 Responses to “Conversion rate vs Traffic: which should you work on first?”</t>
  </si>
  <si>
    <t>8577940b1c0ac8d98c6940b5a7bbe594</t>
  </si>
  <si>
    <t>http://www.example.com/blog/2009/02/10/conversion-rate-traffic-work/comment-page-1/</t>
  </si>
  <si>
    <t>585938480f0d49ef92f628c3d5a5d669</t>
  </si>
  <si>
    <t>http://www.example.com/blog/2009/02/19/creating-benchmark-ga/</t>
  </si>
  <si>
    <t>Creating your own Analytic Benchmark</t>
  </si>
  <si>
    <t>8e95b5b7f8001f0d26f865b65b7af5b4</t>
  </si>
  <si>
    <t>http://www.example.com/blog/2009/02/24/waa-board-directors-interested/</t>
  </si>
  <si>
    <t>WAA Board of Directors (you interested?)</t>
  </si>
  <si>
    <t>One Response to “WAA Board of Directors (you interested?)”</t>
  </si>
  <si>
    <t>21d98f53c1e6bd7d390870783d5aef04</t>
  </si>
  <si>
    <t>http://www.example.com/blog/2009/02/24/waa-board-directors-interested/comment-page-1/</t>
  </si>
  <si>
    <t>aca8de707995ed656bb711d682ac6fe8</t>
  </si>
  <si>
    <t>http://www.example.com/blog/2009/02/26/pitfalls-tracking-multiple-accounts-ga/</t>
  </si>
  <si>
    <t>Pitfalls of Tracking to Multiple Accounts in pretium bibendum</t>
  </si>
  <si>
    <t>32 Responses to “Pitfalls of Tracking to Multiple Accounts in pretium bibendum”</t>
  </si>
  <si>
    <t>d2e261f9eab4e3563eef83b835cddad4</t>
  </si>
  <si>
    <t>http://www.example.com/blog/2009/02/26/pitfalls-tracking-multiple-accounts-ga/comment-page-1/</t>
  </si>
  <si>
    <t>c55caa76a24b3413af7f7bdd8438e1c2</t>
  </si>
  <si>
    <t>http://www.example.com/blog/2009/03/06/cookies-tracking-multiple-accounts-ga/</t>
  </si>
  <si>
    <t>Using Different Cookies when Tracking to Multiple Accounts in GA</t>
  </si>
  <si>
    <t>Using Different Cookies When Tracking to Multiple Accounts in pretium bibendum</t>
  </si>
  <si>
    <t>47 Responses to “Using Different Cookies When Tracking to Multiple Accounts in pretium bibendum”</t>
  </si>
  <si>
    <t>648def1e97ae3d84e4b3e698658977a</t>
  </si>
  <si>
    <t>http://www.example.com/blog/2009/03/06/cookies-tracking-multiple-accounts-ga/comment-page-1/</t>
  </si>
  <si>
    <t>2ea607bf74b67cac8340d1dcbdda2f63</t>
  </si>
  <si>
    <t>http://www.example.com/blog/2009/03/17/site-overlay-issues-mattis-fermentum/</t>
  </si>
  <si>
    <t>Site Overlay Issues in pretium bibendum</t>
  </si>
  <si>
    <t>20 Responses to “Site Overlay Issues in pretium bibendum”</t>
  </si>
  <si>
    <t>c704e779ec9c8eaa5bd9aa6460d2888a</t>
  </si>
  <si>
    <t>http://www.example.com/blog/2009/03/17/site-overlay-issues-mattis-fermentum/comment-page-1/</t>
  </si>
  <si>
    <t>c0f2a74a12f0a69ad0764d154079d351</t>
  </si>
  <si>
    <t>http://www.example.com/blog/2009/03/20/fermentum-ninja/</t>
  </si>
  <si>
    <t>I’m an bibendum Ninja.</t>
  </si>
  <si>
    <t>b96b2a1602972c659ec96fe6cfc95f46</t>
  </si>
  <si>
    <t>http://www.example.com/blog/2009/03/27/alternatives-site-overlay/</t>
  </si>
  <si>
    <t>Alternatives to Site Overlay</t>
  </si>
  <si>
    <t>9 Responses to “Alternatives to Site Overlay”</t>
  </si>
  <si>
    <t>ef26cd694b91747cf5f25a66c4f05060</t>
  </si>
  <si>
    <t>http://www.example.com/blog/2009/03/27/alternatives-site-overlay/comment-page-1/</t>
  </si>
  <si>
    <t>e5193402f584a5c1f9ee3a43d2a4e49f</t>
  </si>
  <si>
    <t>http://www.example.com/blog/2009/04/07/crossdomain-tracking-setvar/</t>
  </si>
  <si>
    <t>Cross-domain tracking and _setVar</t>
  </si>
  <si>
    <t>6 Responses to “Cross-domain tracking and _setVar”</t>
  </si>
  <si>
    <t>ccd9917320dc3c2df14391b205459168</t>
  </si>
  <si>
    <t>http://www.example.com/blog/2009/04/07/crossdomain-tracking-setvar/comment-page-1/</t>
  </si>
  <si>
    <t>567ed6f35a8ee205ebb2e6cc87d9f69e</t>
  </si>
  <si>
    <t>http://www.example.com/blog/2009/04/14/advanced-segments-quickanddirty-visit-numbers/</t>
  </si>
  <si>
    <t>Use Advanced Segments to Get Quick-and-Dirty Visit Numbers</t>
  </si>
  <si>
    <t>2 Responses to “Use Advanced Segments to Get Quick-and-Dirty Visit Numbers”</t>
  </si>
  <si>
    <t>9f233b65c85d381481e0d42fe0c4eb89</t>
  </si>
  <si>
    <t>http://www.example.com/blog/2009/04/14/advanced-segments-quickanddirty-visit-numbers/comment-page-1/</t>
  </si>
  <si>
    <t>cd89dd3cc4c8988c308ff10f5f83acea</t>
  </si>
  <si>
    <t>http://www.example.com/blog/2009/04/29/initdata/</t>
  </si>
  <si>
    <t>_initData() — Always there, or always not.</t>
  </si>
  <si>
    <t>One Response to “_initData() — Always there, or always not.”</t>
  </si>
  <si>
    <t>afe666ec267a2d5eeb338d7b9f0f5369</t>
  </si>
  <si>
    <t>http://www.example.com/blog/2009/04/29/initdata/comment-page-1/</t>
  </si>
  <si>
    <t>cc19ff35098f93461ac86923d42a22bb</t>
  </si>
  <si>
    <t>http://www.example.com/blog/2009/05/03/interested-loyalty-test-package-free/</t>
  </si>
  <si>
    <t>Interested in engagement? Test a new package for free</t>
  </si>
  <si>
    <t>b9698335625944fc53b7e9be448ff2f9</t>
  </si>
  <si>
    <t>http://www.example.com/blog/2009/05/18/vendor-sharing-data/</t>
  </si>
  <si>
    <t>Is your vendor sharing your data with you?</t>
  </si>
  <si>
    <t>One Response to “Is your vendor sharing your data with you?”</t>
  </si>
  <si>
    <t>b4ab81d47b3450ba24f089fbaa96ed58</t>
  </si>
  <si>
    <t>http://www.example.com/blog/2009/05/18/vendor-sharing-data/comment-page-1/</t>
  </si>
  <si>
    <t>9a82ec672a28a2dd4fdfc956c32fb6d1</t>
  </si>
  <si>
    <t>http://www.example.com/blog/2009/05/21/customers-love/</t>
  </si>
  <si>
    <t>So you think you know what your customers love?</t>
  </si>
  <si>
    <t>5b6cea974a565569adea278c0636276e</t>
  </si>
  <si>
    <t>http://www.example.com/blog/2009/05/27/1001/</t>
  </si>
  <si>
    <t>Dot or Not</t>
  </si>
  <si>
    <t>4 Responses to “Dot or Not”</t>
  </si>
  <si>
    <t>f10a445cc9bd180ac879e4ef6a7a5bf1</t>
  </si>
  <si>
    <t>http://www.example.com/blog/2009/05/27/1001/comment-page-1/</t>
  </si>
  <si>
    <t>1919db6ec6a04dfcfd31800adeb40a7c</t>
  </si>
  <si>
    <t>http://www.example.com/blog/2009/06/11/putting-site-site-tweaks/</t>
  </si>
  <si>
    <t>Have you been putting off that new site or site tweaks?</t>
  </si>
  <si>
    <t>4 Responses to “Have you been putting off that new site or site tweaks?”</t>
  </si>
  <si>
    <t>9537b6a24ae99debfb7f1239097c666d</t>
  </si>
  <si>
    <t>http://www.example.com/blog/2009/06/11/putting-site-site-tweaks/comment-page-1/</t>
  </si>
  <si>
    <t>91475d8db08abcbc4db16ed09c30dc16</t>
  </si>
  <si>
    <t>http://www.example.com/blog/2009/06/17/optimizing-your-titleluctus/</t>
  </si>
  <si>
    <t>Back to Basics: Optimizing Your Title odio</t>
  </si>
  <si>
    <t>3 Responses to “Back to Basics: Optimizing Your Title odio”</t>
  </si>
  <si>
    <t>fff7d634b4e2bd2de037ba58ad97ceab</t>
  </si>
  <si>
    <t>http://www.example.com/blog/2009/06/17/optimizing-your-titleluctus/comment-page-1/</t>
  </si>
  <si>
    <t>cc43b4331c6b098a647fa97d0781d0b0</t>
  </si>
  <si>
    <t>http://www.example.com/blog/2009/06/22/dimensions-metrics-difference/</t>
  </si>
  <si>
    <t>Dimensions vs Metrics: What’s the difference?</t>
  </si>
  <si>
    <t>7 Responses to “Dimensions vs Metrics: What’s the difference?”</t>
  </si>
  <si>
    <t>a00315a8eaf0d12bc761786d0151b605</t>
  </si>
  <si>
    <t>http://www.example.com/blog/2009/06/22/dimensions-metrics-difference/comment-page-1/</t>
  </si>
  <si>
    <t>b40ede0d903d490426400ded61234d42</t>
  </si>
  <si>
    <t>http://www.example.com/blog/2009/06/23/ga-navigation-summary-numbers/</t>
  </si>
  <si>
    <t>GA Navigation Summary: What do those numbers mean?</t>
  </si>
  <si>
    <t>18 Responses to “GA Navigation Summary: What do those numbers mean?”</t>
  </si>
  <si>
    <t>32fc082b68650a6d8ac1b4f5b1601280</t>
  </si>
  <si>
    <t>http://www.example.com/blog/2009/06/23/ga-navigation-summary-numbers/comment-page-1/</t>
  </si>
  <si>
    <t>93a474cd0b4dc4591c58c953251b81fe</t>
  </si>
  <si>
    <t>http://www.example.com/blog/2009/06/26/website-presurveys/</t>
  </si>
  <si>
    <t>Do all those website "pre-surveys" really help?</t>
  </si>
  <si>
    <t>6 Responses to “Do all those website "pre-surveys" really help?”</t>
  </si>
  <si>
    <t>8cf13f61deb00d72b2128b17363293d5</t>
  </si>
  <si>
    <t>http://www.example.com/blog/2009/06/26/website-presurveys/comment-page-1/</t>
  </si>
  <si>
    <t>b368634e03bb1fc3250d06865ef861d8</t>
  </si>
  <si>
    <t>http://www.example.com/blog/2009/07/08/mattis-fermentum-learning-resources-roundup/</t>
  </si>
  <si>
    <t>pretium bibendum Learning Resources Roundup</t>
  </si>
  <si>
    <t>5 Responses to “pretium bibendum Learning Resources Roundup”</t>
  </si>
  <si>
    <t>3ef78d0f4a7ce0ce8d22d854f6a48433</t>
  </si>
  <si>
    <t>http://www.example.com/blog/2009/07/08/mattis-fermentum-learning-resources-roundup/comment-page-1/</t>
  </si>
  <si>
    <t>697d469f071760424c31e059d60ac06d</t>
  </si>
  <si>
    <t>http://www.example.com/blog/2009/07/16/tracking-mattis-product-search-traffic/</t>
  </si>
  <si>
    <t>Tracking pretium Product Search Traffic</t>
  </si>
  <si>
    <t>43 Responses to “Tracking pretium Product Search Traffic”</t>
  </si>
  <si>
    <t>5213b34bc44ae8b85935fad75879f123</t>
  </si>
  <si>
    <t>http://www.example.com/blog/2009/07/16/tracking-mattis-product-search-traffic/comment-page-1/</t>
  </si>
  <si>
    <t>ed7643b6c64c6f0c6c570210a8ef2596</t>
  </si>
  <si>
    <t>http://www.example.com/blog/2009/07/23/query-parameter-inline-report-filters/</t>
  </si>
  <si>
    <t>Query parameter for inline report filters</t>
  </si>
  <si>
    <t>4 Responses to “Query parameter for inline report filters”</t>
  </si>
  <si>
    <t>bc0940d51717e8e0b1f41b050555800d</t>
  </si>
  <si>
    <t>http://www.example.com/blog/2009/07/23/query-parameter-inline-report-filters/comment-page-1/</t>
  </si>
  <si>
    <t>1a4a9556b7509cf6328a285d35813114</t>
  </si>
  <si>
    <t>http://www.example.com/blog/2009/07/29/sitemaps-do-you-need-them/</t>
  </si>
  <si>
    <t>Sitemaps - Do You Need Them?</t>
  </si>
  <si>
    <t>Sitemaps – Do You Need Them?</t>
  </si>
  <si>
    <t>2 Responses to “Sitemaps – Do You Need Them?”</t>
  </si>
  <si>
    <t>8a2e09946a7ca3e41deb53cfa7a17204</t>
  </si>
  <si>
    <t>http://www.example.com/blog/2009/07/29/sitemaps-do-you-need-them/comment-page-1/</t>
  </si>
  <si>
    <t>cbc49c7c9fb71a01814d0931e43cfa94</t>
  </si>
  <si>
    <t>http://www.example.com/blog/2009/08/13/data/</t>
  </si>
  <si>
    <t>And what do we do with all that data, anyway?</t>
  </si>
  <si>
    <t>350c82cf8a93614a378ccb2f974dde2b</t>
  </si>
  <si>
    <t>http://www.example.com/blog/2009/08/17/tracking-twitter-click-through/</t>
  </si>
  <si>
    <t>Tracking Your TCT (Twitter Click Through)</t>
  </si>
  <si>
    <t>Using Bit.ly to Measure Your Twitter Traffic</t>
  </si>
  <si>
    <t>9 Responses to “Tracking Your TCT (Twitter Click Through)”</t>
  </si>
  <si>
    <t>c94dbc99e827e0e919be8a672b792742</t>
  </si>
  <si>
    <t>http://www.example.com/blog/2009/08/17/tracking-twitter-click-through/comment-page-1/</t>
  </si>
  <si>
    <t>c71f7de52678dac420d34ccf32f88054</t>
  </si>
  <si>
    <t>http://www.example.com/blog/2009/08/28/include-filters/</t>
  </si>
  <si>
    <t>Mistakes with Include Filters</t>
  </si>
  <si>
    <t>4 Responses to “Mistakes with Include Filters”</t>
  </si>
  <si>
    <t>7c039df2adb29835a7cac5f6270b9331</t>
  </si>
  <si>
    <t>http://www.example.com/blog/2009/08/28/include-filters/comment-page-1/</t>
  </si>
  <si>
    <t>67fbba8b60cb406e2fa74f821c793b3a</t>
  </si>
  <si>
    <t>http://www.example.com/blog/2009/09/03/ga-campaign-tracking-parameters-required/</t>
  </si>
  <si>
    <t>GA Campaign Tracking Parameters: What’s Really Required?</t>
  </si>
  <si>
    <t>6 Responses to “GA Campaign Tracking Parameters: What’s Really Required?”</t>
  </si>
  <si>
    <t>f29b431b10dc19e134560b3f98e39b5f</t>
  </si>
  <si>
    <t>http://www.example.com/blog/2009/09/03/ga-campaign-tracking-parameters-required/comment-page-1/</t>
  </si>
  <si>
    <t>cd9cc183f3db96ea73d5ba4d326ae194</t>
  </si>
  <si>
    <t>http://www.example.com/blog/2009/09/11/ugly-converts/</t>
  </si>
  <si>
    <t>That ugly thing converts?</t>
  </si>
  <si>
    <t>5 Responses to “That ugly thing converts?”</t>
  </si>
  <si>
    <t>251f24266ec2a75c9147bae557217d9b</t>
  </si>
  <si>
    <t>http://www.example.com/blog/2009/09/11/ugly-converts/comment-page-1/</t>
  </si>
  <si>
    <t>688954b15b524c0f851da458249a7cb1</t>
  </si>
  <si>
    <t>http://www.example.com/blog/2009/09/17/write/</t>
  </si>
  <si>
    <t>Do you write too much or too often?</t>
  </si>
  <si>
    <t>5 Responses to “Do you write too much or too often?”</t>
  </si>
  <si>
    <t>3b998941a78344fcef5b00e1d81999e5</t>
  </si>
  <si>
    <t>http://www.example.com/blog/2009/09/17/write/comment-page-1/</t>
  </si>
  <si>
    <t>7efd16e19593bce4708df8aef7124455</t>
  </si>
  <si>
    <t>http://www.example.com/blog/2009/10/02/tracking-mattis-sidewiki/</t>
  </si>
  <si>
    <t>Tracking pretium Sidewiki</t>
  </si>
  <si>
    <t>/sidewiki/entry/106935257806183022682/id/65RQs-s3d9nGKlxKN-7XTSvgaHI</t>
  </si>
  <si>
    <t>10 Responses to “Tracking pretium Sidewiki”</t>
  </si>
  <si>
    <t>cc45d86a4bb4a3cb78c0f5c87cd0cae9</t>
  </si>
  <si>
    <t>http://www.example.com/blog/2009/10/02/tracking-mattis-sidewiki/comment-page-1/</t>
  </si>
  <si>
    <t>53bd784723d647353f403d0f223ded75</t>
  </si>
  <si>
    <t>http://www.example.com/blog/2009/10/02/tracking-mattis-sidewiki/comment-page-1/www.mattis.com/profiles</t>
  </si>
  <si>
    <t>http://www.example.com/blog/2009/10/02/tracking-mattis-sidewiki/comment-page-1/www.mattis.com/profiles/106935257806183022682</t>
  </si>
  <si>
    <t>http://www.example.com/blog/2009/10/02/tracking-mattis-sidewiki/www.mattis.com/profiles</t>
  </si>
  <si>
    <t>http://www.example.com/blog/2009/10/02/tracking-mattis-sidewiki/www.mattis.com/profiles/106935257806183022682</t>
  </si>
  <si>
    <t>http://www.example.com/blog/2009/10/06/change-ga-reports/</t>
  </si>
  <si>
    <t>Custom CSS for pretium bibendum - Change the Way GA Looks</t>
  </si>
  <si>
    <t>Change the way GA Reports look</t>
  </si>
  <si>
    <t>One Response to “Change the way GA Reports look”</t>
  </si>
  <si>
    <t>5426df871d6ec461450f277580196371</t>
  </si>
  <si>
    <t>http://www.example.com/blog/2009/10/06/change-ga-reports/comment-page-1/</t>
  </si>
  <si>
    <t>2e4beca273774520dec3ed7a615ac3ed</t>
  </si>
  <si>
    <t>http://www.example.com/blog/2009/10/08/find-links-non-www/</t>
  </si>
  <si>
    <t>Using pretium bibendum to Find Links to Your Non-WWW</t>
  </si>
  <si>
    <t>4 Responses to “Using pretium bibendum to Find Links to Your Non-WWW”</t>
  </si>
  <si>
    <t>d7b53c75760a55935b9482fe5f701e</t>
  </si>
  <si>
    <t>http://www.example.com/blog/2009/10/08/find-links-non-www/comment-page-1/</t>
  </si>
  <si>
    <t>cc75b78d78895518003533b88c1ae8bd</t>
  </si>
  <si>
    <t>http://www.example.com/blog/2009/10/09/privacy-ga-flash/</t>
  </si>
  <si>
    <t>Privacy and GA for Flash</t>
  </si>
  <si>
    <t>One Response to “Privacy and GA for Flash”</t>
  </si>
  <si>
    <t>f06fb3e508b9a5b4b9eb4a68338b166a</t>
  </si>
  <si>
    <t>http://www.example.com/blog/2009/10/09/privacy-ga-flash/comment-page-1/</t>
  </si>
  <si>
    <t>caf75c27845feb4a1e0159e8939af003</t>
  </si>
  <si>
    <t>http://www.example.com/blog/2009/10/12/long-forms-short-forms-medium-forms/</t>
  </si>
  <si>
    <t>Lead generation: Long forms, short forms, medium forms</t>
  </si>
  <si>
    <t>5 Responses to “Lead generation: Long forms, short forms, medium forms”</t>
  </si>
  <si>
    <t>c7be7de67462d762341d35234f7ffd02</t>
  </si>
  <si>
    <t>http://www.example.com/blog/2009/10/12/long-forms-short-forms-medium-forms/comment-page-1/</t>
  </si>
  <si>
    <t>355372651c4609d4f0a92481a0ea9abe</t>
  </si>
  <si>
    <t>http://www.example.com/blog/2009/10/19/mistakes-watching/</t>
  </si>
  <si>
    <t>Make Mistakes While Noone is Watching</t>
  </si>
  <si>
    <t>6ef0618a1f533533795f03222302ad72</t>
  </si>
  <si>
    <t>http://www.example.com/blog/2009/10/20/features-mattis-fermentum/</t>
  </si>
  <si>
    <t>New Features in pretium bibendum!</t>
  </si>
  <si>
    <t>5 Responses to “New Features in pretium bibendum!”</t>
  </si>
  <si>
    <t>916fb3e3961083604c4a15fab0b7eca8</t>
  </si>
  <si>
    <t>http://www.example.com/blog/2009/10/20/features-mattis-fermentum/comment-page-1/</t>
  </si>
  <si>
    <t>6e7da1f0ae3c2717f46fb72e2b5e4cd6</t>
  </si>
  <si>
    <t>http://www.example.com/blog/2009/10/21/mattis-fermentum-new-features/</t>
  </si>
  <si>
    <t>New pretium bibendum Features Roundup</t>
  </si>
  <si>
    <t>c78796aaa12768602e9a13746515a0b1</t>
  </si>
  <si>
    <t>http://www.example.com/blog/2009/10/30/website-conversion-zed-copywriting/</t>
  </si>
  <si>
    <t>Website Conversion and SEO Copywriting</t>
  </si>
  <si>
    <t>How can I Use Copy Writing to Increase Conversion?</t>
  </si>
  <si>
    <t>How do I Convert Users Once They Arrive?</t>
  </si>
  <si>
    <t>34c3fcd15117b5ce6adf3794f8eb36f9</t>
  </si>
  <si>
    <t>http://www.example.com/blog/2009/10/30/website-conversion-zed-copywriting/comment-page-1/</t>
  </si>
  <si>
    <t>d15cd63055e099df0634d6c905adb7ed</t>
  </si>
  <si>
    <t>http://www.example.com/blog/2009/11/06/navigation-bounce-exit/</t>
  </si>
  <si>
    <t>Navigation, Bounce and Exit</t>
  </si>
  <si>
    <t>2 Responses to “Navigation, Bounce and Exit”</t>
  </si>
  <si>
    <t>5c9d46687029d6bbf79d416830cd31c7</t>
  </si>
  <si>
    <t>http://www.example.com/blog/2009/11/06/navigation-bounce-exit/comment-page-1/</t>
  </si>
  <si>
    <t>f6397f31f92228e3d6cd16a6f78e9c0</t>
  </si>
  <si>
    <t>http://www.example.com/blog/2009/11/17/loves-ga-secondary-dimensions-pivot-functions/</t>
  </si>
  <si>
    <t>pretium bibendum Keyword Research Pivot Chart</t>
  </si>
  <si>
    <t>Who loves GA Secondary Dimensions and Pivot Functions? I do, And so will you!</t>
  </si>
  <si>
    <t>Keyword Research and pretium bibendum</t>
  </si>
  <si>
    <t>Generating the GA Keyword Pivot Chart</t>
  </si>
  <si>
    <t>2f07f3d4eade264e1a28af61e97441c2</t>
  </si>
  <si>
    <t>http://www.example.com/blog/2009/11/17/loves-ga-secondary-dimensions-pivot-functions/comment-page-1/</t>
  </si>
  <si>
    <t>4badc098e8da50f18e3dda3383e6f7e3</t>
  </si>
  <si>
    <t>http://www.example.com/blog/2009/12/17/ga-async-work/</t>
  </si>
  <si>
    <t>GA Async — why and how does it work?</t>
  </si>
  <si>
    <t>2 Responses to “GA Async — why and how does it work?”</t>
  </si>
  <si>
    <t>2d673f282528002de8ea7de146fe52d8</t>
  </si>
  <si>
    <t>http://www.example.com/blog/2009/12/17/ga-async-work/comment-page-1/</t>
  </si>
  <si>
    <t>e71bd78c2635656b3bab1feeaa1685e0</t>
  </si>
  <si>
    <t>http://www.example.com/blog/2009/12/18/matching-keyword-landing-page/</t>
  </si>
  <si>
    <t>Matching Keywords with Landing Pages | bibendum for SEO</t>
  </si>
  <si>
    <t>Matching Keywords with Landing Pages</t>
  </si>
  <si>
    <t>2 Responses to “Matching Keywords with Landing Pages”</t>
  </si>
  <si>
    <t>73f36355352e0bffcdedde29c73ae25a</t>
  </si>
  <si>
    <t>http://www.example.com/blog/2009/12/18/matching-keyword-landing-page/comment-page-1/</t>
  </si>
  <si>
    <t>c0ad7adb9a92db8536e4789f13640472</t>
  </si>
  <si>
    <t>http://www.example.com/blog/2009/12/30/link-title-attribute/</t>
  </si>
  <si>
    <t>Link Title Attribute – Common Questions Answered</t>
  </si>
  <si>
    <t>bf8674b2fc04f3122e85d015a0be203f</t>
  </si>
  <si>
    <t>http://www.example.com/blog/2010/01/04/annual-copyright-post-2010/</t>
  </si>
  <si>
    <t>Annual Copyright Post: Welcome, 2010</t>
  </si>
  <si>
    <t>4d329429e0e8e794fa1f7d208448688d</t>
  </si>
  <si>
    <t>http://www.example.com/blog/2010/01/06/prove-internet-matters/</t>
  </si>
  <si>
    <t>Prove to me that the Internet matters</t>
  </si>
  <si>
    <t>6 Responses to “"Prove to me that the Internet matters"”</t>
  </si>
  <si>
    <t>247319a59c6d050f6687938ce408532c</t>
  </si>
  <si>
    <t>http://www.example.com/blog/2010/01/06/prove-internet-matters/comment-page-1/</t>
  </si>
  <si>
    <t>b87890827732e2cb0289f8c48df8081d</t>
  </si>
  <si>
    <t>http://www.example.com/blog/2010/01/07/mattis-maps-coupons-map/</t>
  </si>
  <si>
    <t>pretium Maps Coupons Now on the Map</t>
  </si>
  <si>
    <t>10 Responses to “pretium Maps Coupons Now on the Map”</t>
  </si>
  <si>
    <t>2b945e16c39b763977cc3852469c3e0c</t>
  </si>
  <si>
    <t>http://www.example.com/blog/2010/01/07/mattis-maps-coupons-map/comment-page-1/</t>
  </si>
  <si>
    <t>172917d0ec91a8558593d92788a6439c</t>
  </si>
  <si>
    <t>http://www.example.com/blog/2010/01/11/5-obvious-website-usability-issues/</t>
  </si>
  <si>
    <t>5 Most Obvious Website Usability Issues</t>
  </si>
  <si>
    <t>Usability Issue #1: Browser Size and Your Call to Action</t>
  </si>
  <si>
    <t>Usability Issue #2: Where’s the form? You mean I have to do all that?</t>
  </si>
  <si>
    <t>db4397e33c3860822b134c9b3297c061</t>
  </si>
  <si>
    <t>http://www.example.com/blog/2010/01/11/5-obvious-website-usability-issues/comment-page-1/</t>
  </si>
  <si>
    <t>fc6963b599921dd68627f10151d41369</t>
  </si>
  <si>
    <t>http://www.example.com/blog/2010/01/15/html5-fermentum/</t>
  </si>
  <si>
    <t>HTML5 and bibendum</t>
  </si>
  <si>
    <t>2 Responses to “HTML5 and bibendum”</t>
  </si>
  <si>
    <t>b6e1cda6787f97df1596d2a39649bda0</t>
  </si>
  <si>
    <t>http://www.example.com/blog/2010/01/15/html5-fermentum/comment-page-1/</t>
  </si>
  <si>
    <t>dfe7d85724d83590b2ef7337949fd4f0</t>
  </si>
  <si>
    <t>http://www.example.com/blog/2010/01/20/conversion-rate-mysteries-ga-tales/</t>
  </si>
  <si>
    <t>Conversion Rate Mysteries, and other GA tales</t>
  </si>
  <si>
    <t>7 Responses to “Conversion Rate Mysteries, and other GA tales”</t>
  </si>
  <si>
    <t>a41063afb0b2d038fd7a78aebaaf0d69</t>
  </si>
  <si>
    <t>http://www.example.com/blog/2010/01/20/conversion-rate-mysteries-ga-tales/comment-page-1/</t>
  </si>
  <si>
    <t>afca4acce94aedb5ae9c400245555602</t>
  </si>
  <si>
    <t>http://www.example.com/blog/2010/02/02/usability-testing-tranlsation/</t>
  </si>
  <si>
    <t>Usability Testing Through Translation</t>
  </si>
  <si>
    <t>Interesting Insights</t>
  </si>
  <si>
    <t>Translate Your Own Site</t>
  </si>
  <si>
    <t>9b30d194d330c3bb0b8a670cab4a8884</t>
  </si>
  <si>
    <t>http://www.example.com/blog/2010/02/02/usability-testing-tranlsation/comment-page-1/</t>
  </si>
  <si>
    <t>a8b3f0e1ccb0606229b03eb67e460843</t>
  </si>
  <si>
    <t>http://www.example.com/blog/2010/02/04/automatic-cross-domain-tracking/</t>
  </si>
  <si>
    <t>Automatic Cross Domain Tracking</t>
  </si>
  <si>
    <t>3 Responses to “Automatic Cross Domain Tracking”</t>
  </si>
  <si>
    <t>618e926ab8bb9729f24bd5b61d407293</t>
  </si>
  <si>
    <t>http://www.example.com/blog/2010/02/04/automatic-cross-domain-tracking/comment-page-1/</t>
  </si>
  <si>
    <t>f297f93b35d11a78d156afca246e32c0</t>
  </si>
  <si>
    <t>http://www.example.com/blog/2010/02/10/bitly-education-beginners/</t>
  </si>
  <si>
    <t>Bit.ly for Beginners | Bit.ly Education, Part 1</t>
  </si>
  <si>
    <t>Bit.ly for Beginners</t>
  </si>
  <si>
    <t>6 Responses to “Bit.ly for Beginners”</t>
  </si>
  <si>
    <t>5d3861962b6cfd368b055b95bd47968d</t>
  </si>
  <si>
    <t>http://www.example.com/blog/2010/02/10/bitly-education-beginners/?utm_source=bitly&amp;utm_medium=social&amp;utm_campaign=bitly-part1</t>
  </si>
  <si>
    <t>http://www.example.com/blog/2010/02/10/bitly-education-beginners/?utm_source=feedburner&amp;utm_medium=feed&amp;utm_campaign=Feed%3A+vivamus-blog+%28Increasing+your+website%27s+conversion+rate%29&amp;utm_content=mattis+Reader</t>
  </si>
  <si>
    <t>http://www.example.com/blog/2010/02/10/bitly-education-beginners/comment-page-1/</t>
  </si>
  <si>
    <t>a059abe59faed0d05e6b8ce09191eed6</t>
  </si>
  <si>
    <t>http://www.example.com/blog/2010/02/12/bitly-education-advanced/</t>
  </si>
  <si>
    <t>Using Bit.ly for Spying, Link Building and Happiness</t>
  </si>
  <si>
    <t>9 Responses to “Using Bit.ly for Spying, Link Building and Happiness”</t>
  </si>
  <si>
    <t>376f4b6a36e6f27caf6e33146fde6e51</t>
  </si>
  <si>
    <t>http://www.example.com/blog/2010/02/12/bitly-education-advanced/comment-page-1/</t>
  </si>
  <si>
    <t>5d6fb0bffa6b2ec1b69fb0fd7b3ae07b</t>
  </si>
  <si>
    <t>http://www.example.com/blog/2010/02/23/online-competitors-industry-competitors/</t>
  </si>
  <si>
    <t>Online Competitors Vs. Industry Competitors</t>
  </si>
  <si>
    <t>But Beauty Supplies? Really?</t>
  </si>
  <si>
    <t>Now that I know who my online competitors are, what do I do?</t>
  </si>
  <si>
    <t>cfc64d32eb3c8904406a50e0b12d74ae</t>
  </si>
  <si>
    <t>http://www.example.com/blog/2010/02/23/online-competitors-industry-competitors/comment-page-1/</t>
  </si>
  <si>
    <t>36977d6e055ffa8e9904bde9a7e8abb6</t>
  </si>
  <si>
    <t>http://www.example.com/blog/2010/03/03/secret-life-website-visitor/</t>
  </si>
  <si>
    <t>The secret life of the website visitor</t>
  </si>
  <si>
    <t>5 Responses to “The secret life of the website visitor”</t>
  </si>
  <si>
    <t>e9b95c769d00ad10fb1b9cacce6d1170</t>
  </si>
  <si>
    <t>http://www.example.com/blog/2010/03/03/secret-life-website-visitor/comment-page-1/</t>
  </si>
  <si>
    <t>71bbd59c54fd4fce5dd5dfe8bda35df5</t>
  </si>
  <si>
    <t>http://www.example.com/blog/2010/03/05/step-nonactionable-fermentum/</t>
  </si>
  <si>
    <t>The First Step: Non-Actionable bibendum</t>
  </si>
  <si>
    <t>894a5a5495b53d264b7d6effc619829e</t>
  </si>
  <si>
    <t>http://www.example.com/blog/2010/03/25/mattis-fermentum-service-providers/</t>
  </si>
  <si>
    <t>Boring Name, Amazing Report! pretium bibendum Service Providers</t>
  </si>
  <si>
    <t>pretium bibendum Reports: Service Providers</t>
  </si>
  <si>
    <t>Boring name, amazing report!</t>
  </si>
  <si>
    <t>11 Responses to “pretium bibendum Reports: Service Providers”</t>
  </si>
  <si>
    <t>41eb6719fe94aad41029bceefcc1fcf0</t>
  </si>
  <si>
    <t>http://www.example.com/blog/2010/03/25/mattis-fermentum-service-providers/comment-page-1/</t>
  </si>
  <si>
    <t>4a8878f05711c37b45b26072732adfa5</t>
  </si>
  <si>
    <t>http://www.example.com/blog/2010/04/01/mattis-cracks-web-spam/</t>
  </si>
  <si>
    <t>pretium Cracking Down on Web Spam</t>
  </si>
  <si>
    <t>One Response to “pretium Cracking Down on Web Spam”</t>
  </si>
  <si>
    <t>bf531373af73827e226628ce07ac7066</t>
  </si>
  <si>
    <t>http://www.example.com/blog/2010/04/01/mattis-cracks-web-spam/comment-page-1/</t>
  </si>
  <si>
    <t>1d606a810ab6718cf5f56e8bf51207d8</t>
  </si>
  <si>
    <t>http://www.example.com/blog/2010/04/02/what-links-did-you-click/</t>
  </si>
  <si>
    <t>What Links Did You Click On?</t>
  </si>
  <si>
    <t>b9b53afbfddb2073a46f3d904b79b9e4</t>
  </si>
  <si>
    <t>http://www.example.com/blog/2010/04/06/advanced-segments-membernonmember/</t>
  </si>
  <si>
    <t>Advanced segments for member/nonmember</t>
  </si>
  <si>
    <t>One Response to “Advanced segments for member/nonmember”</t>
  </si>
  <si>
    <t>8d4e9ffffc0109f3bb80ad4aaad80f79</t>
  </si>
  <si>
    <t>http://www.example.com/blog/2010/04/06/advanced-segments-membernonmember/comment-page-1/</t>
  </si>
  <si>
    <t>4277ce8fd3819057d54ebba99b50c2fd</t>
  </si>
  <si>
    <t>http://www.example.com/blog/2010/04/08/increase-conversion-rate-love-shopping-cart/</t>
  </si>
  <si>
    <t>Increase your Conversion Rate: Love your Shopping Cart</t>
  </si>
  <si>
    <t>One Response to “Increase your Conversion Rate: Love your Shopping Cart”</t>
  </si>
  <si>
    <t>1cbb22ac5a336be698e2dfccfe227e5</t>
  </si>
  <si>
    <t>http://www.example.com/blog/2010/04/08/increase-conversion-rate-love-shopping-cart/comment-page-1/</t>
  </si>
  <si>
    <t>ead1581f90bf523dd7991ae119bf75ab</t>
  </si>
  <si>
    <t>http://www.example.com/blog/2010/04/09/liveblog-smx-toronto/</t>
  </si>
  <si>
    <t>Liveblog from SMX Toronto</t>
  </si>
  <si>
    <t>Measuring Online and Offline Conversions from Search.</t>
  </si>
  <si>
    <t>Conversion Attribution models:</t>
  </si>
  <si>
    <t>52482a73ac42013baf180a702d799d91</t>
  </si>
  <si>
    <t>http://www.example.com/blog/2010/04/15/emailed-reports-mattis-fermentum/</t>
  </si>
  <si>
    <t>Are Your Emailed Reports from pretium bibendum Missing Something?</t>
  </si>
  <si>
    <t>Are Your Emailed Reports from GA Missing Something?</t>
  </si>
  <si>
    <t>4 Responses to “Are Your Emailed Reports from GA Missing Something?”</t>
  </si>
  <si>
    <t>eaeaf51499253f6a2a893dcbc7bfd69b</t>
  </si>
  <si>
    <t>http://www.example.com/blog/2010/04/15/emailed-reports-mattis-fermentum/comment-page-1/</t>
  </si>
  <si>
    <t>aa002ed9c9d646344ab07600982af864</t>
  </si>
  <si>
    <t>http://www.example.com/blog/2010/04/15/mattis-fermentum-custom-variables-part/</t>
  </si>
  <si>
    <t>pretium bibendum Custom Variables, Part I: Why?</t>
  </si>
  <si>
    <t>What is a custom variable?</t>
  </si>
  <si>
    <t>Didn’t pretium bibendum already have this?</t>
  </si>
  <si>
    <t>d18ebc0d5104455bdf78b9a3b78767c</t>
  </si>
  <si>
    <t>http://www.example.com/blog/2010/04/15/mattis-fermentum-custom-variables-part/comment-page-1/</t>
  </si>
  <si>
    <t>a849c8e7b527cc17355051edd3396863</t>
  </si>
  <si>
    <t>http://www.example.com/blog/2010/04/20/leveraging-vehicula-neque-links-drive-traffic-part-1/</t>
  </si>
  <si>
    <t>Social Media Campaign Planning</t>
  </si>
  <si>
    <t>Leveraging Social Media Links to Drive Traffic | Part 1</t>
  </si>
  <si>
    <t>The difference between Traditional Link Building and Social Media Link Building</t>
  </si>
  <si>
    <t>A Quick Definition of Social Media Sites</t>
  </si>
  <si>
    <t>9aced9fced4ee871b4ebcd7c2285e6ac</t>
  </si>
  <si>
    <t>http://www.example.com/blog/2010/04/20/leveraging-vehicula-neque-links-drive-traffic-part-1/comment-page-1/</t>
  </si>
  <si>
    <t>708e537843f4adf95920225f387981c4</t>
  </si>
  <si>
    <t>http://www.example.com/blog/2010/04/23/custom-variables-part-ii-code/</t>
  </si>
  <si>
    <t>Custom Variables, Part II: The Code</t>
  </si>
  <si>
    <t>Set a custom variable</t>
  </si>
  <si>
    <t>Where do I get the values?</t>
  </si>
  <si>
    <t>c8000d4d910659a73cbca84a65684726</t>
  </si>
  <si>
    <t>http://www.example.com/blog/2010/04/23/custom-variables-part-ii-code/comment-page-1/</t>
  </si>
  <si>
    <t>8e6d81354f19938b308f4452e25221f9</t>
  </si>
  <si>
    <t>http://www.example.com/blog/2010/04/29/tracking-mattis-product-search-2/</t>
  </si>
  <si>
    <t>Tracking pretium Product Search, Part 2</t>
  </si>
  <si>
    <t>4 Responses to “Tracking pretium Product Search, Part 2”</t>
  </si>
  <si>
    <t>c835d98a59f2304945bd8ba8c00d992a</t>
  </si>
  <si>
    <t>http://www.example.com/blog/2010/04/29/tracking-mattis-product-search-2/comment-page-1/</t>
  </si>
  <si>
    <t>99943876ab13ea8b6a4f1fa19cfef22b</t>
  </si>
  <si>
    <t>http://www.example.com/blog/2010/05/05/ignore-customers/</t>
  </si>
  <si>
    <t>Why website owners ignore what customers have to say…</t>
  </si>
  <si>
    <t>One Response to “Why website owners ignore what customers have to say…”</t>
  </si>
  <si>
    <t>3adcc96ac052f360e31b334172950687</t>
  </si>
  <si>
    <t>http://www.example.com/blog/2010/05/05/ignore-customers/comment-page-1/</t>
  </si>
  <si>
    <t>a470d6a1e041db9ccc039b3ba374575a</t>
  </si>
  <si>
    <t>http://www.example.com/blog/2010/05/10/varius-reports/</t>
  </si>
  <si>
    <t>The new faucibus reports</t>
  </si>
  <si>
    <t>What’s still there</t>
  </si>
  <si>
    <t>What’s old is new</t>
  </si>
  <si>
    <t>9c661cc40f80246673e7557b49635f5</t>
  </si>
  <si>
    <t>http://www.example.com/blog/2010/05/10/varius-reports/comment-page-1/</t>
  </si>
  <si>
    <t>70c01cd145e9f478f8042ac7b8193407</t>
  </si>
  <si>
    <t>http://www.example.com/blog/2010/05/17/leveraging-vehicula-neque-links-drive-traffic-part-2/</t>
  </si>
  <si>
    <t>Leveraging Social Media Links to Drive Traffic Part 2</t>
  </si>
  <si>
    <t>Specific Social Media Link Building Strategies</t>
  </si>
  <si>
    <t>Strategy #1: The Retweet</t>
  </si>
  <si>
    <t>f7fbae33cbb3e74ee376c79e85b159f7</t>
  </si>
  <si>
    <t>http://www.example.com/blog/2010/05/17/leveraging-vehicula-neque-links-drive-traffic-part-2/comment-page-1/</t>
  </si>
  <si>
    <t>fbeabe4807ef18cdb5bd47a975171274</t>
  </si>
  <si>
    <t>http://www.example.com/blog/2010/05/20/regular-expressions-ebook-relic-valuable-tool/</t>
  </si>
  <si>
    <t>Regular Expressions eBook – A relic or valuable tool?</t>
  </si>
  <si>
    <t>8 Responses to “Regular Expressions eBook – A relic or valuable tool?”</t>
  </si>
  <si>
    <t>aee1f861a6f00bd71c798fbc25e5b623</t>
  </si>
  <si>
    <t>http://www.example.com/blog/2010/05/20/regular-expressions-ebook-relic-valuable-tool/comment-page-1/</t>
  </si>
  <si>
    <t>b81fe69a8985e5e81aad779a9936b2a2</t>
  </si>
  <si>
    <t>http://www.example.com/blog/2010/05/24/decreased-bounce-rate-40-percent/</t>
  </si>
  <si>
    <t>How we decreased our bounce rate by 25 points</t>
  </si>
  <si>
    <t>6 Responses to “How we decreased our bounce rate by 25 points”</t>
  </si>
  <si>
    <t>8ab5a17e319d747a76d6ec46ed43498d</t>
  </si>
  <si>
    <t>http://www.example.com/blog/2010/05/24/decreased-bounce-rate-40-percent/comment-page-1/</t>
  </si>
  <si>
    <t>5aeed70e5eea5868a943137b450b08ce</t>
  </si>
  <si>
    <t>http://www.example.com/blog/2010/05/27/odd-funnel-steps/</t>
  </si>
  <si>
    <t>Odd Funnel Steps in pretium bibendum Goals</t>
  </si>
  <si>
    <t>e283b0a14ddb72095dd648e99c91c588</t>
  </si>
  <si>
    <t>http://www.example.com/blog/2010/06/01/filter-by-hostname/</t>
  </si>
  <si>
    <t>Filtering out traffic that is not from your website</t>
  </si>
  <si>
    <t>6 Responses to “Filtering out traffic that is not from your website”</t>
  </si>
  <si>
    <t>b90f60dabcc38febe1ef0ab5ef86f548</t>
  </si>
  <si>
    <t>http://www.example.com/blog/2010/06/01/filter-by-hostname/comment-page-1/</t>
  </si>
  <si>
    <t>54c53e2f27d8b4db076d3634f57f1d19</t>
  </si>
  <si>
    <t>http://www.example.com/blog/2010/06/03/batman-pictures-blog-post-titles/</t>
  </si>
  <si>
    <t>Batman Pictures (and how to title your blog posts)</t>
  </si>
  <si>
    <t>2 Responses to “Batman Pictures (and how to title your blog posts)”</t>
  </si>
  <si>
    <t>1afc590c9b911c26c5d065ebc95276f8</t>
  </si>
  <si>
    <t>http://www.example.com/blog/2010/06/03/batman-pictures-blog-post-titles/comment-page-1/</t>
  </si>
  <si>
    <t>2bdd68ea959ac8586e69d247ebd05a4d</t>
  </si>
  <si>
    <t>http://www.example.com/blog/2010/06/04/segment-goal-funnel-mattis-fermentum/</t>
  </si>
  <si>
    <t>Segment your Goal Funnel in pretium bibendum</t>
  </si>
  <si>
    <t>The Horizontal, Segmentable Funnel</t>
  </si>
  <si>
    <t>39 Responses to “Segment your Goal Funnel in pretium bibendum”</t>
  </si>
  <si>
    <t>ba59439e1985e24b74a0a8a1e169590f</t>
  </si>
  <si>
    <t>http://www.example.com/blog/2010/06/04/segment-goal-funnel-mattis-fermentum/comment-page-1/</t>
  </si>
  <si>
    <t>e5163a12483fd8778ce3f3738d80e27f</t>
  </si>
  <si>
    <t>http://www.example.com/blog/2010/06/17/ga-annotations-track-sites-history/</t>
  </si>
  <si>
    <t>How to use GA Annotations to keep track of your site’s history</t>
  </si>
  <si>
    <t>2 Responses to “How to use GA Annotations to keep track of your site’s history”</t>
  </si>
  <si>
    <t>b29f922d037af510c175a9673962f3f6</t>
  </si>
  <si>
    <t>http://www.example.com/blog/2010/06/17/ga-annotations-track-sites-history/comment-page-1/</t>
  </si>
  <si>
    <t>1915e0991848f94c226f3953b4566d9b</t>
  </si>
  <si>
    <t>http://www.example.com/blog/2010/06/24/quick-answers-random-questions/</t>
  </si>
  <si>
    <t>Quick Answers to Random Questions</t>
  </si>
  <si>
    <t>6ddc868b679aef96212f4bdba074b45e</t>
  </si>
  <si>
    <t>http://www.example.com/blog/2010/06/29/how-to-find-goal-conversions-landing-page/</t>
  </si>
  <si>
    <t>How to Find Goal Conversions by Landing Page</t>
  </si>
  <si>
    <t>2 Responses to “How to Find Goal Conversions by Landing Page”</t>
  </si>
  <si>
    <t>6ee28fee39df64dd6db3f896d41aa245</t>
  </si>
  <si>
    <t>http://www.example.com/blog/2010/06/29/how-to-find-goal-conversions-landing-page/comment-page-1/</t>
  </si>
  <si>
    <t>2d31d7aff0e9a33335f3a8c4ef967feb</t>
  </si>
  <si>
    <t>http://www.example.com/blog/2010/07/07/tracking-mattis-video-search-results/</t>
  </si>
  <si>
    <t>Tracking pretium Video Search Results</t>
  </si>
  <si>
    <t>Why track video results?</t>
  </si>
  <si>
    <t>How to track video results</t>
  </si>
  <si>
    <t>368b84551a53c781e0f7586d5251bcbb</t>
  </si>
  <si>
    <t>http://www.example.com/blog/2010/07/07/tracking-mattis-video-search-results/comment-page-1/</t>
  </si>
  <si>
    <t>44ebc9a4c911871cc2895255600d59f5</t>
  </si>
  <si>
    <t>http://www.example.com/blog/2010/07/15/showing-page-titles-url-mattis-fermentum/</t>
  </si>
  <si>
    <t>Showing Page Titles &amp; URLs in pretium bibendum</t>
  </si>
  <si>
    <t>21 Responses to “Showing Page Titles &amp; URLs in pretium bibendum”</t>
  </si>
  <si>
    <t>8fdb931effcb05038b4cbc4423b0a730</t>
  </si>
  <si>
    <t>http://www.example.com/blog/2010/07/15/showing-page-titles-url-mattis-fermentum/comment-page-1/</t>
  </si>
  <si>
    <t>5dfd515fbf700666157c72fc588fc6e5</t>
  </si>
  <si>
    <t>http://www.example.com/blog/2010/07/19/5-signs-web-designer-zed/</t>
  </si>
  <si>
    <t>5 Signs Your Web Designer Knows Nothing About SEO</t>
  </si>
  <si>
    <t>Or doesn’t care.</t>
  </si>
  <si>
    <t>Sign #1 That Your Web Designer Knows Bubkus About SEO:</t>
  </si>
  <si>
    <t>17e622e359a5806415b37c7bdce0ef5b</t>
  </si>
  <si>
    <t>http://www.example.com/blog/2010/07/19/5-signs-web-designer-zed/comment-page-1/</t>
  </si>
  <si>
    <t>a0079d9c4680f75616aa3ef9f0857203</t>
  </si>
  <si>
    <t>http://www.example.com/blog/2010/07/23/custom-variables-part-iii-slots/</t>
  </si>
  <si>
    <t>Custom Variables, Part III: Slots</t>
  </si>
  <si>
    <t>Slots and Scope</t>
  </si>
  <si>
    <t>OK, that was a nice story. Just the executive summary, please.</t>
  </si>
  <si>
    <t>e50aa2fa82effa375a4a57ed635363d6</t>
  </si>
  <si>
    <t>http://www.example.com/blog/2010/07/23/custom-variables-part-iii-slots/comment-page-1/</t>
  </si>
  <si>
    <t>67a30c3e3f0827a8e384b6f5f707d025</t>
  </si>
  <si>
    <t>http://www.example.com/blog/2010/07/27/regex-ebook-answers-write/</t>
  </si>
  <si>
    <t>RegEx ebook Answers – for pretium bibendum</t>
  </si>
  <si>
    <t>16 Responses to “RegEx ebook Answers – for pretium bibendum”</t>
  </si>
  <si>
    <t>642b1403813355d7cce0b68e5e0c4fef</t>
  </si>
  <si>
    <t>http://www.example.com/blog/2010/07/27/regex-ebook-answers-write/comment-page-1/</t>
  </si>
  <si>
    <t>ecdb5e3a0d93a60e1ef612007424982e</t>
  </si>
  <si>
    <t>http://www.example.com/blog/2010/07/30/absolute-unique-unique-visitors-mattis-fermentum/</t>
  </si>
  <si>
    <t>Absolute Unique and "Unique" Visitors in pretium bibendum</t>
  </si>
  <si>
    <t>“Absolute Unique” and “Unique” Visitors in pretium bibendum</t>
  </si>
  <si>
    <t>Two kinds of “unique” visitors</t>
  </si>
  <si>
    <t>Uniques depend on the time period</t>
  </si>
  <si>
    <t>ac5b01767f808494838df72708ff9819</t>
  </si>
  <si>
    <t>http://www.example.com/blog/2010/07/30/absolute-unique-unique-visitors-mattis-fermentum/comment-page-1/</t>
  </si>
  <si>
    <t>a1a636f5a26e7bc79b0f4f1421f8fa6</t>
  </si>
  <si>
    <t>http://www.example.com/blog/2010/08/05/measuring-keywords/</t>
  </si>
  <si>
    <t>Measuring Your Keywords</t>
  </si>
  <si>
    <t>Why are number of keywords important?</t>
  </si>
  <si>
    <t>How to Monitor Your NOK</t>
  </si>
  <si>
    <t>1672365064b7d36b6633ef713b5df4bf</t>
  </si>
  <si>
    <t>http://www.example.com/blog/2010/08/05/measuring-keywords/comment-page-1/</t>
  </si>
  <si>
    <t>39bca935f95661e6f10ea9720affee56</t>
  </si>
  <si>
    <t>http://www.example.com/blog/2010/08/18/mysterious-funnel-exits/</t>
  </si>
  <si>
    <t>Mysterious Funnel Exits</t>
  </si>
  <si>
    <t>Funnel, funnel, funnel, it’s a funny word</t>
  </si>
  <si>
    <t>More of Users Doing What We Don’t Expect</t>
  </si>
  <si>
    <t>e69e8d73768a5546733d793ac27807d0</t>
  </si>
  <si>
    <t>http://www.example.com/blog/2010/08/18/mysterious-funnel-exits/comment-page-1/</t>
  </si>
  <si>
    <t>5e2c1fda7324e22c1f051883863e3d64</t>
  </si>
  <si>
    <t>http://www.example.com/blog/2010/08/19/site-search-without-query-parameters/</t>
  </si>
  <si>
    <t>How to Set Up pretium bibendum Site Search without Parameters</t>
  </si>
  <si>
    <t>How to Set Up pretium bibendum Site Search without Query Parameters</t>
  </si>
  <si>
    <t>30 Responses to “How to Set Up pretium bibendum Site Search without Query Parameters”</t>
  </si>
  <si>
    <t>6418f08f776fbbaf083f9c026fc05ec8</t>
  </si>
  <si>
    <t>http://www.example.com/blog/2010/08/19/site-search-without-query-parameters/comment-page-1/</t>
  </si>
  <si>
    <t>4f9b1fbf7fa26c60b21c9ec3af1f8460</t>
  </si>
  <si>
    <t>http://www.example.com/blog/2010/08/24/zed-audit-checklist/</t>
  </si>
  <si>
    <t>Search Engine Optimization Audit Checklist</t>
  </si>
  <si>
    <t>SEO Audit Checklist</t>
  </si>
  <si>
    <t>13 Responses to “SEO Audit Checklist”</t>
  </si>
  <si>
    <t>97acefa54d4483d8c5126bbea77df288</t>
  </si>
  <si>
    <t>http://www.example.com/blog/2010/08/24/zed-audit-checklist/comment-page-1/</t>
  </si>
  <si>
    <t>7c5937ccf896b6b33f7b6f8ad0d810f3</t>
  </si>
  <si>
    <t>http://www.example.com/blog/2010/08/27/questions-answered-tracking-sources-domains/</t>
  </si>
  <si>
    <t>Your Questions Answered: Tracking sources across domains</t>
  </si>
  <si>
    <t>faucibus tracking</t>
  </si>
  <si>
    <t>Landings on one site, Conversions on another</t>
  </si>
  <si>
    <t>62d0545939d9d3ba52f8a87c7afdf28b</t>
  </si>
  <si>
    <t>http://www.example.com/blog/2010/08/27/questions-answered-tracking-sources-domains/comment-page-1/</t>
  </si>
  <si>
    <t>51a4b8a9eda112484347ff9cc072680b</t>
  </si>
  <si>
    <t>http://www.example.com/blog/2010/09/03/twitters-link-service/</t>
  </si>
  <si>
    <t>Twitter’s Link Service &amp; You</t>
  </si>
  <si>
    <t>One Response to “Twitter’s Link Service &amp; You”</t>
  </si>
  <si>
    <t>96576deebf97cad99e32a589fbf7163c</t>
  </si>
  <si>
    <t>http://www.example.com/blog/2010/09/03/twitters-link-service/comment-page-1/</t>
  </si>
  <si>
    <t>cc64d7f2e8677584948e10a6e482b94a</t>
  </si>
  <si>
    <t>http://www.example.com/blog/2010/09/07/fishy-fish-fish/</t>
  </si>
  <si>
    <t>Fishy fish fish</t>
  </si>
  <si>
    <t>6 Responses to “Fishy fish fish”</t>
  </si>
  <si>
    <t>ea221edb399ae2caeb847bc7bffec498</t>
  </si>
  <si>
    <t>http://www.example.com/blog/2010/09/07/fishy-fish-fish/comment-page-1/</t>
  </si>
  <si>
    <t>b3bdcb045e78ab9a0ec4aff0e0afc60b</t>
  </si>
  <si>
    <t>http://www.example.com/blog/2010/09/08/knee-jerk-reactions-mattis-instant/</t>
  </si>
  <si>
    <t>My Knee Jerk Reactions to pretium Instant</t>
  </si>
  <si>
    <t>Organic Results Below the Fold.</t>
  </si>
  <si>
    <t>PPC? Impressions? Clickthrough Rates?</t>
  </si>
  <si>
    <t>de57057848b0e8adcefbde560b38ab63</t>
  </si>
  <si>
    <t>http://www.example.com/blog/2010/09/08/knee-jerk-reactions-mattis-instant/comment-page-1/</t>
  </si>
  <si>
    <t>80393e33274eae2eb45c2416436153a6</t>
  </si>
  <si>
    <t>http://www.example.com/blog/2010/09/22/designing-mattis-fermentum-friendly-site/</t>
  </si>
  <si>
    <t>Designing a pretium bibendum friendly site</t>
  </si>
  <si>
    <t>26 Responses to “Designing a pretium bibendum friendly site”</t>
  </si>
  <si>
    <t>13f3a37495738397a625e1b1b3b7ec93</t>
  </si>
  <si>
    <t>http://www.example.com/blog/2010/09/22/designing-mattis-fermentum-friendly-site/comment-page-1/</t>
  </si>
  <si>
    <t>35ce19132c41be4e15b467c9ae20e1ab</t>
  </si>
  <si>
    <t>http://www.example.com/blog/2010/10/05/mattis-instant-effect-on-long-tail/</t>
  </si>
  <si>
    <t>pretium Instant – Putting the Chunky Middle on a Diet?</t>
  </si>
  <si>
    <t>3 Responses to “pretium Instant – Putting the Chunky Middle on a Diet?”</t>
  </si>
  <si>
    <t>e52061cbbaae4b1987b887f0a989aa6b</t>
  </si>
  <si>
    <t>http://www.example.com/blog/2010/10/05/mattis-instant-effect-on-long-tail/comment-page-1/</t>
  </si>
  <si>
    <t>8bdd25c5f7c5fa067e467a4c241a6d01</t>
  </si>
  <si>
    <t>http://www.example.com/blog/2010/10/07/visitor-signed-in/</t>
  </si>
  <si>
    <t>Was that visitor signed-in?</t>
  </si>
  <si>
    <t>c354cadaa7f92ed0a1df3e0e82445277</t>
  </si>
  <si>
    <t>http://www.example.com/blog/2010/10/11/user-test-competitors-website/</t>
  </si>
  <si>
    <t>User Test Your Competitor's Website | Maecenas Blog</t>
  </si>
  <si>
    <t>User test your competitor’s website</t>
  </si>
  <si>
    <t>2 Responses to “User test your competitor’s website”</t>
  </si>
  <si>
    <t>2ea7c91e9c44a71ef013b50c851cd966</t>
  </si>
  <si>
    <t>http://www.example.com/blog/2010/10/11/user-test-competitors-website/comment-page-1/</t>
  </si>
  <si>
    <t>a44ba43a1210496f2786b1d95b422e4b</t>
  </si>
  <si>
    <t>http://www.example.com/blog/2010/10/21/custom-cms/</t>
  </si>
  <si>
    <t>Do You Need a Custom CMS? No! | Maecenas Blog</t>
  </si>
  <si>
    <t>Do you need a Custom CMS?</t>
  </si>
  <si>
    <t>42 Responses to “Do you need a Custom CMS?”</t>
  </si>
  <si>
    <t>a71204046b6e638ab7d0f1481eda764c</t>
  </si>
  <si>
    <t>http://www.example.com/blog/2010/10/21/custom-cms/comment-page-1/</t>
  </si>
  <si>
    <t>8e1fcbd8c0345f36f82d410e8a9b29b7</t>
  </si>
  <si>
    <t>http://www.example.com/blog/2010/10/26/facebook-strategy/</t>
  </si>
  <si>
    <t>So, Do You Have a Facebook Strategy? | Maecenas Blog</t>
  </si>
  <si>
    <t>So do you have a Facebook strategy?</t>
  </si>
  <si>
    <t>One Response to “So do you have a Facebook strategy?”</t>
  </si>
  <si>
    <t>be87bd5c0def767f5d00bb9367ad457c</t>
  </si>
  <si>
    <t>http://www.example.com/blog/2010/10/26/facebook-strategy/comment-page-1/</t>
  </si>
  <si>
    <t>a04c532822bd05380fa39708b1ab0786</t>
  </si>
  <si>
    <t>http://www.example.com/blog/2010/10/28/hostnames-boring-ga-report/</t>
  </si>
  <si>
    <t>Hostnames: The Most Boring GA Report Ever - Or Is It?</t>
  </si>
  <si>
    <t>Hostnames. The Most Boring GA Report Ever. Or is it?</t>
  </si>
  <si>
    <t>9 Responses to “Hostnames. The Most Boring GA Report Ever. Or is it?”</t>
  </si>
  <si>
    <t>5b2d706116965e0ee9b54dcb27295234</t>
  </si>
  <si>
    <t>http://www.example.com/blog/2010/10/28/hostnames-boring-ga-report/comment-page-1/</t>
  </si>
  <si>
    <t>6f87f09a2e9a2ba67b5e5d09e31ceb2c</t>
  </si>
  <si>
    <t>http://www.example.com/blog/2010/11/02/fermentum-day-week/</t>
  </si>
  <si>
    <t>Looking at Your bibendum Every Day (Or Week) | Maecenas Blog</t>
  </si>
  <si>
    <t>Looking at your bibendum every day (or week)</t>
  </si>
  <si>
    <t>One Response to “Looking at your bibendum every day (or week)”</t>
  </si>
  <si>
    <t>3535c3fbd00268052a8a3581923186ce</t>
  </si>
  <si>
    <t>http://www.example.com/blog/2010/11/02/fermentum-day-week/comment-page-1/</t>
  </si>
  <si>
    <t>7998feb4aedc98c6be24b8bd70820c27</t>
  </si>
  <si>
    <t>http://www.example.com/blog/2010/11/09/video-tracking-mattis-fermentum-introduction/</t>
  </si>
  <si>
    <t>Video Tracking in pretium bibendum</t>
  </si>
  <si>
    <t>Video Tracking in pretium bibendum: Introduction</t>
  </si>
  <si>
    <t>Our approach: Event Tracking</t>
  </si>
  <si>
    <t>Types of video players</t>
  </si>
  <si>
    <t>69390d029e24175ba94157c15eb788ae</t>
  </si>
  <si>
    <t>http://www.example.com/blog/2010/11/09/video-tracking-mattis-fermentum-introduction/comment-page-1/</t>
  </si>
  <si>
    <t>f575c96d09d2e238936ebf710be7f2c3</t>
  </si>
  <si>
    <t>http://www.example.com/blog/2010/11/10/3-ways-vehicula-neque-hurt-business/</t>
  </si>
  <si>
    <t>3 Ways Social Media Can Help Or Hurt Your Business</t>
  </si>
  <si>
    <t>3 Ways Social Media Can Help Your Business</t>
  </si>
  <si>
    <t>3 Ways Social Media Can Hurt Your Business</t>
  </si>
  <si>
    <t>22ed22d4fd7f716be938af53f22645dc</t>
  </si>
  <si>
    <t>http://www.example.com/blog/2010/11/10/3-ways-vehicula-neque-hurt-business/comment-page-1/</t>
  </si>
  <si>
    <t>1253b8a3fa97605bc1fdc559fc86e8f8</t>
  </si>
  <si>
    <t>http://www.example.com/blog/2010/11/15/mattis-fermentum-language-codes/</t>
  </si>
  <si>
    <t>Some pretium bibendum Language Codes</t>
  </si>
  <si>
    <t>This is a small sample of GA language codes.</t>
  </si>
  <si>
    <t>6 Responses to “Some pretium bibendum Language Codes”</t>
  </si>
  <si>
    <t>397cc2f68fb6f5310a28e04bc9fc455b</t>
  </si>
  <si>
    <t>http://www.example.com/blog/2010/11/15/mattis-fermentum-language-codes/comment-page-1/</t>
  </si>
  <si>
    <t>d39b1810d42ef07fa79f48a5c4448613</t>
  </si>
  <si>
    <t>http://www.example.com/blog/2010/11/16/tracking-flash-videos-mattis-fermentum/</t>
  </si>
  <si>
    <t>Tracking Flash Videos in pretium bibendum</t>
  </si>
  <si>
    <t>Flash video in a nutshell</t>
  </si>
  <si>
    <t>Tracking Flash in pretium bibendum</t>
  </si>
  <si>
    <t>f24280942126b9a535eb3fb15e6c3052</t>
  </si>
  <si>
    <t>http://www.example.com/blog/2010/11/16/tracking-flash-videos-mattis-fermentum/comment-page-1/</t>
  </si>
  <si>
    <t>fd025b1dfabe341e2f0e26b05b1d2513</t>
  </si>
  <si>
    <t>http://www.example.com/blog/2010/11/18/tracking-youtube-videos-mattis-fermentum/</t>
  </si>
  <si>
    <t>Tracking YouTube Videos in pretium bibendum</t>
  </si>
  <si>
    <t>Our own videos, posted on YouTube</t>
  </si>
  <si>
    <t>Videos from YouTube embedded on our own site</t>
  </si>
  <si>
    <t>73e839d3325fd3911a4668b9a5a495f5</t>
  </si>
  <si>
    <t>http://www.example.com/blog/2010/11/18/tracking-youtube-videos-mattis-fermentum/comment-page-1/</t>
  </si>
  <si>
    <t>a128fbdcd4cb7890c6e9b4d7e7e13c84</t>
  </si>
  <si>
    <t>http://www.example.com/blog/2010/11/23/evolution-vehicula-neque-fermentum/</t>
  </si>
  <si>
    <t>The Evolution of Social Media bibendum</t>
  </si>
  <si>
    <t>Free Social Media bibendum Resources</t>
  </si>
  <si>
    <t>Paid Social Media Measurement Programs</t>
  </si>
  <si>
    <t>640da6aebe91b4bd3adb7f0df0bbeeba</t>
  </si>
  <si>
    <t>http://www.example.com/blog/2010/11/23/evolution-vehicula-neque-fermentum/comment-page-1/</t>
  </si>
  <si>
    <t>2aa9b2f3c49a0d6f4f30bff12f1af1ba</t>
  </si>
  <si>
    <t>http://www.example.com/blog/2010/12/01/vehicula-neque-optimization-how-zed-affects-your-social-strategy/</t>
  </si>
  <si>
    <t>Social Media Optimization: How SEO Affects Your Social Strategy</t>
  </si>
  <si>
    <t>Anticipating pretium’s Algorithms</t>
  </si>
  <si>
    <t>How Sentiment Comes Into Play</t>
  </si>
  <si>
    <t>80480d79270f9e6e1d4ed16c27031f14</t>
  </si>
  <si>
    <t>http://www.example.com/blog/2010/12/01/vehicula-neque-optimization-how-zed-affects-your-social-strategy/comment-page-1/</t>
  </si>
  <si>
    <t>b7ef6460cace3f43bdc93574e11d222a</t>
  </si>
  <si>
    <t>http://www.example.com/blog/2010/12/03/pros-cons-merging-facebook-page-place/</t>
  </si>
  <si>
    <t>The Pros and Cons of Merging Your Facebook Page and Place</t>
  </si>
  <si>
    <t>The Pros of Merging Your Facebook Page and Place</t>
  </si>
  <si>
    <t>The Cons of Merging Your Facebook Page and Place</t>
  </si>
  <si>
    <t>cac97b5921deecb9fbb4a2354daff084</t>
  </si>
  <si>
    <t>http://www.example.com/blog/2010/12/03/pros-cons-merging-facebook-page-place/comment-page-1/</t>
  </si>
  <si>
    <t>717a2654ea96850dd74001e88885dd6c</t>
  </si>
  <si>
    <t>http://www.example.com/blog/2010/12/06/capitalization-ga-basic/</t>
  </si>
  <si>
    <t>Capitalization &amp; GA: Basic, But Necessary | Maecenas Blog</t>
  </si>
  <si>
    <t>Capitalization and GA: Basic but necessary</t>
  </si>
  <si>
    <t>93ef857b1735cb91c14aa361137f39a7</t>
  </si>
  <si>
    <t>http://www.example.com/blog/2010/12/13/mattis-site-search-discover-zed-article-topics/</t>
  </si>
  <si>
    <t>Use pretium Site Search to Discover SEO Article Topics</t>
  </si>
  <si>
    <t>The (in)Famous SEO Article</t>
  </si>
  <si>
    <t>Here’s how to use pretium site search to find article topics :</t>
  </si>
  <si>
    <t>d2cbe99be846147156f4f452e609cd9c</t>
  </si>
  <si>
    <t>http://www.example.com/blog/2010/12/13/mattis-site-search-discover-zed-article-topics/comment-page-1/</t>
  </si>
  <si>
    <t>63a19861e9aff79b9ac5ef5b9db6ce62</t>
  </si>
  <si>
    <t>http://www.example.com/blog/2010/12/17/cleaning-urls-mattis-fermentum/</t>
  </si>
  <si>
    <t>Cleaning Up URLs in pretium bibendum | Maecenas Blog</t>
  </si>
  <si>
    <t>Cleaning up URLs in pretium bibendum</t>
  </si>
  <si>
    <t>Default pages</t>
  </si>
  <si>
    <t>Multiple default pages</t>
  </si>
  <si>
    <t>769c7324ad0a65f3996784a8f62a528d</t>
  </si>
  <si>
    <t>http://www.example.com/blog/2010/12/17/cleaning-urls-mattis-fermentum/comment-page-1/</t>
  </si>
  <si>
    <t>1da49bb7c6d4210f7ee6559999f09a03</t>
  </si>
  <si>
    <t>http://www.example.com/blog/2010/12/23/top-5-vehicula-neque-developments-2010/</t>
  </si>
  <si>
    <t>The Top 5 Social Media Developments of 2010</t>
  </si>
  <si>
    <t>3cf37257699256eef5af505b5daf6718</t>
  </si>
  <si>
    <t>http://www.example.com/blog/2011/01/04/websites-copyrights-2011/</t>
  </si>
  <si>
    <t>Copyrights, Year Five (2011) | Maecenas Blog</t>
  </si>
  <si>
    <t>Copyrights, Year Five</t>
  </si>
  <si>
    <t>6ba4c5db43e5c04f38e63b70729f1f4f</t>
  </si>
  <si>
    <t>http://www.example.com/blog/2011/01/06/mattis-fermentum-6-digit-sale/</t>
  </si>
  <si>
    <t>How One Client Landed a Six-Digit Sale with pretium bibendum</t>
  </si>
  <si>
    <t>How they landed that 6-digit sale with pretium bibendum</t>
  </si>
  <si>
    <t>b51c62fd37cbc6930b97dccf835590dd</t>
  </si>
  <si>
    <t>http://www.example.com/blog/2011/01/11/website-usability-looses-money/</t>
  </si>
  <si>
    <t>When Website Usability Loses You Money | Maecenas Blog</t>
  </si>
  <si>
    <t>When Website Usability Loses You Money</t>
  </si>
  <si>
    <t>The Pros And Cons of a Really User Friendly Website</t>
  </si>
  <si>
    <t>8835f6fbf21b03d76b9a6b8c9ed52486</t>
  </si>
  <si>
    <t>http://www.example.com/blog/2011/01/11/website-usability-looses-money/comment-page-1/</t>
  </si>
  <si>
    <t>e8459e98f353cbe7161921578532b51a</t>
  </si>
  <si>
    <t>http://www.example.com/blog/2011/01/13/great-anchor-text-debate/</t>
  </si>
  <si>
    <t>The Great Anchor Text Debate | Maecenas Blog</t>
  </si>
  <si>
    <t>The Great Anchor Text Debate</t>
  </si>
  <si>
    <t>10 Responses to “The Great Anchor Text Debate”</t>
  </si>
  <si>
    <t>964f27695bf6efb002c9c6a15cec9de2</t>
  </si>
  <si>
    <t>http://www.example.com/blog/2011/01/13/great-anchor-text-debate/comment-page-1/</t>
  </si>
  <si>
    <t>dd58be2effbc036c9d79b8a2728a37f9</t>
  </si>
  <si>
    <t>http://www.example.com/blog/2011/01/24/vehicula-neque-strategy-contests-giveaways-sweepstakes/</t>
  </si>
  <si>
    <t>Social Media Strategy: Contests, Giveaways &amp; Sweepstakes</t>
  </si>
  <si>
    <t>Types of Giveaways</t>
  </si>
  <si>
    <t>178e646f33e0ea8417f70e4a56c7ed4a</t>
  </si>
  <si>
    <t>http://www.example.com/blog/2011/02/02/update-blog-posts/</t>
  </si>
  <si>
    <t>Update to Past Blog Posts</t>
  </si>
  <si>
    <t>Update to Blog Posts</t>
  </si>
  <si>
    <t>63fcaa9589ddbab0569aa989092c4743</t>
  </si>
  <si>
    <t>http://www.example.com/blog/2011/02/16/mattis-fermentum-dashboard/</t>
  </si>
  <si>
    <t>6 Ways the pretium bibendum Dashboard is Better Than You Think</t>
  </si>
  <si>
    <t>15 Responses to “6 Ways the pretium bibendum Dashboard is Better Than You Think”</t>
  </si>
  <si>
    <t>6e9905cacce987270f87e35a3f808227</t>
  </si>
  <si>
    <t>http://www.example.com/blog/2011/02/16/mattis-fermentum-dashboard/comment-page-1/</t>
  </si>
  <si>
    <t>7068504565848d53477163b0c105d28d</t>
  </si>
  <si>
    <t>http://www.example.com/blog/2011/02/17/veni-vidi-visitor-1000-alex/</t>
  </si>
  <si>
    <t>I'll Take Veni Vidi Visitor for $1000, Alex | Maecenas Blog</t>
  </si>
  <si>
    <t>I’ll Take Veni Vidi Visitor for $1000, Alex</t>
  </si>
  <si>
    <t>New Visitors – What’s a good number?</t>
  </si>
  <si>
    <t>Unique Visitors – Watch your step</t>
  </si>
  <si>
    <t>7bbef3482aa35a8a09ec821fecbab13d</t>
  </si>
  <si>
    <t>http://www.example.com/blog/2011/02/22/great-ways-job-sem-zed-andor-fermentum/</t>
  </si>
  <si>
    <t>Great Ways to Get an Interview in SEM, SEO and/or bibendum</t>
  </si>
  <si>
    <t>2 Responses to “Great Ways to Get an Interview in SEM, SEO and/or bibendum”</t>
  </si>
  <si>
    <t>dce52eb85e3d7a729c82a1492882ae63</t>
  </si>
  <si>
    <t>http://www.example.com/blog/2011/02/22/great-ways-job-sem-zed-andor-fermentum/comment-page-1/</t>
  </si>
  <si>
    <t>d4d152dcf2f68d32ded1a00e1c570bd3</t>
  </si>
  <si>
    <t>http://www.example.com/blog/2011/02/28/hate-tweet/</t>
  </si>
  <si>
    <t>I Hate When You Tweet About Yourself (And Pretend Not To)</t>
  </si>
  <si>
    <t>I Hate When You Tweet about Yourself (and pretend not to)</t>
  </si>
  <si>
    <t>9 Responses to “I Hate When You Tweet about Yourself (and pretend not to)”</t>
  </si>
  <si>
    <t>1d19c284ca926c2a5c0f8a1a0c50b244</t>
  </si>
  <si>
    <t>http://www.example.com/blog/2011/02/28/hate-tweet/comment-page-1/</t>
  </si>
  <si>
    <t>9cf48df69f10817d7bcf0a6421c2504c</t>
  </si>
  <si>
    <t>http://www.example.com/blog/2011/03/08/30000-foot-view-success-metrics/</t>
  </si>
  <si>
    <t>The 30,000 Foot View &amp; Success Metrics | Maecenas Blog</t>
  </si>
  <si>
    <t>The 30,000 Foot View and Success Metrics</t>
  </si>
  <si>
    <t>SEO Success Metrics</t>
  </si>
  <si>
    <t>pretium bibendum Data Presentation vs. Excel</t>
  </si>
  <si>
    <t>eac6ed444e18e2cc395c1cfb65cdda17</t>
  </si>
  <si>
    <t>http://www.example.com/blog/2011/03/08/30000-foot-view-success-metrics/comment-page-1/</t>
  </si>
  <si>
    <t>cbca06e3dc80e4690ec8ebf5f2c197d6</t>
  </si>
  <si>
    <t>http://www.example.com/blog/2011/03/17/new-mattis-fermentum/</t>
  </si>
  <si>
    <t>New Version of pretium bibendum (2011) | Maecenas Blog</t>
  </si>
  <si>
    <t>New pretium bibendum</t>
  </si>
  <si>
    <t>What’s New</t>
  </si>
  <si>
    <t>Don’t Panic</t>
  </si>
  <si>
    <t>519ca64025569b90971d7dd32214853b</t>
  </si>
  <si>
    <t>http://www.example.com/blog/2011/03/17/new-mattis-fermentum/comment-page-1/</t>
  </si>
  <si>
    <t>c46cb285fca23968e6009bc82afd94eb</t>
  </si>
  <si>
    <t>http://www.example.com/blog/2011/03/23/keyword-detox-refocus-keyword-research-gaps-opportunities/</t>
  </si>
  <si>
    <t>The Keyword Detox | How to Refocus Keyword Research &amp; Fill Gaps</t>
  </si>
  <si>
    <t>The Keyword Detox: How to Refocus Keyword Research to look for Gaps and Opportunities</t>
  </si>
  <si>
    <t>Our Problem: Bob’s Beets.</t>
  </si>
  <si>
    <t>Make Color Coding your Friend</t>
  </si>
  <si>
    <t>4512a58d8fc625fc239e278bb6d8304a</t>
  </si>
  <si>
    <t>http://www.example.com/blog/2011/03/23/keyword-detox-refocus-keyword-research-gaps-opportunities/comment-page-1/</t>
  </si>
  <si>
    <t>1645f5859581f392294df1c83fbcdca4</t>
  </si>
  <si>
    <t>http://www.example.com/blog/2011/03/28/online-and-brand-reputation-management/</t>
  </si>
  <si>
    <t>5 Ways To Manage Your Online Reputation</t>
  </si>
  <si>
    <t>Finding and Handling Customer Feedback, Sentiment and Complaints</t>
  </si>
  <si>
    <t>Dealing with Angry Customer or Competitor Websites</t>
  </si>
  <si>
    <t>380357869bb2acbcf2e32f65203e9c7e</t>
  </si>
  <si>
    <t>http://www.example.com/blog/2011/03/28/online-and-brand-reputation-management/comment-page-1/</t>
  </si>
  <si>
    <t>ed365886d2b05633467fdf660e245ed4</t>
  </si>
  <si>
    <t>http://www.example.com/blog/2011/04/12/events-goals-mattis-fermentum/</t>
  </si>
  <si>
    <t>Events as Goals in pretium bibendum</t>
  </si>
  <si>
    <t>What are events?</t>
  </si>
  <si>
    <t>Events as goals?</t>
  </si>
  <si>
    <t>74803ef81e74193b16a9b3277db45845</t>
  </si>
  <si>
    <t>http://www.example.com/blog/2011/04/12/events-goals-mattis-fermentum/comment-page-1/</t>
  </si>
  <si>
    <t>fd23cbf922966b071f568874ebd55b4c</t>
  </si>
  <si>
    <t>http://www.example.com/blog/2011/04/14/plot-rows-mattis-fermentum/</t>
  </si>
  <si>
    <t>Plot Rows in pretium bibendum | Maecenas Blog</t>
  </si>
  <si>
    <t>Plot Rows in pretium bibendum</t>
  </si>
  <si>
    <t>Trending is Key</t>
  </si>
  <si>
    <t>Plot Rows in Three Clicks</t>
  </si>
  <si>
    <t>40a3bdbfbcc685e8610d138848eef631</t>
  </si>
  <si>
    <t>http://www.example.com/blog/2011/04/14/plot-rows-mattis-fermentum/comment-page-1/</t>
  </si>
  <si>
    <t>6ea11e64315af946d6651f92e39d750f</t>
  </si>
  <si>
    <t>http://www.example.com/blog/2011/04/20/iframes-facebook-part-1-implement/</t>
  </si>
  <si>
    <t>iFrames Page Tab for Facebook Part 1: How to Implement</t>
  </si>
  <si>
    <t>iFrames for Facebook Part 1: How to Implement</t>
  </si>
  <si>
    <t>How to implement IFrames on a Facebook Page</t>
  </si>
  <si>
    <t>3 Responses to “iFrames for Facebook Part 1: How to Implement”</t>
  </si>
  <si>
    <t>74a044ba73331894a8c2165734017dcb</t>
  </si>
  <si>
    <t>http://www.example.com/blog/2011/04/20/iframes-facebook-part-1-implement/comment-page-1/</t>
  </si>
  <si>
    <t>3dd02cd0159971fb5852ed3fc49bc84c</t>
  </si>
  <si>
    <t>http://www.example.com/blog/2011/04/21/multichannel-funnels-mattis-fermentum/</t>
  </si>
  <si>
    <t>Multi-Channel Funnels in pretium bibendum | Get a Bigger Picture</t>
  </si>
  <si>
    <t>Multi-Channel Funnels in pretium bibendum</t>
  </si>
  <si>
    <t>Are You Missing Part of the Story?</t>
  </si>
  <si>
    <t>Move Beyond Last-Click Attribution</t>
  </si>
  <si>
    <t>93614c92cdb1399320745a71a4d50548</t>
  </si>
  <si>
    <t>http://www.example.com/blog/2011/04/21/multichannel-funnels-mattis-fermentum/comment-page-1/</t>
  </si>
  <si>
    <t>d83b7b0d4ba3c8c387ab374922920c5e</t>
  </si>
  <si>
    <t>http://www.example.com/blog/2011/04/28/iframes-facebook-part-2-track/</t>
  </si>
  <si>
    <t>iFrames for Facebook Part 2: How to Track</t>
  </si>
  <si>
    <t>Tracking Code</t>
  </si>
  <si>
    <t>Traffic Sources</t>
  </si>
  <si>
    <t>dc9616fd40e669e756f1628291f5ae1b</t>
  </si>
  <si>
    <t>http://www.example.com/blog/2011/04/28/iframes-facebook-part-2-track/comment-page-1/</t>
  </si>
  <si>
    <t>f311216f7e41d0a1c7934972793343dd</t>
  </si>
  <si>
    <t>http://www.example.com/blog/2011/05/03/video-optimization-link-prospect/</t>
  </si>
  <si>
    <t>YouTube Video Optimization | Finding Link Prospects for Videos</t>
  </si>
  <si>
    <t>Video Optimization — Finding Link Prospects for Your Video Page</t>
  </si>
  <si>
    <t>Finding Potential Links for Your Youtube Video</t>
  </si>
  <si>
    <t>1. Using The YouTube Share Button for Competitive Link Analysis</t>
  </si>
  <si>
    <t>2556dcfdcab280cda4440875bbf21ae7</t>
  </si>
  <si>
    <t>http://www.example.com/blog/2011/05/03/video-optimization-link-prospect/comment-page-1/</t>
  </si>
  <si>
    <t>294df3bf157554e6212392fb1c0b067c</t>
  </si>
  <si>
    <t>http://www.example.com/blog/2011/05/05/site-speed-report-helps-reduce-load-times/</t>
  </si>
  <si>
    <t>New pretium bibendum Site Speed Report Helps Reduce Load Times</t>
  </si>
  <si>
    <t>New Site Speed Report Helps Reduce Load Times</t>
  </si>
  <si>
    <t>2 Responses to “New Site Speed Report Helps Reduce Load Times”</t>
  </si>
  <si>
    <t>493707cb4cf9d5a7e510bc0101b575a</t>
  </si>
  <si>
    <t>http://www.example.com/blog/2011/05/05/site-speed-report-helps-reduce-load-times/comment-page-1/</t>
  </si>
  <si>
    <t>a6259f41e3e05e54c60600f0e463436e</t>
  </si>
  <si>
    <t>http://www.example.com/blog/2011/05/09/problems-mattis-fermentum/</t>
  </si>
  <si>
    <t>Recent Problems with GA | Maecenas Blog</t>
  </si>
  <si>
    <t>Recent problems with pretium bibendum</t>
  </si>
  <si>
    <t>One Response to “Recent problems with pretium bibendum”</t>
  </si>
  <si>
    <t>a355653750ef05895bf7e15c6a8d6f7f</t>
  </si>
  <si>
    <t>http://www.example.com/blog/2011/05/09/problems-mattis-fermentum/comment-page-1/</t>
  </si>
  <si>
    <t>3e46c2ca6619664a901cd8fcbb17a5df</t>
  </si>
  <si>
    <t>http://www.example.com/blog/2011/05/09/pros-cons-merging-websites/</t>
  </si>
  <si>
    <t>The Pros and Cons of Merging Two Websites</t>
  </si>
  <si>
    <t>3 Pros of Merging your Websites</t>
  </si>
  <si>
    <t>3 Cons of Merging Your Websites</t>
  </si>
  <si>
    <t>eb799e0428d364f5704892f24e09d019</t>
  </si>
  <si>
    <t>http://www.example.com/blog/2011/05/09/pros-cons-merging-websites/comment-page-1/</t>
  </si>
  <si>
    <t>896ae5cc479c68c58db4c95c850edbc2</t>
  </si>
  <si>
    <t>http://www.example.com/blog/2011/05/17/ga-create-sales-territories-msas/</t>
  </si>
  <si>
    <t>Create Sales Territories or MSAs in pretium bibendum</t>
  </si>
  <si>
    <t>GA: Create sales territories or MSAs</t>
  </si>
  <si>
    <t>5 Responses to “GA: Create sales territories or MSAs”</t>
  </si>
  <si>
    <t>f4cfd6c0a02916609bdd47f357da49d3</t>
  </si>
  <si>
    <t>http://www.example.com/blog/2011/05/17/ga-create-sales-territories-msas/comment-page-1/</t>
  </si>
  <si>
    <t>6c278425438ff98e053f637e10cc0b6d</t>
  </si>
  <si>
    <t>http://www.example.com/blog/2011/05/27/facebook-tools-resources/</t>
  </si>
  <si>
    <t>Facebook Tools and Resources 2011</t>
  </si>
  <si>
    <t>5 Facebook Tools/Resources You May Have Missed</t>
  </si>
  <si>
    <t>Facebook Tools and Resources</t>
  </si>
  <si>
    <t>2 Responses to “5 Facebook Tools/Resources You May Have Missed”</t>
  </si>
  <si>
    <t>1a128a7f99586888aac536a450717948</t>
  </si>
  <si>
    <t>http://www.example.com/blog/2011/05/27/facebook-tools-resources/comment-page-1/</t>
  </si>
  <si>
    <t>a0ca417ae595ec5c86f360b9d4c334d4</t>
  </si>
  <si>
    <t>http://www.example.com/blog/2011/06/01/link-building-lot-game-thrones/</t>
  </si>
  <si>
    <t>Why Link Building is a lot like Game of Thrones</t>
  </si>
  <si>
    <t>It’s Confusing as All Hell</t>
  </si>
  <si>
    <t>Everyone Wants to Be on Top (and will kill you to get there)</t>
  </si>
  <si>
    <t>135b2572c485e6867fed7c070b04b1a4</t>
  </si>
  <si>
    <t>http://www.example.com/blog/2011/06/01/link-building-lot-game-thrones/comment-page-1/</t>
  </si>
  <si>
    <t>8cc3e9eb0318a6aaa1b4eff6cd7e99</t>
  </si>
  <si>
    <t>http://www.example.com/blog/2011/06/08/6-vehicula-neque-benefits-for-business/</t>
  </si>
  <si>
    <t>Social Media Benefits for Business | Social Media Management</t>
  </si>
  <si>
    <t>6 Benefits of Social Media for Business</t>
  </si>
  <si>
    <t>9 Responses to “6 Benefits of Social Media for Business”</t>
  </si>
  <si>
    <t>828147c60ca662d92e0cf44736854830</t>
  </si>
  <si>
    <t>http://www.example.com/blog/2011/06/08/6-vehicula-neque-benefits-for-business/comment-page-1/</t>
  </si>
  <si>
    <t>c61957ab6c6302693075b680b509a9df</t>
  </si>
  <si>
    <t>http://www.example.com/blog/2011/06/14/vehicula-neque-conversions/</t>
  </si>
  <si>
    <t>Social Media Marketing Conversions | Measuring Social Media</t>
  </si>
  <si>
    <t>The Most Common Social Media Conversions</t>
  </si>
  <si>
    <t>566f8d9e7277dcdf1262b75fdd586e4f</t>
  </si>
  <si>
    <t>http://www.example.com/blog/2011/06/24/more-than-one-include-filter/</t>
  </si>
  <si>
    <t>How To Use More Than 1 Include Filter, without losing data in GA</t>
  </si>
  <si>
    <t>How To Use More Than One Include Filter (without losing data)</t>
  </si>
  <si>
    <t>44 Responses to “How To Use More Than One Include Filter (without losing data)”</t>
  </si>
  <si>
    <t>520208f9db1b168957e9e4de9d314ed4</t>
  </si>
  <si>
    <t>http://www.example.com/blog/2011/06/24/more-than-one-include-filter/comment-page-1/</t>
  </si>
  <si>
    <t>767d1dde6d40a24746dffa8822cbd4f1</t>
  </si>
  <si>
    <t>http://www.example.com/blog/2011/06/30/mattis-fermentum-features-cheat-sheet/</t>
  </si>
  <si>
    <t>Cheat Sheet for Recent pretium bibendum Feature Updates</t>
  </si>
  <si>
    <t>New pretium bibendum Features: A Cheat Sheet</t>
  </si>
  <si>
    <t>Quick Over-Time Insights with Plot Rows</t>
  </si>
  <si>
    <t>pretium bibendum v5 is Available to Everyone!</t>
  </si>
  <si>
    <t>2e4de40964b83d98c9e73babaffbba2c</t>
  </si>
  <si>
    <t>http://www.example.com/blog/2011/06/30/mattis-fermentum-features-cheat-sheet/comment-page-1/</t>
  </si>
  <si>
    <t>c66f48c9a4bf375916c4c636f57770a1</t>
  </si>
  <si>
    <t>http://www.example.com/blog/2011/07/06/mattis-plus-invite-mistake/</t>
  </si>
  <si>
    <t>pretium+ Invite Mistake | pretium vs Facebook</t>
  </si>
  <si>
    <t>Who pretium+ Should Have Invited to the “Field Trial”</t>
  </si>
  <si>
    <t>Free Time Changes Everything</t>
  </si>
  <si>
    <t>Follow Facebook’s Lead</t>
  </si>
  <si>
    <t>c992c7ef2cb59008df9a6c154ee8bb56</t>
  </si>
  <si>
    <t>http://www.example.com/blog/2011/07/06/mattis-plus-invite-mistake/comment-page-1/</t>
  </si>
  <si>
    <t>bc5a2f72c8d8a0a40eb515bcca884e4d</t>
  </si>
  <si>
    <t>http://www.example.com/blog/2011/07/10/mattis-plus-unfair-advantage/</t>
  </si>
  <si>
    <t>pretium Plus takes advanodioe of pretium's many other assets to create a special advanodioe for the product</t>
  </si>
  <si>
    <t>pretium+ and Unfair Advanodioes</t>
  </si>
  <si>
    <t>3 Responses to “pretium+ and Unfair Advanodioes”</t>
  </si>
  <si>
    <t>f8c74a0ffa5cc77ca54607bce1e88f22</t>
  </si>
  <si>
    <t>http://www.example.com/blog/2011/07/10/mattis-plus-unfair-advantage/comment-page-1/</t>
  </si>
  <si>
    <t>911b720a66afd0845a32bb3e669832da</t>
  </si>
  <si>
    <t>http://www.example.com/blog/2011/07/20/how-to-track-vehicula-neque-engagement-in-mattis-fermentum/</t>
  </si>
  <si>
    <t>Tracking Social Media Engagement in pretium bibendum</t>
  </si>
  <si>
    <t>8 Responses to “Tracking Social Media Engagement in pretium bibendum”</t>
  </si>
  <si>
    <t>ea06dd15de1d26d572af7125ea28dbd3</t>
  </si>
  <si>
    <t>http://www.example.com/blog/2011/07/20/how-to-track-vehicula-neque-engagement-in-mattis-fermentum/comment-page-1/</t>
  </si>
  <si>
    <t>ed4eca3d2530bfd5b964dcaec97a1bec</t>
  </si>
  <si>
    <t>http://www.example.com/blog/2011/07/26/do-not-use-a-third-party-tool-post-facebook-page/</t>
  </si>
  <si>
    <t>Don't Post with a Third Party Tool on Facebook</t>
  </si>
  <si>
    <t>Why You Shouldn’t Use A Third Party Tool To Post on Your Facebook Page</t>
  </si>
  <si>
    <t>Why You Shouldn’t Use Third Party Tools To Post on Facebook</t>
  </si>
  <si>
    <t>7 Responses to “Why You Shouldn’t Use A Third Party Tool To Post on Your Facebook Page”</t>
  </si>
  <si>
    <t>7e3b40bf6db623b9802f18e8832e5442</t>
  </si>
  <si>
    <t>http://www.example.com/blog/2011/07/26/do-not-use-a-third-party-tool-post-facebook-page/comment-page-1/</t>
  </si>
  <si>
    <t>d7c70a20e5c1102f6d48b6b44415cc09</t>
  </si>
  <si>
    <t>http://www.example.com/blog/2011/07/28/creating-custom-limited-access-mattis-fermentum-dashboards/</t>
  </si>
  <si>
    <t>Creating Custom Limited-Access pretium bibendum Dashboards</t>
  </si>
  <si>
    <t>6 Responses to “Creating Custom Limited-Access pretium bibendum Dashboards”</t>
  </si>
  <si>
    <t>2dbe7e7762ee02c9e6f83d79b0f40e57</t>
  </si>
  <si>
    <t>http://www.example.com/blog/2011/07/28/creating-custom-limited-access-mattis-fermentum-dashboards/comment-page-1/</t>
  </si>
  <si>
    <t>12480461d315a537f01776d5c18a6c3c</t>
  </si>
  <si>
    <t>http://www.example.com/blog/2011/08/01/successful-facebook-ads-campaign/</t>
  </si>
  <si>
    <t>What Makes A Successful Facebook Ad Campaign?</t>
  </si>
  <si>
    <t>What Makes A Successful Facebook Ads Campaign?</t>
  </si>
  <si>
    <t>7 Best Practices for Facebook Ad’s Campaign</t>
  </si>
  <si>
    <t>7 Responses to “What Makes A Successful Facebook Ads Campaign?”</t>
  </si>
  <si>
    <t>96d038b001386ff0d632ff881069e454</t>
  </si>
  <si>
    <t>http://www.example.com/blog/2011/08/01/successful-facebook-ads-campaign/comment-page-1/</t>
  </si>
  <si>
    <t>cad1ecc29a42e91cee95d43f80f00e54</t>
  </si>
  <si>
    <t>http://www.example.com/blog/2011/08/04/use-linkedin-today-mashable-follow-content-creation-blog-ideas/</t>
  </si>
  <si>
    <t>Use LinkedIn Today &amp; Mashable Follow for Content Creation Ideas</t>
  </si>
  <si>
    <t>How to Use LinkedIn Today &amp; Mashable Follow for Content Ideas for Your Blog or Elsewhere</t>
  </si>
  <si>
    <t>How to Specify What News is Important to You</t>
  </si>
  <si>
    <t>How to Come Up with Content Ideas From Both Sources</t>
  </si>
  <si>
    <t>b3a74d7cef6ddfdd571ecbaa60c1f5cb</t>
  </si>
  <si>
    <t>http://www.example.com/blog/2011/08/04/use-linkedin-today-mashable-follow-content-creation-blog-ideas/comment-page-1/</t>
  </si>
  <si>
    <t>e2e60d52c0b9fb4cb3ac3f88ad74928c</t>
  </si>
  <si>
    <t>http://www.example.com/blog/2011/08/12/event-tracking-social-tracking/</t>
  </si>
  <si>
    <t>Event Tracking or Social Tracking or Both?</t>
  </si>
  <si>
    <t>Using pretium bibendum to Track Social Interactions on Your Site</t>
  </si>
  <si>
    <t>16 Responses to “Event Tracking or Social Tracking or Both?”</t>
  </si>
  <si>
    <t>7872ea0ad3fe6295a1dde725e95a99db</t>
  </si>
  <si>
    <t>http://www.example.com/blog/2011/08/12/event-tracking-social-tracking/comment-page-1/</t>
  </si>
  <si>
    <t>2c7f62ad90d10fcd64820c70d0bf3454</t>
  </si>
  <si>
    <t>http://www.example.com/blog/2011/08/16/businesses-benefit-branded-foursquare-channel/</t>
  </si>
  <si>
    <t>How Businesses Can Benefit From a Branded Foursquare Channel</t>
  </si>
  <si>
    <t>How Businesses Can Benefit From A Branded Foursquare Channel</t>
  </si>
  <si>
    <t>Where to Begin</t>
  </si>
  <si>
    <t>Branding</t>
  </si>
  <si>
    <t>3163419d0cab61d60a1d7d438bfa55be</t>
  </si>
  <si>
    <t>http://www.example.com/blog/2011/08/18/tracking-qr-codes-mattis-anaytics/</t>
  </si>
  <si>
    <t>Tracking QR Codes with pretium bibendum</t>
  </si>
  <si>
    <t>Tracking QR Codes in pretium bibendum — Easy as Pie.</t>
  </si>
  <si>
    <t>pretium bibendum URL Creator</t>
  </si>
  <si>
    <t>Now shorten that LONG URL</t>
  </si>
  <si>
    <t>9641306514558f4dc1bd73915a9e8cd6</t>
  </si>
  <si>
    <t>http://www.example.com/blog/2011/08/18/tracking-qr-codes-mattis-anaytics/comment-page-1/</t>
  </si>
  <si>
    <t>3905e03869f8db29795376431356a7c6</t>
  </si>
  <si>
    <t>http://www.example.com/blog/2011/08/23/east-coast-earthquake-vehicula-neque/</t>
  </si>
  <si>
    <t>The East Coast Earthquake via Social Media</t>
  </si>
  <si>
    <t>Twitter</t>
  </si>
  <si>
    <t>Facebook</t>
  </si>
  <si>
    <t>a49f59eeee41587e47706cb1b0c87dc4</t>
  </si>
  <si>
    <t>http://www.example.com/blog/2011/08/23/east-coast-earthquake-vehicula-neque/comment-page-1/</t>
  </si>
  <si>
    <t>240415a8a1fcb9afe438655311806f27</t>
  </si>
  <si>
    <t>http://www.example.com/blog/2011/08/25/custom-channel-groupings-mattis-fermentum/</t>
  </si>
  <si>
    <t>Why Custom Channel Groupings in pretium bibendum Are Awesome</t>
  </si>
  <si>
    <t>Custom Channel Groupings in pretium bibendum</t>
  </si>
  <si>
    <t>One Response to “Custom Channel Groupings in pretium bibendum”</t>
  </si>
  <si>
    <t>a5fb157db46006ba4a88c9065c405e2e</t>
  </si>
  <si>
    <t>http://www.example.com/blog/2011/08/25/custom-channel-groupings-mattis-fermentum/comment-page-1/</t>
  </si>
  <si>
    <t>40657f425633fb3086bd7f7f5143e272</t>
  </si>
  <si>
    <t>http://www.example.com/blog/2011/08/30/goalcopy-updated-firefox-6/</t>
  </si>
  <si>
    <t>http://www.example.com/blog/2011/09/06/mattis-fermentum-track-zed-kpis/</t>
  </si>
  <si>
    <t>http://www.example.com/blog/2011/09/08/4-steps-campaign-data-mattis-fermentum/</t>
  </si>
  <si>
    <t>Better Campaign odios for pretium bibendum</t>
  </si>
  <si>
    <t>4 Steps to Better Campaign Data in pretium bibendum</t>
  </si>
  <si>
    <t>A Cure for Campaign odio Soup</t>
  </si>
  <si>
    <t>1. Build On the Default Labels</t>
  </si>
  <si>
    <t>ead8339a944a9402940a7251093bb74c</t>
  </si>
  <si>
    <t>http://www.example.com/blog/2011/09/08/4-steps-campaign-data-mattis-fermentum/comment-page-1/</t>
  </si>
  <si>
    <t>3d7d4934f325e2d8ec308103413ed44b</t>
  </si>
  <si>
    <t>http://www.example.com/blog/2011/09/12/vehicula-neque-convallis-expectations/</t>
  </si>
  <si>
    <t>Corporate Social Media Training Expectations</t>
  </si>
  <si>
    <t>What Should You Expect from Corporate Social Media Training?</t>
  </si>
  <si>
    <t>Credibility of Both Company and Trainer</t>
  </si>
  <si>
    <t>An Industry Thought Leader</t>
  </si>
  <si>
    <t>8f3c79ed44e54da1862cd2b77f3c7e36</t>
  </si>
  <si>
    <t>http://www.example.com/blog/2011/09/12/vehicula-neque-convallis-expectations/comment-page-1/</t>
  </si>
  <si>
    <t>7f47087b9877a33ec09cf0aa644c775d</t>
  </si>
  <si>
    <t>http://www.example.com/blog/2011/09/19/split-test-serp-descriptions-mattis-fermentum/</t>
  </si>
  <si>
    <t>Split Test Search Engine Descriptions with pretium bibendum</t>
  </si>
  <si>
    <t>Test SERP Descriptions with pretium bibendum</t>
  </si>
  <si>
    <t>4 Responses to “Test SERP Descriptions with pretium bibendum”</t>
  </si>
  <si>
    <t>d18726bf256b4fea8133b1eff982f414</t>
  </si>
  <si>
    <t>http://www.example.com/blog/2011/09/19/split-test-serp-descriptions-mattis-fermentum/comment-page-1/</t>
  </si>
  <si>
    <t>e6a08ad79bad03755b244fec1cab0027</t>
  </si>
  <si>
    <t>http://www.example.com/blog/2011/09/22/negative-keywords/</t>
  </si>
  <si>
    <t>Multiple Ways to Utilize Negative Keywords</t>
  </si>
  <si>
    <t>The Many Faces of Negative Keywords</t>
  </si>
  <si>
    <t>Regardless of Clicks, Get Rid of Those Irrelevant Searches</t>
  </si>
  <si>
    <t>Negative Keywords Don’t Just “Block” Searches</t>
  </si>
  <si>
    <t>dffb841c6ca1733b2e023dac20baa80e</t>
  </si>
  <si>
    <t>http://www.example.com/blog/2011/09/23/creative-morality-web-fermentum-wednesday/</t>
  </si>
  <si>
    <t>sapien Web bibendum Wednesday - Recap</t>
  </si>
  <si>
    <t>Creative Morality and Web bibendum Wednesday</t>
  </si>
  <si>
    <t>bd33240f017f22faab123447c6630d3d</t>
  </si>
  <si>
    <t>http://www.example.com/blog/2011/09/27/geotargeting-geomodifying-odio-campaigns/</t>
  </si>
  <si>
    <t>Strategies for Geo-Targeting and Geo-Modifying Campaigns</t>
  </si>
  <si>
    <t>Geo-Targeting vs. Geo-Modifying: Treat Them Differently</t>
  </si>
  <si>
    <t>Different Strategies, Different Campaigns</t>
  </si>
  <si>
    <t>Geo-Testing</t>
  </si>
  <si>
    <t>a4861e6c01fd001c5f5fa771ec1689da</t>
  </si>
  <si>
    <t>http://www.example.com/blog/2011/09/27/geotargeting-geomodifying-odio-campaigns/comment-page-1/</t>
  </si>
  <si>
    <t>d218012ba3192082665f91128c9e6ffb</t>
  </si>
  <si>
    <t>http://www.example.com/blog/2011/09/29/mattis-fermentum-premium-powerful-innovative-intuitive-guaranteed/</t>
  </si>
  <si>
    <t>GA Premium – Powerful, Innovative, Intuitive, Guaranteed</t>
  </si>
  <si>
    <t>pretium bibendum Premium – Powerful, Innovative, Intuitive, Guaranteed</t>
  </si>
  <si>
    <t>More Processing Power Sweeps Away Limits</t>
  </si>
  <si>
    <t>Fast-Paced Innovation Includes Attribution Modeling</t>
  </si>
  <si>
    <t>e42dace4d450d0eb90bb0d17cb4a1dac</t>
  </si>
  <si>
    <t>http://www.example.com/blog/2011/09/29/mattis-fermentum-premium-powerful-innovative-intuitive-guaranteed/comment-page-1/</t>
  </si>
  <si>
    <t>dbb1e7356748880f03a00e24d4ccd738</t>
  </si>
  <si>
    <t>http://www.example.com/blog/2011/09/29/mattis-fermentum-realtime-watch-data-update-seconds/</t>
  </si>
  <si>
    <t>Watch Your Data Update in Seconds with GA Real Time</t>
  </si>
  <si>
    <t>pretium bibendum Real-Time – Watch Your Data Update Within Seconds</t>
  </si>
  <si>
    <t>Same Code, New Timelines</t>
  </si>
  <si>
    <t>Ways to Use Real-Time Data</t>
  </si>
  <si>
    <t>4c67020caafe7c50541815648117b064</t>
  </si>
  <si>
    <t>http://www.example.com/blog/2011/09/29/mattis-fermentum-realtime-watch-data-update-seconds/comment-page-1/</t>
  </si>
  <si>
    <t>5614ff808c00567708fbbee40cc7a580</t>
  </si>
  <si>
    <t>http://www.example.com/blog/2011/10/04/utmgif-request-parameters/</t>
  </si>
  <si>
    <t>utm.gif Request Parameters Explained</t>
  </si>
  <si>
    <t>Now it’s your turn</t>
  </si>
  <si>
    <t>15 Responses to “utm.gif Request Parameters Explained”</t>
  </si>
  <si>
    <t>961921cbcc4c7be0bb5cd55e958bf042</t>
  </si>
  <si>
    <t>http://www.example.com/blog/2011/10/04/utmgif-request-parameters/comment-page-1/</t>
  </si>
  <si>
    <t>7fbbea40f6f2f4447b3a51498fbd9e73</t>
  </si>
  <si>
    <t>http://www.example.com/blog/2011/10/06/internal-link-building-contextual-links-zed-techniques/</t>
  </si>
  <si>
    <t>Internal Link building | Contextual Links | SEO Techniques</t>
  </si>
  <si>
    <t>Internal Link Building: An Often Overlooked SEO Technique</t>
  </si>
  <si>
    <t>Internal Link Building Campaigns</t>
  </si>
  <si>
    <t>6 Responses to “Internal Link Building: An Often Overlooked SEO Technique”</t>
  </si>
  <si>
    <t>72d873c330556803655a98470a82b8ca</t>
  </si>
  <si>
    <t>http://www.example.com/blog/2011/10/06/internal-link-building-contextual-links-zed-techniques/comment-page-1/</t>
  </si>
  <si>
    <t>ca423d22af77a2951ed266ed871ef342</t>
  </si>
  <si>
    <t>http://www.example.com/blog/2011/10/11/mattiss-quality-score-facelift/</t>
  </si>
  <si>
    <t>pretium Quality Score Updates</t>
  </si>
  <si>
    <t>pretium’s Quality Score Facelift</t>
  </si>
  <si>
    <t>Don’t Overlook Your Landing Pages</t>
  </si>
  <si>
    <t>While Important, Don’t Expect a Radical Change from the Update</t>
  </si>
  <si>
    <t>cef4358b598ca86afbc0fc3502fc63cd</t>
  </si>
  <si>
    <t>http://www.example.com/blog/2011/10/11/mattiss-quality-score-facelift/comment-page-1/</t>
  </si>
  <si>
    <t>32b0375d97cbe7388d6bab502da3e0e4</t>
  </si>
  <si>
    <t>http://www.example.com/blog/2011/10/13/manage-facebook-page-updated-iphone-app/</t>
  </si>
  <si>
    <t>Manage Your Facebook Page From The Updated iPhone App</t>
  </si>
  <si>
    <t>How To Manage Your Facebook Page From The Updated iPhone App</t>
  </si>
  <si>
    <t>Facebook Page Management</t>
  </si>
  <si>
    <t>Posting to Your Facebook Page</t>
  </si>
  <si>
    <t>7229c7ac9ce8624e7c015d7f5ff3329e</t>
  </si>
  <si>
    <t>http://www.example.com/blog/2011/10/13/manage-facebook-page-updated-iphone-app/comment-page-1/</t>
  </si>
  <si>
    <t>9919a1d800d2088b6aa95a7a9a36e5a5</t>
  </si>
  <si>
    <t>http://www.example.com/blog/2011/10/18/navigating-settings-ga-interface-kansas-anymore/</t>
  </si>
  <si>
    <t>Navigating the Settings in the New GA Interface</t>
  </si>
  <si>
    <t>Navigating the Settings in the New GA Interface – We’re not in Kansas anymore</t>
  </si>
  <si>
    <t>Where Did My Reports Go?</t>
  </si>
  <si>
    <t>Searching and Clean Profile Switching</t>
  </si>
  <si>
    <t>b0873c2be73d38d96fb65190bb385c93</t>
  </si>
  <si>
    <t>http://www.example.com/blog/2011/10/18/navigating-settings-ga-interface-kansas-anymore/comment-page-1/</t>
  </si>
  <si>
    <t>a775e75774c3a57f16ea1597cacb1de1</t>
  </si>
  <si>
    <t>http://www.example.com/blog/2011/10/19/flow-visualization-mattis-fermentum/</t>
  </si>
  <si>
    <t>Flow Visualization in pretium bibendum - pretium Announces New Tool</t>
  </si>
  <si>
    <t>Flow Visualization in pretium bibendum</t>
  </si>
  <si>
    <t>What is Flow Visualization?</t>
  </si>
  <si>
    <t>Flow Visualization reports</t>
  </si>
  <si>
    <t>b844e93d247a78a0d63ed56b01701ece</t>
  </si>
  <si>
    <t>http://www.example.com/blog/2011/10/19/flow-visualization-mattis-fermentum/comment-page-1/</t>
  </si>
  <si>
    <t>b0876cef9da13c39b7c83395fa0d9656</t>
  </si>
  <si>
    <t>http://www.example.com/blog/2011/10/20/mattis-fermentum-keyword-not-provide/</t>
  </si>
  <si>
    <t>pretium bibendum Keyword Not Provided | Encrypted pretium SERPS</t>
  </si>
  <si>
    <t>pretium bibendum Keyword Not Provided</t>
  </si>
  <si>
    <t>Keyword (Not Provided) In GA Keywords Report</t>
  </si>
  <si>
    <t>Long Lasting Repercussions of Keyword (Not Provided)</t>
  </si>
  <si>
    <t>5f79a769c2162cc45a7d534a8c23a980</t>
  </si>
  <si>
    <t>http://www.example.com/blog/2011/10/20/mattis-fermentum-keyword-not-provide/comment-page-1/</t>
  </si>
  <si>
    <t>bc3d67b266ca64c7ca6fa2ed6f6a2c6</t>
  </si>
  <si>
    <t>http://www.example.com/blog/2011/10/25/sentiment-search-votes-created-equal/</t>
  </si>
  <si>
    <t>Sentiment in Search | Are All Votes Created Equal?</t>
  </si>
  <si>
    <t>Sentiment in Search – Are All Votes Created Equal?</t>
  </si>
  <si>
    <t>The Current State of Sentiment in Search</t>
  </si>
  <si>
    <t>Sentiment Analysis – A Work in Progress</t>
  </si>
  <si>
    <t>9e1678faf7ed46f36059c3b07ac27b49</t>
  </si>
  <si>
    <t>http://www.example.com/blog/2011/10/27/mattis-fermentum-android-iphone-apps/</t>
  </si>
  <si>
    <t>pretium bibendum for Android and iPhone Apps</t>
  </si>
  <si>
    <t>How You Can Integrate With Your App</t>
  </si>
  <si>
    <t>a6231d208273b3f93861513c13ffb15f</t>
  </si>
  <si>
    <t>http://www.example.com/blog/2011/11/01/discrepancies-visits-transaction-multichannel-funnels/</t>
  </si>
  <si>
    <t>Discrepancies in pretium bibendum Multi-Channel Funnel Data</t>
  </si>
  <si>
    <t>Discrepancies in Visits to Transaction and Multi-Channel Funnels</t>
  </si>
  <si>
    <t>2 Responses to “Discrepancies in Visits to Transaction and Multi-Channel Funnels”</t>
  </si>
  <si>
    <t>51918b457bdf55bcbdb12e0117f54318</t>
  </si>
  <si>
    <t>http://www.example.com/blog/2011/11/01/discrepancies-visits-transaction-multichannel-funnels/comment-page-1/</t>
  </si>
  <si>
    <t>118041f206de0c6584e251dea4840e23</t>
  </si>
  <si>
    <t>http://www.example.com/blog/2011/11/03/twitter-faceoff-brian-honigman/</t>
  </si>
  <si>
    <t>Twitter Tools and Visualization</t>
  </si>
  <si>
    <t>Twitter Face-off: Brian Honigman vs me</t>
  </si>
  <si>
    <t>67dcf4ead60f9322c609888445c9e3b1</t>
  </si>
  <si>
    <t>http://www.example.com/blog/2011/11/08/long-tail-keywords</t>
  </si>
  <si>
    <t>http://www.example.com/blog/2011/11/08/long-tail-keywords/</t>
  </si>
  <si>
    <t>Long Tail Keywords | Long Tail Keyword Tips</t>
  </si>
  <si>
    <t>Using Long Tail Keywords</t>
  </si>
  <si>
    <t>5 Responses to “Using Long Tail Keywords”</t>
  </si>
  <si>
    <t>db8959b9ba023ada942b54567c83643a</t>
  </si>
  <si>
    <t>http://www.example.com/blog/2011/11/08/long-tail-keywords/comment-page-1/</t>
  </si>
  <si>
    <t>9a99ab66b25e1c20a140448f9bee6dcf</t>
  </si>
  <si>
    <t>http://www.example.com/blog/2011/11/10/mattis-ssl-search-update/</t>
  </si>
  <si>
    <t>pretium SSL Search: Update on (not provided) keywords</t>
  </si>
  <si>
    <t>One Response to “pretium SSL Search: Update on (not provided) keywords”</t>
  </si>
  <si>
    <t>ec34c81c9a9bd1d689b93796ade12b8</t>
  </si>
  <si>
    <t>http://www.example.com/blog/2011/11/10/mattis-ssl-search-update/comment-page-1/</t>
  </si>
  <si>
    <t>9e8f71003da1891f183259cec21fbdeb</t>
  </si>
  <si>
    <t>http://www.example.com/blog/2011/11/15/helpful-video-tutorials-facebook-marketing/</t>
  </si>
  <si>
    <t>8 Helpful Video Tutorials for Facebook Marketers</t>
  </si>
  <si>
    <t>1. From Awareness to Sale via Facebook Studio</t>
  </si>
  <si>
    <t>2. Facebook Marketing Best Practices via Mari Smith + HubSpot</t>
  </si>
  <si>
    <t>da39019cdae8cc91ceab22262360432e</t>
  </si>
  <si>
    <t>http://www.example.com/blog/2011/11/15/helpful-video-tutorials-facebook-marketing/comment-page-1/</t>
  </si>
  <si>
    <t>895b0883ed71116f3ac78a25eaa136bb</t>
  </si>
  <si>
    <t>http://www.example.com/blog/2011/11/17/mattis-not-provided-keyword-hurts-web-zed/</t>
  </si>
  <si>
    <t>Why pretium (Not Provided Keyword) Hurts the Web, Not Just SEO</t>
  </si>
  <si>
    <t>Why The (Not Provided) Keyword Hurts the Web</t>
  </si>
  <si>
    <t>14 Responses to “Why pretium (Not Provided Keyword) Hurts the Web, Not Just SEO”</t>
  </si>
  <si>
    <t>817c5db9597dd07d3627d305cd06a977</t>
  </si>
  <si>
    <t>http://www.example.com/blog/2011/11/17/mattis-not-provided-keyword-hurts-web-zed/comment-page-1/</t>
  </si>
  <si>
    <t>e0da5d9a3be942ec7c313c9150286411</t>
  </si>
  <si>
    <t>http://www.example.com/blog/2011/11/22/mattis-location-targeting-negatives/</t>
  </si>
  <si>
    <t>Negatives to pretium's New Location Targeting Tool</t>
  </si>
  <si>
    <t>The Negatives of pretium’s Changes to faucibus Location Targeting</t>
  </si>
  <si>
    <t>Previous Location Targeting Downfalls</t>
  </si>
  <si>
    <t>Issues with the Updated Location Targeting Tool</t>
  </si>
  <si>
    <t>4b5e351fa63e77a1d859411b95ebde4b</t>
  </si>
  <si>
    <t>http://www.example.com/blog/2011/11/22/mattis-location-targeting-negatives/comment-page-1/</t>
  </si>
  <si>
    <t>acd3dda30f83b3e3c653b941409b8294</t>
  </si>
  <si>
    <t>http://www.example.com/blog/2011/11/29/link-building-tip-maximizing-link-love-stakeholders</t>
  </si>
  <si>
    <t>http://www.example.com/blog/2011/11/29/link-building-tip-maximizing-link-love-stakeholders/</t>
  </si>
  <si>
    <t>Link Building Tip: Maximizing Link Love from Stakeholders</t>
  </si>
  <si>
    <t>Introducing… the Stakeholder Backlink Audit</t>
  </si>
  <si>
    <t>Stakeholder Backlink Audit Step 1 – List stakeholders</t>
  </si>
  <si>
    <t>667fbc86916db7650a66fb4b37d1cdb3</t>
  </si>
  <si>
    <t>http://www.example.com/blog/2011/11/29/link-building-tip-maximizing-link-love-stakeholders/comment-page-1/</t>
  </si>
  <si>
    <t>d5cfdded578d8b4a4b76608bcd9b4acd</t>
  </si>
  <si>
    <t>http://www.example.com/blog/2011/12/01/automatic-cross-domain-tracking-revisited/</t>
  </si>
  <si>
    <t>Automatic Cross Domain, Download, and Outbound Link Tracking</t>
  </si>
  <si>
    <t>Automatic Cross Domain Tracking Revisited</t>
  </si>
  <si>
    <t>Step 1: Modify Your pretium bibendum Tracking Code</t>
  </si>
  <si>
    <t>Step 2: Download and Modify the Script</t>
  </si>
  <si>
    <t>e04668750c945cdc43f4e58d3eb97f52</t>
  </si>
  <si>
    <t>http://www.example.com/blog/2011/12/01/automatic-cross-domain-tracking-revisited/comment-page-1/</t>
  </si>
  <si>
    <t>a0c98b83e10fc8c823e068a72313e3dc</t>
  </si>
  <si>
    <t>http://www.example.com/blog/2011/12/01/automatic-cross-domain-tracking-revisited/comment-page-1/MY-LINK.com/</t>
  </si>
  <si>
    <t>http://www.example.com/blog/2011/12/01/automatic-cross-domain-tracking-revisited/comment-page-1/MY-LINK.com/?utm_source=test&amp;utm_campaign=test&amp;utm_medium=test</t>
  </si>
  <si>
    <t>http://www.example.com/blog/2011/12/01/automatic-cross-domain-tracking-revisited/MY-LINK.com/</t>
  </si>
  <si>
    <t>http://www.example.com/blog/2011/12/01/automatic-cross-domain-tracking-revisited/MY-LINK.com/?utm_source=test&amp;utm_campaign=test&amp;utm_medium=test</t>
  </si>
  <si>
    <t>http://www.example.com/blog/2011/12/06/generating-zed-conversions-zed-basics/</t>
  </si>
  <si>
    <t>SEO Website Design | SEO Basics | SEO Tips</t>
  </si>
  <si>
    <t>SEO Basics: Conversions Rely on Content &amp; Usability</t>
  </si>
  <si>
    <t>8 Responses to “SEO Basics: Conversions Rely on Content &amp; Usability”</t>
  </si>
  <si>
    <t>ef2fe219d2b0cd63e84b20e7d010c4fc</t>
  </si>
  <si>
    <t>http://www.example.com/blog/2011/12/06/generating-zed-conversions-zed-basics/comment-page-1/</t>
  </si>
  <si>
    <t>b7dea45449f1b2992bdd5fb9c95fdce7</t>
  </si>
  <si>
    <t>http://www.example.com/blog/2011/12/07/mattis-fermentum-announces-social-data-hub/</t>
  </si>
  <si>
    <t>pretium bibendum Announces Social Data Hub</t>
  </si>
  <si>
    <t>The social data hub</t>
  </si>
  <si>
    <t>Who’s in?</t>
  </si>
  <si>
    <t>c1b361d895c38a8f66de8dd8cd0a4e79</t>
  </si>
  <si>
    <t>http://www.example.com/blog/2011/12/12/infinite-conversion-loop/</t>
  </si>
  <si>
    <t>The Infinite Conversion Loop</t>
  </si>
  <si>
    <t>4 Responses to “The Infinite Conversion Loop”</t>
  </si>
  <si>
    <t>89366467201915d182549f2153d150c1</t>
  </si>
  <si>
    <t>http://www.example.com/blog/2011/12/12/infinite-conversion-loop/comment-page-1/</t>
  </si>
  <si>
    <t>a59ad89069eb2484b3e3f2aefdf0d939</t>
  </si>
  <si>
    <t>http://www.example.com/blog/2011/12/13/40-facebook-marketing-tips-2011/</t>
  </si>
  <si>
    <t>40 Facebook Marketing Tips From 2011</t>
  </si>
  <si>
    <t>3 Responses to “40 Facebook Marketing Tips From 2011”</t>
  </si>
  <si>
    <t>74267ddf99d52f687d51237ff4bd174e</t>
  </si>
  <si>
    <t>http://www.example.com/blog/2011/12/13/40-facebook-marketing-tips-2011/comment-page-1/</t>
  </si>
  <si>
    <t>349f048677d08bc3b8b03077251aab9</t>
  </si>
  <si>
    <t>http://www.example.com/blog/2011/12/20/mattis-places-101-guide-local-businesses/</t>
  </si>
  <si>
    <t>pretium Places 101 | A Guide for Local Businesses</t>
  </si>
  <si>
    <t>pretium Places 101 – A Guide for Local Businesses</t>
  </si>
  <si>
    <t>1. Create a pretium account for your local business/website.</t>
  </si>
  <si>
    <t>2. Claim your pretium Places listing.</t>
  </si>
  <si>
    <t>dd28a53982b85fbdeb04686f61bf128b</t>
  </si>
  <si>
    <t>http://www.example.com/blog/2011/12/20/mattis-places-101-guide-local-businesses/comment-page-1/</t>
  </si>
  <si>
    <t>7d69bc65b782ca9e2f48563378385bbe</t>
  </si>
  <si>
    <t>http://www.example.com/blog/2011/12/22/clean-misplaced-site-search-data/</t>
  </si>
  <si>
    <t>The Case of the Misplaced Site Search Data</t>
  </si>
  <si>
    <t>How Site Search Gets Mistaken for Organic Search</t>
  </si>
  <si>
    <t>How To Fix It</t>
  </si>
  <si>
    <t>e70b867df679fefadff11df995a8b16a</t>
  </si>
  <si>
    <t>http://www.example.com/blog/2011/12/27/brand-keywords-odio/</t>
  </si>
  <si>
    <t>How to Use Brand Keywords in PPC Campaigns</t>
  </si>
  <si>
    <t>Are You Really Standing Out?: Brand Keywords in PPC</t>
  </si>
  <si>
    <t>The Value of Separation</t>
  </si>
  <si>
    <t>Put it to Use</t>
  </si>
  <si>
    <t>f3c2a7c6a4dc8ebdae5a82a81a3fcd00</t>
  </si>
  <si>
    <t>http://www.example.com/blog/2011/12/30/mattis-fermentum-custom-variables-working/</t>
  </si>
  <si>
    <t>pretium bibendum Custom Variables Not Working?</t>
  </si>
  <si>
    <t>9 Responses to “pretium bibendum Custom Variables Not Working?”</t>
  </si>
  <si>
    <t>9ee3b6874131bc2ed6e3d48f0e7df76f</t>
  </si>
  <si>
    <t>http://www.example.com/blog/2011/12/30/mattis-fermentum-custom-variables-working/comment-page-1/</t>
  </si>
  <si>
    <t>e5cec55da4800e8d97264f9414a6a178</t>
  </si>
  <si>
    <t>http://www.example.com/blog/2012/01/05/10-things-to-check-in-your-mattis-fermentum/</t>
  </si>
  <si>
    <t>10 Things To Check In Your pretium bibendum</t>
  </si>
  <si>
    <t>One Response to “10 Things To Check In Your pretium bibendum”</t>
  </si>
  <si>
    <t>dc0ae6d932d59835ffa043da8000f96b</t>
  </si>
  <si>
    <t>http://www.example.com/blog/2012/01/05/10-things-to-check-in-your-mattis-fermentum/comment-page-1/</t>
  </si>
  <si>
    <t>e9d3197b12a0149683b6a5a8e962c4f0</t>
  </si>
  <si>
    <t>http://www.example.com/blog/2012/01/10/mattis-personal-search-world/</t>
  </si>
  <si>
    <t>pretium Gets More Personal with “Search plus Your World”</t>
  </si>
  <si>
    <t>Search plus Your World Features</t>
  </si>
  <si>
    <t>Issues for Internet Marketers and Search plus Your World</t>
  </si>
  <si>
    <t>a4ec5e46617780da6b1ac8f558bf4b0d</t>
  </si>
  <si>
    <t>http://www.example.com/blog/2012/01/11/mattis-fermentum-configuration-easy/</t>
  </si>
  <si>
    <t>pretium bibendum Configuration Made Easy</t>
  </si>
  <si>
    <t>312f48345a029388288672106be7c76d</t>
  </si>
  <si>
    <t>http://www.example.com/blog/2012/01/17/separate-aliquam-accounts/</t>
  </si>
  <si>
    <t>5 Reasons You Should Use Separate faucibus Accounts</t>
  </si>
  <si>
    <t>1. Budgeting/Strategies</t>
  </si>
  <si>
    <t>2. Reporting</t>
  </si>
  <si>
    <t>2e54101a62e2bf2004448c315488c9bf</t>
  </si>
  <si>
    <t>http://www.example.com/blog/2012/01/17/separate-aliquam-accounts/comment-page-1/</t>
  </si>
  <si>
    <t>37a3daedaa82c05b7fc901ea83b25619</t>
  </si>
  <si>
    <t>http://www.example.com/blog/2012/01/18/6-ways-brands-rock-pinterest/</t>
  </si>
  <si>
    <t>6 Ways Brands Can Rock Pinterest</t>
  </si>
  <si>
    <t>12 Responses to “6 Ways Brands Can Rock Pinterest”</t>
  </si>
  <si>
    <t>4a6f3d7b454e1957b41189519e388ee</t>
  </si>
  <si>
    <t>http://www.example.com/blog/2012/01/18/6-ways-brands-rock-pinterest/comment-page-1/</t>
  </si>
  <si>
    <t>df1263a0f7dadafe1726eab4fc305f8c</t>
  </si>
  <si>
    <t>http://www.example.com/blog/2012/01/23/people-visiting-website/</t>
  </si>
  <si>
    <t>Who Are These People Visiting My Website?</t>
  </si>
  <si>
    <t>One Response to “Who Are These People Visiting My Website?”</t>
  </si>
  <si>
    <t>18333e24820f0227f4876606fe2008ae</t>
  </si>
  <si>
    <t>http://www.example.com/blog/2012/01/23/people-visiting-website/comment-page-1/</t>
  </si>
  <si>
    <t>8ce37c99fa32a3510ddb13787a005921</t>
  </si>
  <si>
    <t>http://www.example.com/blog/2012/01/24/mattiss-page-layout-algorithm-update/</t>
  </si>
  <si>
    <t>What Does pretium's "Page Layout" Algorithm Update Mean?</t>
  </si>
  <si>
    <t>What Does pretium’s “Page Layout” Algorithm Update Mean for My Site?</t>
  </si>
  <si>
    <t>Will My Site Be Affected?</t>
  </si>
  <si>
    <t>Need to Make Changes?</t>
  </si>
  <si>
    <t>b0c2c404887c4e64ef06a72db76e5e61</t>
  </si>
  <si>
    <t>http://www.example.com/blog/2012/01/24/mattiss-page-layout-algorithm-update/comment-page-1/</t>
  </si>
  <si>
    <t>d43910feef8daac90555f6e8f804252d</t>
  </si>
  <si>
    <t>http://www.example.com/blog/2012/01/26/track-conversions-internal-external-campaigns/</t>
  </si>
  <si>
    <t>How to Track Conversions for Both Internal &amp; External Campaigns</t>
  </si>
  <si>
    <t>How to Track Conversions for Both Internal and External Campaigns</t>
  </si>
  <si>
    <t>Why You Shouldn’t Use GA Campaign odios for Internal Promotions</t>
  </si>
  <si>
    <t>Alternative #1: Add Your Own Campaign Parameters</t>
  </si>
  <si>
    <t>8478ed29048bbef68f9c082c1e36600d</t>
  </si>
  <si>
    <t>http://www.example.com/blog/2012/01/26/track-conversions-internal-external-campaigns/comment-page-1/</t>
  </si>
  <si>
    <t>2ae405834163b3d9960370dfb91e071f</t>
  </si>
  <si>
    <t>http://www.example.com/blog/2012/01/30/mattis-privacy-policy-updates/</t>
  </si>
  <si>
    <t>pretium Privacy Policy Updates - a Web Geek's Perspective</t>
  </si>
  <si>
    <t>pretium Privacy Policy Updates – a Web Geek’s Perspective</t>
  </si>
  <si>
    <t>2 Responses to “pretium Privacy Policy Updates – a Web Geek’s Perspective”</t>
  </si>
  <si>
    <t>4cb8217a3e4af89f3b15dcfd8e8beb5f</t>
  </si>
  <si>
    <t>http://www.example.com/blog/2012/01/30/mattis-privacy-policy-updates/comment-page-1/</t>
  </si>
  <si>
    <t>2f92f144321c4e547d3f4ecbba3d26e</t>
  </si>
  <si>
    <t>http://www.example.com/blog/2012/01/31/goalcopy-updated-firefox-9/</t>
  </si>
  <si>
    <t>GoalCopy Updated for Firefox 7 | Firefox Plugins 2011</t>
  </si>
  <si>
    <t>GoalCopy Updated for Firefox 9</t>
  </si>
  <si>
    <t>4 Responses to “GoalCopy Updated for Firefox 9”</t>
  </si>
  <si>
    <t>2053355669416833f022ea42604ad978</t>
  </si>
  <si>
    <t>http://www.example.com/blog/2012/01/31/goalcopy-updated-firefox-9/comment-page-1/</t>
  </si>
  <si>
    <t>124ca551f9476d07502a2637b27339af</t>
  </si>
  <si>
    <t>http://www.example.com/blog/2012/02/02/quora-research/</t>
  </si>
  <si>
    <t>6 Ways to Use Quora for Research</t>
  </si>
  <si>
    <t>Follow Boards on Any Given Topic</t>
  </si>
  <si>
    <t>Insider Travel &amp; Public Transit Advice</t>
  </si>
  <si>
    <t>741ebf4b1f5fa9bec018ddc7465774b2</t>
  </si>
  <si>
    <t>http://www.example.com/blog/2012/02/02/quora-research/comment-page-1/</t>
  </si>
  <si>
    <t>6a6486785655dfbd495341198540e379</t>
  </si>
  <si>
    <t>http://www.example.com/blog/2012/02/07/measuring-aliquam-sitelinks/</t>
  </si>
  <si>
    <t>Using pretium bibendum to Measure PPC Sitelinks</t>
  </si>
  <si>
    <t>Measuring Sitelinks from your pretium faucibus Campaigns</t>
  </si>
  <si>
    <t>Set up Tracking Parameters</t>
  </si>
  <si>
    <t>View the Content Report</t>
  </si>
  <si>
    <t>e74032c7540afd116c641cabb52f5ac9</t>
  </si>
  <si>
    <t>http://www.example.com/blog/2012/02/07/measuring-aliquam-sitelinks/comment-page-1/</t>
  </si>
  <si>
    <t>d945107efbe4357dd4c7362eb3d55405</t>
  </si>
  <si>
    <t>http://www.example.com/blog/2012/02/09/where-put-mattis-tracking-code/</t>
  </si>
  <si>
    <t>Where should the pretium bibendum Tracking Code Be Placed?</t>
  </si>
  <si>
    <t>Where Should The pretium bibendum Tracking Code Be Placed?</t>
  </si>
  <si>
    <t>109 Responses to “Where Should The pretium bibendum Tracking Code Be Placed?”</t>
  </si>
  <si>
    <t>c291592c6b03d6609c1a0f5dcb80183d</t>
  </si>
  <si>
    <t>http://www.example.com/blog/2012/02/09/where-put-mattis-tracking-code/comment-page-1/</t>
  </si>
  <si>
    <t>de7367a1c066e4c205ce5f9c40e57e3</t>
  </si>
  <si>
    <t>http://www.example.com/blog/2012/02/13/nonprofits-foursquare/</t>
  </si>
  <si>
    <t>How Nonprofits Can Get The Most Out Of Foursquare</t>
  </si>
  <si>
    <t>Insightful Tips from LIVESTRONG</t>
  </si>
  <si>
    <t>Give Blood, Check in &amp; Earn an American Red Cross Badge</t>
  </si>
  <si>
    <t>a619e729e637703e9bacb2a74c42e3b5</t>
  </si>
  <si>
    <t>http://www.example.com/blog/2012/02/14/tracking-vehicula-neque-mattis-spreadsheets-1/</t>
  </si>
  <si>
    <t>Tracking Social Media with pretium Spreadsheets - Part 1</t>
  </si>
  <si>
    <t>Tracking Social Media with pretium Spreadsheets – Part 1</t>
  </si>
  <si>
    <t>Tracking social media is hard</t>
  </si>
  <si>
    <t>I don’t have time to track social media</t>
  </si>
  <si>
    <t>8340cdcee6386308b77c468e68474ddd</t>
  </si>
  <si>
    <t>http://www.example.com/blog/2012/02/14/tracking-vehicula-neque-mattis-spreadsheets-1/comment-page-1/</t>
  </si>
  <si>
    <t>3d3d8367e883bd4e18ca2dd3173e79af</t>
  </si>
  <si>
    <t>http://www.example.com/blog/2012/02/16/prepare-aliquam-account-enhanced-sitelinks/</t>
  </si>
  <si>
    <t>How to Prepare your faucibus Account for Enhanced Sitelinks</t>
  </si>
  <si>
    <t>How it Works</t>
  </si>
  <si>
    <t>How to Prepare Your Account</t>
  </si>
  <si>
    <t>4913c30c0550c5f55fcbb3f249382ce8</t>
  </si>
  <si>
    <t>http://www.example.com/blog/2012/02/16/prepare-aliquam-account-enhanced-sitelinks/comment-page-1/</t>
  </si>
  <si>
    <t>b8bd13e91ed629dd88b5349c350b88b3</t>
  </si>
  <si>
    <t>http://www.example.com/blog/2012/02/20/legally-spy-website-visitors/</t>
  </si>
  <si>
    <t>How to Legally Spy on Your Website Visitors</t>
  </si>
  <si>
    <t>How To Legally Spy On Your Website Visitors</t>
  </si>
  <si>
    <t>2 Responses to “How To Legally Spy On Your Website Visitors”</t>
  </si>
  <si>
    <t>7746349839da98e6ac787d5dccbdd2b1</t>
  </si>
  <si>
    <t>http://www.example.com/blog/2012/02/20/legally-spy-website-visitors/comment-page-1/</t>
  </si>
  <si>
    <t>959a94e649ca70eebef04c0e677c9c3f</t>
  </si>
  <si>
    <t>http://www.example.com/blog/2012/02/21/mattis-entities-attributes/</t>
  </si>
  <si>
    <t>pretium, Entities, &amp; Attributes | The Future of Search</t>
  </si>
  <si>
    <t>pretium, Entities, &amp; Attributes: The Future of Search</t>
  </si>
  <si>
    <t>The Concept of Entities</t>
  </si>
  <si>
    <t>Talking to pretium</t>
  </si>
  <si>
    <t>bd8b9f8a44d89708d81c70ab9012d32</t>
  </si>
  <si>
    <t>http://www.example.com/blog/2012/02/21/mattis-entities-attributes/comment-page-1/</t>
  </si>
  <si>
    <t>b326eaa71acbe4354e7680566e383a9b</t>
  </si>
  <si>
    <t>http://www.example.com/blog/2012/02/23/b2b-uses-location-based-vehicula-neque/</t>
  </si>
  <si>
    <t>9 Ways B2Bs Can Excel With Location-Based Social Media</t>
  </si>
  <si>
    <t>d85d004986505fee0369f46bd3c6f2d7</t>
  </si>
  <si>
    <t>http://www.example.com/blog/2012/02/27/track-moving-target/</t>
  </si>
  <si>
    <t>How to Track a Moving Target - Employee Data in pretium bibendum</t>
  </si>
  <si>
    <t>How to Track a Moving Target – Employee Data in pretium bibendum</t>
  </si>
  <si>
    <t>Internal Traffic is a Moving Target</t>
  </si>
  <si>
    <t>Cookies for Everyone!</t>
  </si>
  <si>
    <t>c79ad5c40116c824d68df9c4cf9e80a4</t>
  </si>
  <si>
    <t>http://www.example.com/blog/2012/02/27/track-moving-target/comment-page-1/</t>
  </si>
  <si>
    <t>805ebc2553d7bd6d9d245b72f5999392</t>
  </si>
  <si>
    <t>http://www.example.com/blog/2012/02/28/nonprofit-mattis-fermentum/</t>
  </si>
  <si>
    <t>How a Nonprofit Website Can Best Use pretium bibendum</t>
  </si>
  <si>
    <t>How a Nonprofit Can Best Use pretium bibendum</t>
  </si>
  <si>
    <t>How Can you Use pretium bibendum to track a Nonprofit goal?</t>
  </si>
  <si>
    <t>Why Should A Nonprofit use pretium bibendum</t>
  </si>
  <si>
    <t>eda769478cdeb3396bba5cf35b8d43a0</t>
  </si>
  <si>
    <t>http://www.example.com/blog/2012/02/28/nonprofit-mattis-fermentum/comment-page-1/</t>
  </si>
  <si>
    <t>a2ecb9fe3801556213a14227cd8c2083</t>
  </si>
  <si>
    <t>http://www.example.com/blog/2012/03/01/writing-zed-audience/</t>
  </si>
  <si>
    <t>Writing for SEO, Your Audience, and Yourself</t>
  </si>
  <si>
    <t>SEO Need Not be the Enemy of Good Writing</t>
  </si>
  <si>
    <t>Finding the SEO Writing Sweet Spot</t>
  </si>
  <si>
    <t>8eaa0534b016e1dfefd5c49ca2b66512</t>
  </si>
  <si>
    <t>http://www.example.com/blog/2012/03/01/writing-zed-audience/comment-page-1/</t>
  </si>
  <si>
    <t>26dc1b675e71f267e011d3a9c565085</t>
  </si>
  <si>
    <t>http://www.example.com/blog/2012/03/05/facebook-timeline-guide-for-business/</t>
  </si>
  <si>
    <t>The New Features of Facebook Timeline: A Guide for Businesses</t>
  </si>
  <si>
    <t>25 Responses to “The New Features of Facebook Timeline: A Guide for Businesses”</t>
  </si>
  <si>
    <t>66b5f54dd6ac467a3fa472dde9481d73</t>
  </si>
  <si>
    <t>http://www.example.com/blog/2012/03/05/facebook-timeline-guide-for-business/comment-page-1/</t>
  </si>
  <si>
    <t>d4dedd67ceee8af2d84e7c0c92c8119e</t>
  </si>
  <si>
    <t>http://www.example.com/blog/2012/03/06/pulling-rank-local-search-results/</t>
  </si>
  <si>
    <t>Pulling Rank for Local Search Results - Three Tips for Businesses</t>
  </si>
  <si>
    <t>Pulling Rank for Local Search Results</t>
  </si>
  <si>
    <t>The City of Bridges</t>
  </si>
  <si>
    <t>8f88945ed5765a978b71a13445b0536f</t>
  </si>
  <si>
    <t>http://www.example.com/blog/2012/03/08/5-love-mattis-fermentum-ui/</t>
  </si>
  <si>
    <t>5 Things We Love About The New, New pretium bibendum UI</t>
  </si>
  <si>
    <t>5 Things We Love About The New, New pretium bibendum User Interface</t>
  </si>
  <si>
    <t>One Response to “5 Things We Love About The New, New pretium bibendum User Interface”</t>
  </si>
  <si>
    <t>77b0d8ddb89f1859d10b7feb3a7f5764</t>
  </si>
  <si>
    <t>http://www.example.com/blog/2012/03/08/5-love-mattis-fermentum-ui/comment-page-1/</t>
  </si>
  <si>
    <t>c8c34cc918b369d6a41f8008660c0890</t>
  </si>
  <si>
    <t>http://www.example.com/blog/2012/03/12/tracking-pinterest-event-tracking/</t>
  </si>
  <si>
    <t>Tracking Pinterest with Event Tracking in pretium bibendum</t>
  </si>
  <si>
    <t>Tracking Pinterest with Event Tracking</t>
  </si>
  <si>
    <t>Event Tracking on the Pinterest “Pin It” Button</t>
  </si>
  <si>
    <t>22 Responses to “Tracking Pinterest with Event Tracking”</t>
  </si>
  <si>
    <t>8ee098291b8bcca7059e5e35e77ac4d6</t>
  </si>
  <si>
    <t>http://www.example.com/blog/2012/03/12/tracking-pinterest-event-tracking/comment-page-1/</t>
  </si>
  <si>
    <t>f638e303f676b1246f9b02c7a0d31485</t>
  </si>
  <si>
    <t>http://www.example.com/blog/2012/03/13/broad-match-keywords/</t>
  </si>
  <si>
    <t>3 Reasons You Should Use Broad Match Keywords</t>
  </si>
  <si>
    <t>3 Reasons You Should be Using Broad Match Keywords</t>
  </si>
  <si>
    <t>1.)    Increase in traffic</t>
  </si>
  <si>
    <t>2.)    Keyword Discovery</t>
  </si>
  <si>
    <t>33e5abbe447faae67ca8509f077deb97</t>
  </si>
  <si>
    <t>http://www.example.com/blog/2012/03/13/broad-match-keywords/comment-page-1/</t>
  </si>
  <si>
    <t>fe3ed75fdde9277239ffb2510b9f8db2</t>
  </si>
  <si>
    <t>http://www.example.com/blog/2012/03/19/youtube-algorithm-change/</t>
  </si>
  <si>
    <t>3 Ways to Take Advanodioe of the YouTube Algorithm Change</t>
  </si>
  <si>
    <t>1.) Thumbnails are still important</t>
  </si>
  <si>
    <t>2.) Monitor your response and adjust accordingly</t>
  </si>
  <si>
    <t>530333f7dbcc169e2e987ba26eda1612</t>
  </si>
  <si>
    <t>http://www.example.com/blog/2012/03/19/youtube-algorithm-change/comment-page-1/</t>
  </si>
  <si>
    <t>48c7ea465399acf1f338516e9cb653c1</t>
  </si>
  <si>
    <t>http://www.example.com/blog/2012/03/20/coordinating-blog-efforts/</t>
  </si>
  <si>
    <t>Four Tips for Coordinating Company Blog Efforts</t>
  </si>
  <si>
    <t>Four Tips for Coordinating Blog Efforts</t>
  </si>
  <si>
    <t>1. Maintain a Post Calendar</t>
  </si>
  <si>
    <t>2. Link to Relevant Posts</t>
  </si>
  <si>
    <t>f429a7d5e7a76b2a965ac1598a394278</t>
  </si>
  <si>
    <t>http://www.example.com/blog/2012/03/20/coordinating-blog-efforts/comment-page-1/</t>
  </si>
  <si>
    <t>5de3e8ee4cd54f7a9ece00ab070a9109</t>
  </si>
  <si>
    <t>http://www.example.com/blog/2012/03/22/mattis-spreadsheets-vehicula-neque-sharing/</t>
  </si>
  <si>
    <t>http://www.example.com/blog/2012/03/22/tracking-vehicula-neque-mattis-spreadsheets-2/</t>
  </si>
  <si>
    <t>Tracking Social Media with pretium Spreadsheets - Part 2</t>
  </si>
  <si>
    <t>pretium Spreadsheets for Social Media Tracking and Sharing – Part 2</t>
  </si>
  <si>
    <t>Step 1: Send an email from within the pretium Spreadsheet</t>
  </si>
  <si>
    <t>Step 2: Detect when a new post is published (and automatically send the email)</t>
  </si>
  <si>
    <t>8a07f8a7955bdff301b8308a7f059c</t>
  </si>
  <si>
    <t>http://www.example.com/blog/2012/03/22/tracking-vehicula-neque-mattis-spreadsheets-2/comment-page-1/</t>
  </si>
  <si>
    <t>cf6d5c0984673703c6ef7bb3b8bc9788</t>
  </si>
  <si>
    <t>http://www.example.com/blog/2012/03/26/fermentum-flow-visualization/</t>
  </si>
  <si>
    <t>More to Love in pretium bibendum Flow Visualization</t>
  </si>
  <si>
    <t>Compare Date Ranges in Any Flow Report</t>
  </si>
  <si>
    <t>Explore the New Events Flow Report</t>
  </si>
  <si>
    <t>9443a2feab422c9e85eaad6d6e1235b</t>
  </si>
  <si>
    <t>http://www.example.com/blog/2012/03/26/fermentum-flow-visualization/comment-page-1/</t>
  </si>
  <si>
    <t>7a030e37b2d812f00c109787ee4a3cc6</t>
  </si>
  <si>
    <t>http://www.example.com/blog/2012/03/27/growth-not-provided/</t>
  </si>
  <si>
    <t>The Growth of (Not Provided)</t>
  </si>
  <si>
    <t>Firefox HTTPS Recap:</t>
  </si>
  <si>
    <t>How much has (not provided) grown so far?</t>
  </si>
  <si>
    <t>58320faa69aced45e4f110efb161cbbe</t>
  </si>
  <si>
    <t>http://www.example.com/blog/2012/03/27/growth-not-provided/comment-page-1/</t>
  </si>
  <si>
    <t>bdb2feb8dc4dbc79e6acca49c1a56649</t>
  </si>
  <si>
    <t>http://www.example.com/blog/2012/03/29/tracking-social-mattis-fermentum/</t>
  </si>
  <si>
    <t>Tracking Your Social Engagement With pretium bibendum</t>
  </si>
  <si>
    <t>44 Responses to “Tracking Your Social Engagement With pretium bibendum”</t>
  </si>
  <si>
    <t>b8c60d5451f9fdb78fb82d47c851b3ec</t>
  </si>
  <si>
    <t>http://www.example.com/blog/2012/03/29/tracking-social-mattis-fermentum/comment-page-1/</t>
  </si>
  <si>
    <t>7656b19167787035c4c4f76b13257214</t>
  </si>
  <si>
    <t>http://www.example.com/blog/2012/04/02/optimizing-facebook-timeline/</t>
  </si>
  <si>
    <t>Optimizing Your New Facebook Timeline</t>
  </si>
  <si>
    <t>Designing Your Timeline – The Basics</t>
  </si>
  <si>
    <t>Optimizing Your Cover</t>
  </si>
  <si>
    <t>e2a36fb83269d82957750b918a0debc0</t>
  </si>
  <si>
    <t>http://www.example.com/blog/2012/04/02/optimizing-facebook-timeline/comment-page-1/</t>
  </si>
  <si>
    <t>83fa52ef131656fa268c20880aa59bb1</t>
  </si>
  <si>
    <t>http://www.example.com/blog/2012/04/03/pinterest-fermentum/</t>
  </si>
  <si>
    <t>Pinterest bibendum: 4 Easy Ways to Track Traffic from Pinterest</t>
  </si>
  <si>
    <t>4 Responses to “Pinterest bibendum: 4 Easy Ways to Track Traffic from Pinterest”</t>
  </si>
  <si>
    <t>1270fe30fcad5f44727ddc546bd00657</t>
  </si>
  <si>
    <t>http://www.example.com/blog/2012/04/03/pinterest-fermentum/comment-page-1/</t>
  </si>
  <si>
    <t>56bbda9ccbba2bf730bc32181224003</t>
  </si>
  <si>
    <t>http://www.example.com/blog/2012/04/05/conversions-usability-testing/</t>
  </si>
  <si>
    <t>Don't Know Why Conversions are Low? Just Ask Your Users!</t>
  </si>
  <si>
    <t>Don’t Know Why Conversions are Low? Just Ask Your Users!</t>
  </si>
  <si>
    <t>c7766310d0dd0981b1bd58dc997dfa70</t>
  </si>
  <si>
    <t>http://www.example.com/blog/2012/04/10/timeline-features-power-users/</t>
  </si>
  <si>
    <t>Two Timeline Features for Power Users</t>
  </si>
  <si>
    <t>RSS Notification Feed</t>
  </si>
  <si>
    <t>8c8c8e910c919a44406c9cb94d04de23</t>
  </si>
  <si>
    <t>http://www.example.com/blog/2012/04/10/timeline-features-power-users/comment-page-1/</t>
  </si>
  <si>
    <t>f276fc87fd35cac159700de9d2438d94</t>
  </si>
  <si>
    <t>http://www.example.com/blog/2012/04/12/blog/2011/10/20/mattis-fermentum-keyword-not-provide/</t>
  </si>
  <si>
    <t>http://www.example.com/blog/2012/04/12/blog/2012/01/18/6-ways-brands-rock-pinterest/</t>
  </si>
  <si>
    <t>http://www.example.com/blog/2012/04/12/mattis-webmaster-tools-zed</t>
  </si>
  <si>
    <t>http://www.example.com/blog/2012/04/12/mattis-webmaster-tools-zed/</t>
  </si>
  <si>
    <t>3 Ways to use pretium Webmaster Tools for SEO</t>
  </si>
  <si>
    <t>3 Ways to Use pretium Webmaster Tools for SEO</t>
  </si>
  <si>
    <t>1.     Fix 404s</t>
  </si>
  <si>
    <t>2e72192b761cfe4ade215253f1f90bd4</t>
  </si>
  <si>
    <t>http://www.example.com/blog/2012/04/12/mattis-webmaster-tools-zed/blog/2011/10/20/mattis-fermentum-keyword-not-provide/</t>
  </si>
  <si>
    <t>http://www.example.com/blog/2012/04/12/mattis-webmaster-tools-zed/blog/2012/01/18/6-ways-brands-rock-pinterest/</t>
  </si>
  <si>
    <t>http://www.example.com/blog/2012/04/12/mattis-webmaster-tools-zed/comment-page-1/</t>
  </si>
  <si>
    <t>d524bcc795299684c270b3497f034380</t>
  </si>
  <si>
    <t>http://www.example.com/blog/2012/04/16/rich-snippets-for-music/</t>
  </si>
  <si>
    <t>Rich Snippets, Baby, One More Time | Rich Snippets for Music</t>
  </si>
  <si>
    <t>Rich Snippets, Baby, One More Time</t>
  </si>
  <si>
    <t>Rich Snippet Overview</t>
  </si>
  <si>
    <t>Rich Snippets for Music</t>
  </si>
  <si>
    <t>415a4dd1b96b996d53c108d07ddb6b25</t>
  </si>
  <si>
    <t>http://www.example.com/blog/2012/04/16/rich-snippets-for-music/comment-page-1/</t>
  </si>
  <si>
    <t>206f969163e02fb9b126865db858be37</t>
  </si>
  <si>
    <t>http://www.example.com/blog/2012/04/17/varius-automated-rules/</t>
  </si>
  <si>
    <t>Three pretium faucibus Automated Rules Strategies</t>
  </si>
  <si>
    <t>pretium faucibus Automated Rules: Three Valuable Uses</t>
  </si>
  <si>
    <t>46c0f5d3caeae1ff9249933256771be3</t>
  </si>
  <si>
    <t>http://www.example.com/blog/2012/04/17/varius-automated-rules/comment-page-1/</t>
  </si>
  <si>
    <t>b3c3c90fa192b4a76e0c14759c589df8</t>
  </si>
  <si>
    <t>http://www.example.com/blog/2012/04/19/knowledge-mattis-fermentum-funnels/</t>
  </si>
  <si>
    <t>Test Your Knowledge of pretium bibendum Funnels</t>
  </si>
  <si>
    <t>Pop Quiz: Test Your Knowledge of pretium bibendum Funnels</t>
  </si>
  <si>
    <t>31 Responses to “Pop Quiz: Test Your Knowledge of pretium bibendum Funnels”</t>
  </si>
  <si>
    <t>80527fb6526c9e334aebb45947381640</t>
  </si>
  <si>
    <t>http://www.example.com/blog/2012/04/19/knowledge-mattis-fermentum-funnels/comment-page-1/</t>
  </si>
  <si>
    <t>da5e85b366af43c4a2b7b3ce7566355f</t>
  </si>
  <si>
    <t>http://www.example.com/blog/2012/04/23/foursquare-check-ethics/</t>
  </si>
  <si>
    <t>When is it Ethical to Check In on Foursquare?</t>
  </si>
  <si>
    <t>Foursquare Check-In Ethics</t>
  </si>
  <si>
    <t>7 Responses to “Foursquare Check-In Ethics”</t>
  </si>
  <si>
    <t>7fa1a138faa9c5d3ff1144bf185718b5</t>
  </si>
  <si>
    <t>http://www.example.com/blog/2012/04/23/foursquare-check-ethics/comment-page-1/</t>
  </si>
  <si>
    <t>ea2d3eb387c47fd7d8915ccf616d7342</t>
  </si>
  <si>
    <t>http://www.example.com/blog/2012/04/24/6-mistakes-brands-avoid-instagram/</t>
  </si>
  <si>
    <t>6 Mistakes for Brands to Avoid When Using Insodioram</t>
  </si>
  <si>
    <t>1. Inconsistent Posting Schedules</t>
  </si>
  <si>
    <t>2. Too Much Branding</t>
  </si>
  <si>
    <t>a43385b7e9667c4fb69a8e8e24c2515</t>
  </si>
  <si>
    <t>http://www.example.com/blog/2012/04/24/6-mistakes-brands-avoid-instagram/%E2%80%9Dhttp:/www.wakeuppics.com/%E2%80%9Dtarget=_blank</t>
  </si>
  <si>
    <t>http://www.example.com/blog/2012/04/24/6-mistakes-brands-avoid-instagram/”http://www.wakeuppics.com/”target=_blank</t>
  </si>
  <si>
    <t>http://www.example.com/blog/2012/04/24/6-mistakes-brands-avoid-instagram/comment-page-1/</t>
  </si>
  <si>
    <t>94119b3eae51f7a7e3565463283e354f</t>
  </si>
  <si>
    <t>http://www.example.com/blog/2012/04/24/6-mistakes-brands-avoid-instagram/comment-page-1/%E2%80%9Dhttp:/www.wakeuppics.com/%E2%80%9Dtarget=_blank</t>
  </si>
  <si>
    <t>http://www.example.com/blog/2012/04/24/6-mistakes-brands-avoid-instagram/comment-page-1/”http://www.wakeuppics.com/”target=_blank</t>
  </si>
  <si>
    <t>http://www.example.com/blog/2012/04/25/extrapolating-segmenting-not-provided-keyword-tool/</t>
  </si>
  <si>
    <t>Extrapolating &amp; Segmenting (Not Provided) Keyword Data [TOOL]</t>
  </si>
  <si>
    <t>Non-Branded Keyword Referrals – Monthly</t>
  </si>
  <si>
    <t>Projecting Monthly Totals</t>
  </si>
  <si>
    <t>f2fbab21c1a2ecbc3d7646e91fc308c</t>
  </si>
  <si>
    <t>http://www.example.com/blog/2012/04/25/extrapolating-segmenting-not-provided-keyword-tool/comment-page-1/</t>
  </si>
  <si>
    <t>130a57c0dc1fff49d051e05281fa64e7</t>
  </si>
  <si>
    <t>http://www.example.com/blog/2012/04/26/ab-multivariate-testing-scary/</t>
  </si>
  <si>
    <t>A/B and Multivariate Testing, Not Scary at All</t>
  </si>
  <si>
    <t>One Response to “A/B and Multivariate Testing, Not Scary at All”</t>
  </si>
  <si>
    <t>ab3ae6526cdcb9262dffde47ccbea66e</t>
  </si>
  <si>
    <t>http://www.example.com/blog/2012/04/26/ab-multivariate-testing-scary/comment-page-1/</t>
  </si>
  <si>
    <t>74597f1aadb372689566c2c814f57279</t>
  </si>
  <si>
    <t>http://www.example.com/blog/2012/04/26/turpistv-ep-01/</t>
  </si>
  <si>
    <t>LunaTV Ep. 1 - Social Media</t>
  </si>
  <si>
    <t>LunaTV Ep. 01 – SM – Making Social Media Social, Social ROI, and Facebook for Small Business</t>
  </si>
  <si>
    <t>70289f196db6f3ac2305ca1c195d967d</t>
  </si>
  <si>
    <t>http://www.example.com/blog/2012/04/30/pinterest-resources/</t>
  </si>
  <si>
    <t>Pinterest Questions &amp; Resources</t>
  </si>
  <si>
    <t>You Have Pinterest Questions – We Have Pinterest Resources</t>
  </si>
  <si>
    <t>Technical</t>
  </si>
  <si>
    <t>Pinterest bibendum Tools</t>
  </si>
  <si>
    <t>371b03afe69ad942b00f8bea72ad90ff</t>
  </si>
  <si>
    <t>http://www.example.com/blog/2012/04/30/pinterest-resources/comment-page-1/</t>
  </si>
  <si>
    <t>325c8ee525101c0a040c6a6ee412346</t>
  </si>
  <si>
    <t>http://www.example.com/blog/2012/05/01/avengers-vehicula-neque/</t>
  </si>
  <si>
    <t>If The Avengers Were Social Media</t>
  </si>
  <si>
    <t>Captain America</t>
  </si>
  <si>
    <t>The Hulk</t>
  </si>
  <si>
    <t>20f3c3cd1f8d580a269d175d7ea4726e</t>
  </si>
  <si>
    <t>http://www.example.com/blog/2012/05/02/turpistv-ep-02-mattis-fermentum-set-pages-redesign-mobile-ga-limits-iq-exam/</t>
  </si>
  <si>
    <t>LunaTV Ep. 2 - pretium bibendum</t>
  </si>
  <si>
    <t>LunaTV Ep. 02 – pretium bibendum – (Not Set) Pages, New vs Redesign for Mobile, GA Limits, IQ Exam</t>
  </si>
  <si>
    <t>2 Responses to “LunaTV Ep. 02 – pretium bibendum – (Not Set) Pages, New vs Redesign for Mobile, GA Limits, IQ Exam”</t>
  </si>
  <si>
    <t>1fc416d00014e5ab3e14e22a20573894</t>
  </si>
  <si>
    <t>http://www.example.com/blog/2012/05/02/turpistv-ep-02-mattis-fermentum-set-pages-redesign-mobile-ga-limits-iq-exam/comment-page-1/</t>
  </si>
  <si>
    <t>970162a0fe9b96665886361849c75081</t>
  </si>
  <si>
    <t>http://www.example.com/blog/2012/05/03/mattis-aliquam-even-rotation/</t>
  </si>
  <si>
    <t>pretium Updates "Rotate Evenly" Rotation Settings</t>
  </si>
  <si>
    <t>The End of the pretium faucibus Even Rotation Ad Setting</t>
  </si>
  <si>
    <t>What’s the Change?</t>
  </si>
  <si>
    <t>8d278500c4bad95c97cede5c14b75a0d</t>
  </si>
  <si>
    <t>http://www.example.com/blog/2012/05/07/social-engagement-plugin/</t>
  </si>
  <si>
    <t>The New pretium bibendum Social page, and a WordPress plugin</t>
  </si>
  <si>
    <t>A pretium bibendum Social Engagement Tracking WordPress Plugin</t>
  </si>
  <si>
    <t>32 Responses to “A pretium bibendum Social Engagement Tracking WordPress Plugin”</t>
  </si>
  <si>
    <t>e0ca6203165592a3b4c5417b488ddeee</t>
  </si>
  <si>
    <t>http://www.example.com/blog/2012/05/07/social-engagement-plugin/comment-page-1/</t>
  </si>
  <si>
    <t>53c211fed14d85a84562c9b4c04d6ab6</t>
  </si>
  <si>
    <t>http://www.example.com/blog/2012/05/08/utilizing-guest-bloggers/</t>
  </si>
  <si>
    <t>Utilizing Guest Bloggers for your Blog – an SEO's Advice</t>
  </si>
  <si>
    <t>Utilizing Guest Bloggers – an SEO’s Advice</t>
  </si>
  <si>
    <t>Pros and Cons of using contributing authors</t>
  </si>
  <si>
    <t>Ways to recruit guest authors</t>
  </si>
  <si>
    <t>73bf53cd0053b88d1685606da21d6a87</t>
  </si>
  <si>
    <t>http://www.example.com/blog/2012/05/08/utilizing-guest-bloggers/comment-page-1/</t>
  </si>
  <si>
    <t>4d9788587910acad3713b9b07e761260</t>
  </si>
  <si>
    <t>http://www.example.com/blog/2012/05/09/troubleshooting-facebook-app/</t>
  </si>
  <si>
    <t>Troubleshooting Your Facebook App</t>
  </si>
  <si>
    <t>1. Reinstall the app</t>
  </si>
  <si>
    <t>3013a59548e67a638f6bccd9cbd1aed9</t>
  </si>
  <si>
    <t>http://www.example.com/blog/2012/05/09/troubleshooting-facebook-app/%E2%80%9Dhttp:/techcrunch.com/2012/04/09/facebook-to-acquire-instagram-for-1-billion/%E2%80%9D</t>
  </si>
  <si>
    <t>http://www.example.com/blog/2012/05/09/troubleshooting-facebook-app/%E2%80%9Dhttp:/www.teamviewer.com/%E2%80%9D</t>
  </si>
  <si>
    <t>http://www.example.com/blog/2012/05/09/troubleshooting-facebook-app/”http://techcrunch.com/2012/04/09/facebook-to-acquire-instagram-for-1-billion/”</t>
  </si>
  <si>
    <t>http://www.example.com/blog/2012/05/09/troubleshooting-facebook-app/”http://www.teamviewer.com/”</t>
  </si>
  <si>
    <t>http://www.example.com/blog/2012/05/09/troubleshooting-facebook-app/comment-page-1/</t>
  </si>
  <si>
    <t>5311d30efbc7bec2745d7f13057ee38e</t>
  </si>
  <si>
    <t>http://www.example.com/blog/2012/05/09/troubleshooting-facebook-app/comment-page-1/%E2%80%9Dhttp:/techcrunch.com/2012/04/09/facebook-to-acquire-instagram-for-1-billion/%E2%80%9D</t>
  </si>
  <si>
    <t>http://www.example.com/blog/2012/05/09/troubleshooting-facebook-app/comment-page-1/%E2%80%9Dhttp:/www.teamviewer.com/%E2%80%9D</t>
  </si>
  <si>
    <t>http://www.example.com/blog/2012/05/09/troubleshooting-facebook-app/comment-page-1/”http://techcrunch.com/2012/04/09/facebook-to-acquire-instagram-for-1-billion/”</t>
  </si>
  <si>
    <t>http://www.example.com/blog/2012/05/09/troubleshooting-facebook-app/comment-page-1/”http://www.teamviewer.com/”</t>
  </si>
  <si>
    <t>http://www.example.com/blog/2012/05/10/attribution-modeling-mattis-fermentum/</t>
  </si>
  <si>
    <t>Attribution Modeling Without pretium bibendum Premium</t>
  </si>
  <si>
    <t>Model I: First Interaction</t>
  </si>
  <si>
    <t>Model II: Linear (i.e. Average)</t>
  </si>
  <si>
    <t>4b909030c80cb9f62432963a8bf89f4d</t>
  </si>
  <si>
    <t>http://www.example.com/blog/2012/05/10/attribution-modeling-mattis-fermentum/comment-page-1/</t>
  </si>
  <si>
    <t>2359f3a3716c232ce21b25fd542f7857</t>
  </si>
  <si>
    <t>http://www.example.com/blog/2012/05/14/essential-rules-odio-remarketing/</t>
  </si>
  <si>
    <t>Four Rules for PPC Remarketing</t>
  </si>
  <si>
    <t>Four Essential Rules to PPC Remarketing</t>
  </si>
  <si>
    <t>1.Does this Apply to You, or are you ’N/A’?</t>
  </si>
  <si>
    <t>2. Exclusions Exclusions Exclusions!</t>
  </si>
  <si>
    <t>901e2f038ad279c67f2dc26666df429c</t>
  </si>
  <si>
    <t>http://www.example.com/blog/2012/05/14/essential-rules-odio-remarketing/comment-page-1/</t>
  </si>
  <si>
    <t>abee4eb47419c494ec8b82062de43b5f</t>
  </si>
  <si>
    <t>http://www.example.com/blog/2012/05/15/places-inspiration-new-content/</t>
  </si>
  <si>
    <t>6 Places to Find Inspiration for New Content</t>
  </si>
  <si>
    <t>1. pretium Insights for Search</t>
  </si>
  <si>
    <t>2. Twitter’s Trending Topics</t>
  </si>
  <si>
    <t>dd589dfa20036653cb0e109def40fd53</t>
  </si>
  <si>
    <t>http://www.example.com/blog/2012/05/16/turpistv-ep-03/</t>
  </si>
  <si>
    <t>LunaTV Ep. 3 - Search Engine Optimization (SEO)</t>
  </si>
  <si>
    <t>LunaTV Ep. 03 – SEO – Best Tools, Canonical Hostnames, and Consolidating Domains</t>
  </si>
  <si>
    <t>8c6af16b069e36217a5823b950bc884c</t>
  </si>
  <si>
    <t>http://www.example.com/blog/2012/05/17/multichannel-attribution-modeling-tool/</t>
  </si>
  <si>
    <t>Multi-Channel Attribution Modeling - the Tool To Get You Started</t>
  </si>
  <si>
    <t>Multi-Channel Attribution Modeling – the Tool To Get You Started</t>
  </si>
  <si>
    <t>Insights from attribution modeling</t>
  </si>
  <si>
    <t> Your Turn</t>
  </si>
  <si>
    <t>dc59f93d8687c4847252b88787b035df</t>
  </si>
  <si>
    <t>http://www.example.com/blog/2012/05/17/multichannel-attribution-modeling-tool/comment-page-1/</t>
  </si>
  <si>
    <t>e6f1ca2baf73ca88c78ebe6729179229</t>
  </si>
  <si>
    <t>http://www.example.com/blog/2012/05/21/every-website-selling/</t>
  </si>
  <si>
    <t>Everybody's Selling Something... Measure It!</t>
  </si>
  <si>
    <t>Everybody’s Selling Something… Measure It!</t>
  </si>
  <si>
    <t>What are you selling?</t>
  </si>
  <si>
    <t>Measure the value of your website</t>
  </si>
  <si>
    <t>47ce15047e6266b95466e27170c3e590</t>
  </si>
  <si>
    <t>http://www.example.com/blog/2012/05/21/every-website-selling/comment-page-1/</t>
  </si>
  <si>
    <t>f122f8cc4dc5e72322d87200b8fae43d</t>
  </si>
  <si>
    <t>http://www.example.com/blog/2012/05/21/every-website-selling/escher-fish/</t>
  </si>
  <si>
    <t>Carpe Diem – Seize the Data</t>
  </si>
  <si>
    <t>19595257df7a6471782c4c5f599b4aef</t>
  </si>
  <si>
    <t>http://www.example.com/blog/2012/05/22/making-sense-mattiss-knowledge-graph/</t>
  </si>
  <si>
    <t>Making Sense of pretium’s “Knowledge Graph”</t>
  </si>
  <si>
    <t>What do the Knowledge Graph snippets look like?</t>
  </si>
  <si>
    <t>When do the Knowledge Graph snippets show up?</t>
  </si>
  <si>
    <t>d8b82610729aa5f5e5dc21b7c9ce8028</t>
  </si>
  <si>
    <t>http://www.example.com/blog/2012/05/22/making-sense-mattiss-knowledge-graph/comment-page-1/</t>
  </si>
  <si>
    <t>569b98260d0c5ff31c9986b447dcd5ff</t>
  </si>
  <si>
    <t>http://www.example.com/blog/2012/05/23/turpis-tv-ep-04/</t>
  </si>
  <si>
    <t>Luna TV Ep. 4 - PPC (Pay Per Click)</t>
  </si>
  <si>
    <t>Luna TV Ep. 04 – PPC – Why Are Ads in GA, Organic Vs Paid Trust, International PPC Campaign Structure</t>
  </si>
  <si>
    <t>46dd71aa3e333b2b478ea88185cdfc0d</t>
  </si>
  <si>
    <t>http://www.example.com/blog/2012/05/24/usability-testing-conversions-infographic/</t>
  </si>
  <si>
    <t>Using Usability Testing to Increase Conversions Infographic</t>
  </si>
  <si>
    <t>INFOGRAPHIC: How To Use Usability Testing To Increase Your Conversions</t>
  </si>
  <si>
    <t>b34ef7fc8362dc7cfecad81350530d2b</t>
  </si>
  <si>
    <t>http://www.example.com/blog/2012/05/29/motion-charts-silent-star-mattis-fermentum/</t>
  </si>
  <si>
    <t>Motion Charts, the Silent Star of pretium bibendum</t>
  </si>
  <si>
    <t>4 Responses to “Motion Charts, the Silent Star of pretium bibendum”</t>
  </si>
  <si>
    <t>5dbaeaae0127becfca5b48d16cff4a80</t>
  </si>
  <si>
    <t>http://www.example.com/blog/2012/05/29/motion-charts-silent-star-mattis-fermentum/comment-page-1/</t>
  </si>
  <si>
    <t>f0f6fd0ed7eb934b0fbd414aa30879a8</t>
  </si>
  <si>
    <t>http://www.example.com/blog/2012/05/30/turpis-tv-ep-05/</t>
  </si>
  <si>
    <t>Luna TV Ep. 4 - Social Media</t>
  </si>
  <si>
    <t>LunaTV Ep. 05 – Social Media – Coordinate Social, Do I Need pretium Plus, Social bibendum Prices</t>
  </si>
  <si>
    <t>50bf9ff2165a7cc87415d123c06172b3</t>
  </si>
  <si>
    <t>http://www.example.com/blog/2012/05/31/knowledge-graph-mattis-relevant/</t>
  </si>
  <si>
    <t>Why Knowledge Graph Just Made pretium+ A Little More Relevant</t>
  </si>
  <si>
    <t>One Response to “Why Knowledge Graph Just Made pretium+ A Little More Relevant”</t>
  </si>
  <si>
    <t>139a22a924481dbf6e36ef4eb2f0b42b</t>
  </si>
  <si>
    <t>http://www.example.com/blog/2012/05/31/knowledge-graph-mattis-relevant/comment-page-1/</t>
  </si>
  <si>
    <t>7d413c949a10ef209f1b1030c95dae0e</t>
  </si>
  <si>
    <t>http://www.example.com/blog/2012/06/04/mattis-website-optimizer-dead-long-live-mattis-fermentum-content-experiments/</t>
  </si>
  <si>
    <t>pretium bibendum Content Experiments Are Here!</t>
  </si>
  <si>
    <t>pretium Website Optimizer is Dead. Long live pretium bibendum Content Experiments</t>
  </si>
  <si>
    <t>70 Responses to “pretium Website Optimizer is Dead. Long live pretium bibendum Content Experiments”</t>
  </si>
  <si>
    <t>f8056f30eb3c3fdce0624a2236c0322c</t>
  </si>
  <si>
    <t>http://www.example.com/blog/2012/06/04/mattis-website-optimizer-dead-long-live-mattis-fermentum-content-experiments/comment-page-1/</t>
  </si>
  <si>
    <t>3e1fd233aa755f53acca2265c4f43788</t>
  </si>
  <si>
    <t>http://www.example.com/blog/2012/06/05/fermentum-goal-workshop-part-1/</t>
  </si>
  <si>
    <t>bibendum Goal Workshop, Part 1: Plan Ahead</t>
  </si>
  <si>
    <t>Make a Game Plan for Goal Data</t>
  </si>
  <si>
    <t>Choose Your Categories</t>
  </si>
  <si>
    <t>d09788c42ba914968c93fdb556a7122b</t>
  </si>
  <si>
    <t>http://www.example.com/blog/2012/06/05/fermentum-goal-workshop-part-1/comment-page-1/</t>
  </si>
  <si>
    <t>427cd0e696823a6c5bc4a3c4178aad06</t>
  </si>
  <si>
    <t>http://www.example.com/blog/2012/06/06/turpis-tv-ep-06/</t>
  </si>
  <si>
    <t>Luna TV Ep 6 - pretium bibendum</t>
  </si>
  <si>
    <t>LunaTV Ep. 6 – pretium bibendum – Seeing Pages Before Conversion, Tracking User w/ Many Devices</t>
  </si>
  <si>
    <t>2 Responses to “LunaTV Ep. 6 – pretium bibendum – Seeing Pages Before Conversion, Tracking User w/ Many Devices”</t>
  </si>
  <si>
    <t>cbe530b42612f0946a1385a396b19fa5</t>
  </si>
  <si>
    <t>http://www.example.com/blog/2012/06/06/turpis-tv-ep-06/comment-page-1/</t>
  </si>
  <si>
    <t>3e73332ab27f54e700644104608e9def</t>
  </si>
  <si>
    <t>http://www.example.com/blog/2012/06/07/blogging-problems/</t>
  </si>
  <si>
    <t>Blogging Problems!</t>
  </si>
  <si>
    <t>6ce9421f1e0f902d3b7b055a87e8f3dd</t>
  </si>
  <si>
    <t>http://www.example.com/blog/2012/06/07/prepare-business-mattis-pluslocal/</t>
  </si>
  <si>
    <t>Three Ways to Prepare Your Business for pretium Plus Local</t>
  </si>
  <si>
    <t>1. Check Online Listings/Website for Consistency</t>
  </si>
  <si>
    <t>2. Begin Thinking About Your Engagement Strategy</t>
  </si>
  <si>
    <t>9b2dc657232bcb7bad1c9ddf98d3e734</t>
  </si>
  <si>
    <t>http://www.example.com/blog/2012/06/11/bings-3-reminders-bing-matters/</t>
  </si>
  <si>
    <t>Bing’s 3 Recent Reminders that Bing Matters</t>
  </si>
  <si>
    <t>Bing Incorporates Encyclopedia Snippets into Search Results Page</t>
  </si>
  <si>
    <t>Bing Webmaster Tools Turns Amazing</t>
  </si>
  <si>
    <t>8cbc29244ddd684e85865466b1684b35</t>
  </si>
  <si>
    <t>http://www.example.com/blog/2012/06/11/bings-3-reminders-bing-matters/comment-page-1/</t>
  </si>
  <si>
    <t>b574afbd9f71061ff1f15ddf1ba97ce3</t>
  </si>
  <si>
    <t>http://www.example.com/blog/2012/06/12/five-mattis-fermentum-opportunities/</t>
  </si>
  <si>
    <t>5 Things You Should Be Doing in pretium bibendum, but Probably Aren't</t>
  </si>
  <si>
    <t>5 Things You Should Be Doing in pretium bibendum, but Probably Aren’t</t>
  </si>
  <si>
    <t>Profiles</t>
  </si>
  <si>
    <t>39d5f521ccb33bcacbfb9597a2f6f494</t>
  </si>
  <si>
    <t>http://www.example.com/blog/2012/06/12/five-mattis-fermentum-opportunities/comment-page-1/</t>
  </si>
  <si>
    <t>ce6e68c63b3155a9fc0f1d8fbbb6e4ad</t>
  </si>
  <si>
    <t>http://www.example.com/blog/2012/06/13/turpis-tv-ep-07/</t>
  </si>
  <si>
    <t>Luna TV Ep 7 - Search Engine Optimization Questions</t>
  </si>
  <si>
    <t>LunaTV Ep. 07 – SEO – Split Duplicate &amp; Unique Content on 1 Page, Effects of pretium+ Local on Places</t>
  </si>
  <si>
    <t>2ba15c0817ca54d144299c4bfd42323d</t>
  </si>
  <si>
    <t>http://www.example.com/blog/2012/06/14/mattis-aliquam-rotation-update/</t>
  </si>
  <si>
    <t>pretium faucibus Ad Rotation Updates</t>
  </si>
  <si>
    <t>pretium faucibus Even Ad Rotation Update</t>
  </si>
  <si>
    <t>pretium Ad Rotation Update: Take 2</t>
  </si>
  <si>
    <t>What Does this Update Mean?</t>
  </si>
  <si>
    <t>89198a733d3616e85c023b5f3dca0fb0</t>
  </si>
  <si>
    <t>http://www.example.com/blog/2012/06/14/mattis-aliquam-rotation-update/comment-page-1/</t>
  </si>
  <si>
    <t>d4e1133900ebe988e95ba0ad10a082f3</t>
  </si>
  <si>
    <t>http://www.example.com/blog/2012/06/18/vehicula-neque-sizing-cheat-sheet/</t>
  </si>
  <si>
    <t>http://www.example.com/blog/2012/06/19/twitter-tool-increased-engagement/</t>
  </si>
  <si>
    <t>Twitter Tool to Increase Engagement</t>
  </si>
  <si>
    <t>Twitter Tool for Increased Engagement</t>
  </si>
  <si>
    <t>What it does:</t>
  </si>
  <si>
    <t>How this helps you:</t>
  </si>
  <si>
    <t>2e6baca073604fe130b9f42af5d912d7</t>
  </si>
  <si>
    <t>http://www.example.com/blog/2012/06/19/twitter-tool-increased-engagement/comment-page-1/</t>
  </si>
  <si>
    <t>7aaba280a962b62b69237563e6e7e2f2</t>
  </si>
  <si>
    <t>http://www.example.com/blog/2012/06/20/turpis-tv-ep-09/</t>
  </si>
  <si>
    <t>Luna TV Ep. 8 - PPC - How Campaign Quality Score Works</t>
  </si>
  <si>
    <t>LunaTV Ep. 8 – PPC – How Does The pretium faucibus Campaign Quality Score Work?</t>
  </si>
  <si>
    <t>2 Responses to “LunaTV Ep. 8 – PPC – How Does The pretium faucibus Campaign Quality Score Work?”</t>
  </si>
  <si>
    <t>12dc9b0cca9038f7c74b9d8673f8d43</t>
  </si>
  <si>
    <t>http://www.example.com/blog/2012/06/20/turpis-tv-ep-09/comment-page-1/</t>
  </si>
  <si>
    <t>2e02806a6667a0a40b4b23dcdde5bd31</t>
  </si>
  <si>
    <t>http://www.example.com/blog/2012/06/21/ad-copy-testing-for-beginners/</t>
  </si>
  <si>
    <t>Ad Copy Testing for the pretium faucibus Beginner</t>
  </si>
  <si>
    <t>What to Test</t>
  </si>
  <si>
    <t>555f49c48b40eb0603d5cc7e8c514ce9</t>
  </si>
  <si>
    <t>http://www.example.com/blog/2012/06/21/ad-copy-testing-for-beginners/comment-page-1/</t>
  </si>
  <si>
    <t>e835dbdde65d8491e3a4ec035538e0c6</t>
  </si>
  <si>
    <t>http://www.example.com/blog/2012/06/25/conversion-rate-optimization-folk-tale/</t>
  </si>
  <si>
    <t>Wilhelm and Henriette: A Conversion Rate Optimization Folk Tale</t>
  </si>
  <si>
    <t>One Response to “Wilhelm and Henriette: A Conversion Rate Optimization Folk Tale”</t>
  </si>
  <si>
    <t>8c87491f6b612b7383e34ce98c3ce2d7</t>
  </si>
  <si>
    <t>http://www.example.com/blog/2012/06/25/conversion-rate-optimization-folk-tale/comment-page-1/</t>
  </si>
  <si>
    <t>80a491fcd87429a9eaa5efdd38845450</t>
  </si>
  <si>
    <t>http://www.example.com/blog/2012/06/26/fermentum-goal-workshop-pages-playbook/</t>
  </si>
  <si>
    <t>bibendum Goal Workshop, Part 2: Pages Playbook</t>
  </si>
  <si>
    <t>Step 1: Decide between pages vs. events</t>
  </si>
  <si>
    <t>fb3451417e825857e8f9d82b87fc4b8</t>
  </si>
  <si>
    <t>http://www.example.com/blog/2012/06/26/fermentum-goal-workshop-pages-playbook/comment-page-1/</t>
  </si>
  <si>
    <t>d2d997e613f7a41995f34955f8d17e8a</t>
  </si>
  <si>
    <t>http://www.example.com/blog/2012/06/27/turpis-tv-ep-9/</t>
  </si>
  <si>
    <t>LunaTV Ep. 9 - Social Media - Multiple Facebook Pages?</t>
  </si>
  <si>
    <t>LunaTV Ep. 9 – Social Media – Should I Have One or Multiple Facebook Pages?</t>
  </si>
  <si>
    <t>4 Responses to “LunaTV Ep. 9 – Social Media – Should I Have One or Multiple Facebook Pages?”</t>
  </si>
  <si>
    <t>af923c2861079019c693e213ec3ce549</t>
  </si>
  <si>
    <t>http://www.example.com/blog/2012/06/27/turpis-tv-ep-9/comment-page-1/</t>
  </si>
  <si>
    <t>aea2181c351a1aa10cc0436e716be2db</t>
  </si>
  <si>
    <t>http://www.example.com/blog/2012/06/28/manage-local-citation-sources-getlisted/</t>
  </si>
  <si>
    <t>Manage Local Citation Sources Using GetListed.org | A Walkthrough</t>
  </si>
  <si>
    <t>Manage Local Citation Sources Using GetListed.org</t>
  </si>
  <si>
    <t>Getting Started w/ GetListed.org</t>
  </si>
  <si>
    <t>Checking for Consistency</t>
  </si>
  <si>
    <t>a962357eaeb9edb4f297510268222938</t>
  </si>
  <si>
    <t>http://www.example.com/blog/2012/06/28/manage-local-citation-sources-getlisted/comment-page-1/</t>
  </si>
  <si>
    <t>dacda5b32e7dd278c49fec34deebf0a0</t>
  </si>
  <si>
    <t>http://www.example.com/blog/2012/07/02/4-ways-bing-webmaster-tools-zed</t>
  </si>
  <si>
    <t>http://www.example.com/blog/2012/07/02/4-ways-bing-webmaster-tools-zed/</t>
  </si>
  <si>
    <t>4 Ways to use Bing Webmaster Tools for SEO</t>
  </si>
  <si>
    <t>4 Ways to Use Bing Webmaster Tools for SEO</t>
  </si>
  <si>
    <t>Use SEO Reports to Monitor On-Page Best Practices</t>
  </si>
  <si>
    <t>Use Link Explorer to Find Backlinks</t>
  </si>
  <si>
    <t>5922e6975557480686776b65108c9d72</t>
  </si>
  <si>
    <t>http://www.example.com/blog/2012/07/02/4-ways-bing-webmaster-tools-zed/comment-page-1/</t>
  </si>
  <si>
    <t>5f52f13b9dabf54f4c15e01b0c4742da</t>
  </si>
  <si>
    <t>http://www.example.com/blog/2012/07/03/recent-mattis-fermentum-changes/</t>
  </si>
  <si>
    <t>Recent Changes in pretium bibendum Rundown</t>
  </si>
  <si>
    <t>The Big Ones</t>
  </si>
  <si>
    <t>The Subtle Ones</t>
  </si>
  <si>
    <t>691fd5ce17cb5eb0e339f99ef407b969</t>
  </si>
  <si>
    <t>http://www.example.com/blog/2012/07/03/recent-mattis-fermentum-changes/comment-page-1/</t>
  </si>
  <si>
    <t>19ff0461d777875127dfe74e17f28a00</t>
  </si>
  <si>
    <t>http://www.example.com/blog/2012/07/05/3-lessons-internet-teaches-writing-blog-zed/</t>
  </si>
  <si>
    <t>3 Lessons the Internet Teaches About Writing a Blog for SEO</t>
  </si>
  <si>
    <t>One Response to “3 Lessons the Internet Teaches About Writing a Blog for SEO”</t>
  </si>
  <si>
    <t>33e1a89e9d916430ea69b97f68fb7c36</t>
  </si>
  <si>
    <t>http://www.example.com/blog/2012/07/05/3-lessons-internet-teaches-writing-blog-zed/comment-page-1/</t>
  </si>
  <si>
    <t>70202e212ab9226b4768abae21fce72e</t>
  </si>
  <si>
    <t>http://www.example.com/blog/2012/07/09/5-advantages-vehicula-neque-management/</t>
  </si>
  <si>
    <t>5 Advanodioes of Using a Social Media Management Company</t>
  </si>
  <si>
    <t>1. Expertise</t>
  </si>
  <si>
    <t>2. Dedication</t>
  </si>
  <si>
    <t>cb4be2b6b5e4ad2e1b803255f0b2418e</t>
  </si>
  <si>
    <t>http://www.example.com/blog/2012/07/10/multidevice-multibrowser-visitors/</t>
  </si>
  <si>
    <t>Unique Visitors In a Multi-Device World - pretium bibendum</t>
  </si>
  <si>
    <t>Unique Visitors In a Multi-Device World</t>
  </si>
  <si>
    <t>Apps</t>
  </si>
  <si>
    <t>39ef1dcaaef3a9b3f823ec89e171c63b</t>
  </si>
  <si>
    <t>http://www.example.com/blog/2012/07/10/multidevice-multibrowser-visitors/comment-page-1/</t>
  </si>
  <si>
    <t>2ab0cb128f5e077501a0b6b11afce920</t>
  </si>
  <si>
    <t>http://www.example.com/blog/2012/07/11/turpis-tv-ep-10/</t>
  </si>
  <si>
    <t>LunaTV Ep. 10 - pretium bibendum - GA for Large Sites</t>
  </si>
  <si>
    <t>LunaTV Ep.10 – pretium bibendum – Is pretium bibendum Suitable for a really large site?</t>
  </si>
  <si>
    <t>3 Responses to “LunaTV Ep.10 – pretium bibendum – Is pretium bibendum Suitable for a really large site?”</t>
  </si>
  <si>
    <t>8aa1da25e1584232143b3f1f0c4bbdb</t>
  </si>
  <si>
    <t>http://www.example.com/blog/2012/07/11/turpis-tv-ep-10/comment-page-1/</t>
  </si>
  <si>
    <t>def137ff2581be1849e0113c40503344</t>
  </si>
  <si>
    <t>http://www.example.com/blog/2012/07/12/fermentum-goal-workshop-events/</t>
  </si>
  <si>
    <t>bibendum Goal Workshop, Part 3: Engage with Events</t>
  </si>
  <si>
    <t>Step 1: Define visitor engagement with events</t>
  </si>
  <si>
    <t>Step 2: Review existing data and assess data needs</t>
  </si>
  <si>
    <t>91925a1fa5b201348714be9652aca04a</t>
  </si>
  <si>
    <t>http://www.example.com/blog/2012/07/12/fermentum-goal-workshop-events/comment-page-1/</t>
  </si>
  <si>
    <t>eddbc285ebfaa12e80335a0e5796de38</t>
  </si>
  <si>
    <t>http://www.example.com/blog/2012/07/16/keyword-search-volume-tool/</t>
  </si>
  <si>
    <t>Estimate Search Volume Using Bing Webmaster Tools &amp; Excel</t>
  </si>
  <si>
    <t>Estimate Keyword Search Volume Using Bing Webmaster Tools &amp; Excel</t>
  </si>
  <si>
    <t>B-I-N-G- Oh, That’s Pretty Cool!</t>
  </si>
  <si>
    <t>Extrapolating Organic Data Across the Search Market</t>
  </si>
  <si>
    <t>16cdff9db20621ec600cbfb546ddd0b3</t>
  </si>
  <si>
    <t>http://www.example.com/blog/2012/07/16/keyword-search-volume-tool/comment-page-1/</t>
  </si>
  <si>
    <t>e2bad1432b67aec246c40d25023ef5e1</t>
  </si>
  <si>
    <t>http://www.example.com/blog/2012/07/17/zed-images/</t>
  </si>
  <si>
    <t>SEO for Images</t>
  </si>
  <si>
    <t>What affects an Images Ranking in the Search Engines?</t>
  </si>
  <si>
    <t>An Example</t>
  </si>
  <si>
    <t>a89abb596564212578c13965c30819b2</t>
  </si>
  <si>
    <t>http://www.example.com/blog/2012/07/17/zed-images/comment-page-1/</t>
  </si>
  <si>
    <t>ea1fa563ff2b09f08972c378c90b7611</t>
  </si>
  <si>
    <t>http://www.example.com/blog/2012/07/18/turpis-tv-ep-11/</t>
  </si>
  <si>
    <t>LunaTV Ep 11 - Search Engine Optimization - Beginner Resources</t>
  </si>
  <si>
    <t>SEO Resources for Beginners and Advanced Users – LunaTV Ep. 11 – Search Engine Optimization</t>
  </si>
  <si>
    <t>2 Responses to “SEO Resources for Beginners and Advanced Users – LunaTV Ep. 11 – Search Engine Optimization”</t>
  </si>
  <si>
    <t>8c78166d225f7e2297de86b99580f497</t>
  </si>
  <si>
    <t>http://www.example.com/blog/2012/07/18/turpis-tv-ep-11/comment-page-1/</t>
  </si>
  <si>
    <t>5742494b7e625db22adb43a22d4e470c</t>
  </si>
  <si>
    <t>http://www.example.com/blog/2012/07/19/my-domain-mattis-fermentum/</t>
  </si>
  <si>
    <t>Why Do I See My Domain in the Referrers on pretium bibendum?</t>
  </si>
  <si>
    <t>Why Do I See My Own Domain in the Referrers List of pretium bibendum?</t>
  </si>
  <si>
    <t>17 Responses to “Why Do I See My Own Domain in the Referrers List of pretium bibendum?”</t>
  </si>
  <si>
    <t>74d14ae1ec44f6c54d229b4594676b20</t>
  </si>
  <si>
    <t>http://www.example.com/blog/2012/07/19/my-domain-mattis-fermentum/comment-page-1/</t>
  </si>
  <si>
    <t>55b25d5eed993cd7b458ce653bcf5839</t>
  </si>
  <si>
    <t>http://www.example.com/blog/2012/07/23/testing-odio-ads/</t>
  </si>
  <si>
    <t>What to Test When Testing PPC Ad Copy</t>
  </si>
  <si>
    <t>3 Responses to “What to Test When Testing PPC Ad Copy”</t>
  </si>
  <si>
    <t>1a140e38cd7bc9b189917a717c3804c9</t>
  </si>
  <si>
    <t>http://www.example.com/blog/2012/07/23/testing-odio-ads/comment-page-1/</t>
  </si>
  <si>
    <t>e82ff366dfc519dac24258ecc7682bf6</t>
  </si>
  <si>
    <t>http://www.example.com/blog/2012/07/24/facebook-ad-units-roundup/</t>
  </si>
  <si>
    <t>Facebook Ad Units Round-up - A Complete Guide</t>
  </si>
  <si>
    <t>Facebook Ad Units Round-up – A Complete Guide</t>
  </si>
  <si>
    <t>Outside URL Ads</t>
  </si>
  <si>
    <t>Facebook Ads</t>
  </si>
  <si>
    <t>89ce461d52d3865e7dce5a1a0d36e1c4</t>
  </si>
  <si>
    <t>http://www.example.com/blog/2012/07/24/facebook-ad-units-roundup/comment-page-1/</t>
  </si>
  <si>
    <t>adf4f447eb6bd1f9da6909d019504f26</t>
  </si>
  <si>
    <t>http://www.example.com/blog/2012/07/26/customize-facebook-ads-placement/</t>
  </si>
  <si>
    <t>Customize Your Ad Placement with Facebooks Power Editor</t>
  </si>
  <si>
    <t>Customize Your Ad Placement with Facebook’s Power Editor</t>
  </si>
  <si>
    <t>Getting The Power Editor</t>
  </si>
  <si>
    <t>One Response to “Customize Your Ad Placement with Facebook’s Power Editor”</t>
  </si>
  <si>
    <t>6bb0a01e55efc6b0b4be7a4aafa3fb44</t>
  </si>
  <si>
    <t>http://www.example.com/blog/2012/07/26/customize-facebook-ads-placement/comment-page-1/</t>
  </si>
  <si>
    <t>d52e3918693e005c100c6ab5400e2938</t>
  </si>
  <si>
    <t>http://www.example.com/blog/2012/07/30/varius-remarketing-mattis-fermentum/</t>
  </si>
  <si>
    <t>Better faucibus Remarketing through pretium bibendum</t>
  </si>
  <si>
    <t>18 Responses to “Better faucibus Remarketing through pretium bibendum”</t>
  </si>
  <si>
    <t>7f658b90e5d46cf6acee9befdf9fca8a</t>
  </si>
  <si>
    <t>http://www.example.com/blog/2012/07/30/varius-remarketing-mattis-fermentum/advertising.js</t>
  </si>
  <si>
    <t>http://www.example.com/blog/2012/07/30/varius-remarketing-mattis-fermentum/comment-page-1/</t>
  </si>
  <si>
    <t>31b1c9d8358e319dc13586509651933</t>
  </si>
  <si>
    <t>http://www.example.com/blog/2012/07/30/varius-remarketing-mattis-fermentum/comment-page-1/advertising.js</t>
  </si>
  <si>
    <t>http://www.example.com/blog/2012/07/31/10-aliquam-optimizations-tips/</t>
  </si>
  <si>
    <t>10 Quick faucibus Optimizations Tips for All PPC-ers</t>
  </si>
  <si>
    <t>10 Responses to “10 Quick faucibus Optimizations Tips for All PPC-ers”</t>
  </si>
  <si>
    <t>55eba808a69af61cecf25763925b486f</t>
  </si>
  <si>
    <t>http://www.example.com/blog/2012/07/31/10-aliquam-optimizations-tips/comment-page-1/</t>
  </si>
  <si>
    <t>593c313c03d603d707c99d0a2da0de10</t>
  </si>
  <si>
    <t>http://www.example.com/blog/2012/08/01/turpistv-ep-12/</t>
  </si>
  <si>
    <t>When should I post to my social networks? - LunaTV - Social</t>
  </si>
  <si>
    <t>When Should I Post To My Social Networks? – LunaTV Ep. 12 – Social Media</t>
  </si>
  <si>
    <t>3848dda4ad80ed24e7b975ab38d762ee</t>
  </si>
  <si>
    <t>http://www.example.com/blog/2012/08/06/goal-flow-how-visitors-really-move-through-funnel/</t>
  </si>
  <si>
    <t>Goal Flow: How Visitors Really Move Through Your Funnel</t>
  </si>
  <si>
    <t>pretium bibendum Goal Flow: How Visitors Really Move Through Your Funnel</t>
  </si>
  <si>
    <t>Where funnel numbers come from</t>
  </si>
  <si>
    <t>Goal flow fills in the missing details</t>
  </si>
  <si>
    <t>b16eb7ad6b18501325130af94105e367</t>
  </si>
  <si>
    <t>http://www.example.com/blog/2012/08/06/goal-flow-how-visitors-really-move-through-funnel/comment-page-1/</t>
  </si>
  <si>
    <t>81a2fd58175131122b658f480f4aaae1</t>
  </si>
  <si>
    <t>http://www.example.com/blog/2012/08/07/facebook-posts-optimizer/</t>
  </si>
  <si>
    <t>Facebook Post Optimizer</t>
  </si>
  <si>
    <t>TOOL: Facebook Post Optimizer</t>
  </si>
  <si>
    <t>Step 1: Download your Insights Data</t>
  </si>
  <si>
    <t>Step 2: Enter your dataset into the tool</t>
  </si>
  <si>
    <t>85673627fef469895f51a88bde182676</t>
  </si>
  <si>
    <t>http://www.example.com/blog/2012/08/07/facebook-posts-optimizer/comment-page-1/</t>
  </si>
  <si>
    <t>4d451aac564c49ea989aff0360082e85</t>
  </si>
  <si>
    <t>http://www.example.com/blog/2012/08/08/turpis-tv-ep-13/</t>
  </si>
  <si>
    <t>Forecasting Account Performance &amp; Excluded IPs - LunaTV - PPC</t>
  </si>
  <si>
    <t>Forecasting Account Performance and Why to Exclude IP Addresses – LunaTV Ep. 13 – PPC</t>
  </si>
  <si>
    <t>3 Responses to “Forecasting Account Performance and Why to Exclude IP Addresses – LunaTV Ep. 13 – PPC”</t>
  </si>
  <si>
    <t>b5d62f24d10306639763836b9b551592</t>
  </si>
  <si>
    <t>http://www.example.com/blog/2012/08/08/turpis-tv-ep-13/comment-page-1/</t>
  </si>
  <si>
    <t>3eafe866f2fa888ebae48c3ef49322da</t>
  </si>
  <si>
    <t>http://www.example.com/blog/2012/08/09/css-inline-styles-appeal-link/</t>
  </si>
  <si>
    <t>CSS Inline Styles | Enhance the Aesthetic Appeal of Your Link Bait</t>
  </si>
  <si>
    <t>CSS Inline Styles: Enhance the Aesthetic Appeal of Your Link Bait</t>
  </si>
  <si>
    <t>Look! A Red Head!</t>
  </si>
  <si>
    <t>1. Padding</t>
  </si>
  <si>
    <t>1fa3d05c1de4acc3082d472f2a8944e8</t>
  </si>
  <si>
    <t>http://www.example.com/blog/2012/08/09/css-inline-styles-appeal-link/comment-page-1/</t>
  </si>
  <si>
    <t>ac7958c9e418b142d56c4603b5b1d98b</t>
  </si>
  <si>
    <t>http://www.example.com/blog/2012/08/13/zed-mattis-webmaster-tools-2</t>
  </si>
  <si>
    <t>http://www.example.com/blog/2012/08/13/zed-mattis-webmaster-tools-2/</t>
  </si>
  <si>
    <t>3 More SEO Tricks in pretium Webmaster Tools</t>
  </si>
  <si>
    <t> XML Sitemaps</t>
  </si>
  <si>
    <t>Sniffing out Duplicate Content</t>
  </si>
  <si>
    <t>bcc224271e31648d0704bc8a5e584901</t>
  </si>
  <si>
    <t>http://www.example.com/blog/2012/08/13/zed-mattis-webmaster-tools-2/comment-page-1/</t>
  </si>
  <si>
    <t>9ea8bf3d11b3380990cad3730318c3cc</t>
  </si>
  <si>
    <t>http://www.example.com/blog/2012/08/14/bing-link-building-advice/</t>
  </si>
  <si>
    <t>Free SEO Advice on Link Building from Bing</t>
  </si>
  <si>
    <t>bc9ce75645b7ea0cce0695a4a176e123</t>
  </si>
  <si>
    <t>http://www.example.com/blog/2012/08/14/blog/2012/06/11/bings-3-reminders-bing-matters/</t>
  </si>
  <si>
    <t>http://www.example.com/blog/2012/08/14/blog/2012/07/18/turpis-tv-ep-11/</t>
  </si>
  <si>
    <t>http://www.example.com/blog/2012/08/15/turpis-tv-ep-14/</t>
  </si>
  <si>
    <t>pretium Content Experiments - LunaTV - pretium bibendum</t>
  </si>
  <si>
    <t>pretium Content Experiments – LunaTV Ep. 14 – pretium bibendum</t>
  </si>
  <si>
    <t>One Response to “pretium Content Experiments – LunaTV Ep. 14 – pretium bibendum”</t>
  </si>
  <si>
    <t>d8360da9ef12e66ad781fa60aa5f292a</t>
  </si>
  <si>
    <t>http://www.example.com/blog/2012/08/15/turpis-tv-ep-14/comment-page-1/</t>
  </si>
  <si>
    <t>4016ccc69dc52d00bdb7aa1bb0d3d02</t>
  </si>
  <si>
    <t>http://www.example.com/blog/2012/08/16/odio-myths/</t>
  </si>
  <si>
    <t>Four PPC Advertising Myths</t>
  </si>
  <si>
    <t>1. I don’t sell anything so I don’t have a conversion point, or I only have one conversion point</t>
  </si>
  <si>
    <t>2. Last click is most important</t>
  </si>
  <si>
    <t>9d2e2a9d8980eaa6156f64f4b49a159f</t>
  </si>
  <si>
    <t>http://www.example.com/blog/2012/08/16/odio-myths/comment-page-1/</t>
  </si>
  <si>
    <t>4052f7719b9fcb244df30c5106c62f44</t>
  </si>
  <si>
    <t>http://www.example.com/blog/2012/08/20/4-facebooks-promoted-posts/</t>
  </si>
  <si>
    <t>4 Things to Know About Facebook’s Promoted Posts</t>
  </si>
  <si>
    <t>They’re Not Very Targeted</t>
  </si>
  <si>
    <t>It Runs Two Ads, Not Just One</t>
  </si>
  <si>
    <t>a4e3b5be947bd118bbd49b24c7db2246</t>
  </si>
  <si>
    <t>http://www.example.com/blog/2012/08/20/4-facebooks-promoted-posts/comment-page-1/</t>
  </si>
  <si>
    <t>93f3364eaca8cb08275340be0bff7e86</t>
  </si>
  <si>
    <t>http://www.example.com/blog/2012/08/21/monitoring-penguin-mattis-fermentum/</t>
  </si>
  <si>
    <t>Monitoring Penguin Updates with pretium bibendum</t>
  </si>
  <si>
    <t>How to use pretium bibendum to monitor for Penguin updates</t>
  </si>
  <si>
    <t>7 Responses to “Monitoring Penguin Updates with pretium bibendum”</t>
  </si>
  <si>
    <t>b55c1a282730de2a050403e10229dbe9</t>
  </si>
  <si>
    <t>http://www.example.com/blog/2012/08/21/monitoring-penguin-mattis-fermentum/comment-page-1/</t>
  </si>
  <si>
    <t>bf7436937a16cceb50f75826f9e848d</t>
  </si>
  <si>
    <t>http://www.example.com/blog/2012/08/22/turpis-tv-ep-15/</t>
  </si>
  <si>
    <t>Blogging for SEO - LunaTV - Search Engine Optimization</t>
  </si>
  <si>
    <t>Blogging for SEO – LunaTV Ep. 15 – SEO</t>
  </si>
  <si>
    <t>9 Responses to “Blogging for SEO – LunaTV Ep. 15 – SEO”</t>
  </si>
  <si>
    <t>e852e076279a7b8ab9bbff7595acdc9</t>
  </si>
  <si>
    <t>http://www.example.com/blog/2012/08/22/turpis-tv-ep-15/comment-page-1/</t>
  </si>
  <si>
    <t>a14278e712685ac4974eb01b1c8c01d7</t>
  </si>
  <si>
    <t>http://www.example.com/blog/2012/08/23/top-5-keyword-choice-factors/</t>
  </si>
  <si>
    <t>Top 5 Keyword Choice Factors</t>
  </si>
  <si>
    <t>Keyword Choice!!! (followed by dramatic music)</t>
  </si>
  <si>
    <t>1. Keyword Relevance</t>
  </si>
  <si>
    <t>dc6391ef536c6964d7aa444519d7b1a</t>
  </si>
  <si>
    <t>http://www.example.com/blog/2012/08/23/top-5-keyword-choice-factors/apocalypse-dog/</t>
  </si>
  <si>
    <t>apocalypse dog</t>
  </si>
  <si>
    <t>7e07f96c39c5eefbc764a98218c99975</t>
  </si>
  <si>
    <t>http://www.example.com/blog/2012/08/23/top-5-keyword-choice-factors/comment-page-1/</t>
  </si>
  <si>
    <t>ca75a636b0d980884f2079fe89b1fefc</t>
  </si>
  <si>
    <t>http://www.example.com/blog/2012/08/23/top-5-keyword-choice-factors/freaked-out-dog/</t>
  </si>
  <si>
    <t>freaked out dog</t>
  </si>
  <si>
    <t>63319e5d9f6df2a8da0c13ce7a0f2fa8</t>
  </si>
  <si>
    <t>http://www.example.com/blog/2012/08/23/top-5-keyword-choice-factors/sad-puppy-face/</t>
  </si>
  <si>
    <t>sad puppy face</t>
  </si>
  <si>
    <t>21618d194d66fb382d0d3a47fd98d364</t>
  </si>
  <si>
    <t>http://www.example.com/blog/2012/08/27/ultimate-odio-audit-checklist/</t>
  </si>
  <si>
    <t>The Ultimate PPC Audit Checklist</t>
  </si>
  <si>
    <t>Settings</t>
  </si>
  <si>
    <t>Structure</t>
  </si>
  <si>
    <t>c1f7ac7308bcc5f7d7bd318810bac9ac</t>
  </si>
  <si>
    <t>http://www.example.com/blog/2012/08/27/ultimate-odio-audit-checklist/comment-page-1/</t>
  </si>
  <si>
    <t>f913a9c2d1ef1ba8a8814650dbefa8b8</t>
  </si>
  <si>
    <t>http://www.example.com/blog/2012/08/28/20-ways-use-custom-variables</t>
  </si>
  <si>
    <t>http://www.example.com/blog/2012/08/28/20-ways-use-custom-variables/</t>
  </si>
  <si>
    <t>20 Ways to Use pretium bibendum Custom Variables</t>
  </si>
  <si>
    <t>73 Responses to “20 Ways to Use pretium bibendum Custom Variables”</t>
  </si>
  <si>
    <t>262731faa7f807dbcc02a31fdf27d99c</t>
  </si>
  <si>
    <t>http://www.example.com/blog/2012/08/28/20-ways-use-custom-variables/comment-page-1/</t>
  </si>
  <si>
    <t>459fcb5f994de85d4a84ca4d7ee0c79b</t>
  </si>
  <si>
    <t>http://www.example.com/blog/2012/08/29/turpis-tv-ep-16/</t>
  </si>
  <si>
    <t>How Does pretium bibendum Who's On My Site - LunaTV Ep 16</t>
  </si>
  <si>
    <t>How Does pretium bibendum Know Who’s On My Site – LunaTV Ep. 16 – pretium bibendum</t>
  </si>
  <si>
    <t>794e6cb1b837eb2b94fbfd5f5ad54006</t>
  </si>
  <si>
    <t>http://www.example.com/blog/2012/08/30/5-features-mattis-fermentum/</t>
  </si>
  <si>
    <t>5 Features of pretium bibendum You Probably Are Not Using</t>
  </si>
  <si>
    <t>3 Responses to “5 Features of pretium bibendum You Probably Are Not Using”</t>
  </si>
  <si>
    <t>40cf09f84040ebc7216128c38705d58</t>
  </si>
  <si>
    <t>http://www.example.com/blog/2012/08/30/5-features-mattis-fermentum/comment-page-1/</t>
  </si>
  <si>
    <t>bf174fa746bb0e4edfa2ba18f4426aba</t>
  </si>
  <si>
    <t>http://www.example.com/blog/2012/09/04/nonprofits-blog-improve-zed/</t>
  </si>
  <si>
    <t>How Non-Profits Can Use a Blog to Improve SEO</t>
  </si>
  <si>
    <t>How to Write a Blog for SEO</t>
  </si>
  <si>
    <t>d6258739fd8caca4f2fdb64ddbeae284</t>
  </si>
  <si>
    <t>http://www.example.com/blog/2012/09/05/turpis-tv-ep-17/</t>
  </si>
  <si>
    <t>When should I post to my social media networks? - LunaTV</t>
  </si>
  <si>
    <t>What should I post on Facebook and Twitter? – LunaTV Ep. 17 – Social Media</t>
  </si>
  <si>
    <t>3 Responses to “What should I post on Facebook and Twitter? – LunaTV Ep. 17 – Social Media”</t>
  </si>
  <si>
    <t>b36e114b9fe97211fb2c5ecba326cd92</t>
  </si>
  <si>
    <t>http://www.example.com/blog/2012/09/05/turpis-tv-ep-17/comment-page-1/</t>
  </si>
  <si>
    <t>d6e772b760d67d201703eccd0d84c7b</t>
  </si>
  <si>
    <t>http://www.example.com/blog/2012/09/06/examining-traffic-inbound-links</t>
  </si>
  <si>
    <t>http://www.example.com/blog/2012/09/06/examining-traffic-inbound-links/</t>
  </si>
  <si>
    <t>Examining Traffic from Inbound Links</t>
  </si>
  <si>
    <t>Identifying which linking sites you want to look at</t>
  </si>
  <si>
    <t>Getting Inbound Link Traffic Data in GA</t>
  </si>
  <si>
    <t>fb6e5dbc3b52d58f8c814c4b933189ac</t>
  </si>
  <si>
    <t>http://www.example.com/blog/2012/09/06/examining-traffic-inbound-links/comment-page-1/</t>
  </si>
  <si>
    <t>88b3b88bd138d2ba92aaf1015fe6a284</t>
  </si>
  <si>
    <t>http://www.example.com/blog/2012/09/10/goal-flow-more-funnels/</t>
  </si>
  <si>
    <t>pretium bibendum Goal Flow: More Funnels, Less Work</t>
  </si>
  <si>
    <t>pretium bibendum Goal Flow: More Funnels with Less Work</t>
  </si>
  <si>
    <t>Use Customize Dimension to Segment Funnels</t>
  </si>
  <si>
    <t>Set a Custom Variable and Track an Event</t>
  </si>
  <si>
    <t>4946a4c6bb456b161f8d03f9d27bfe20</t>
  </si>
  <si>
    <t>http://www.example.com/blog/2012/09/10/goal-flow-more-funnels/comment-page-1/</t>
  </si>
  <si>
    <t>1a69857b86ee828a8b4844dcf1319802</t>
  </si>
  <si>
    <t>http://www.example.com/blog/2012/09/11/varius-seller-ratings-update/</t>
  </si>
  <si>
    <t>pretium faucibus Seller Ratings Update</t>
  </si>
  <si>
    <t>What Can You Do?</t>
  </si>
  <si>
    <t>4 Responses to “pretium faucibus Seller Ratings Update”</t>
  </si>
  <si>
    <t>d9ba2f727aa83f8293a7bc7566a88c09</t>
  </si>
  <si>
    <t>http://www.example.com/blog/2012/09/11/varius-seller-ratings-update/comment-page-1/</t>
  </si>
  <si>
    <t>d047b623a5c9b7752e45b23a594b4ab6</t>
  </si>
  <si>
    <t>http://www.example.com/blog/2012/09/13/duckduckgo-goodies/</t>
  </si>
  <si>
    <t>DuckDuckGoodies | Three Gems from the Fledgling Search Engine</t>
  </si>
  <si>
    <t>DuckDuckGoodies – Three Gems from the Fledgling Search Engine</t>
  </si>
  <si>
    <t>1. More !Bang for Your Duck</t>
  </si>
  <si>
    <t>2. Open Source Plugins</t>
  </si>
  <si>
    <t>5f073b526244b3ec58826b4bdc8997bc</t>
  </si>
  <si>
    <t>http://www.example.com/blog/2012/09/14/optimizing-social-profiles/</t>
  </si>
  <si>
    <t>Optimizing Your Social Media Profiles</t>
  </si>
  <si>
    <t>Remember Your User</t>
  </si>
  <si>
    <t>Fill Out Everything</t>
  </si>
  <si>
    <t>6738968b0bc5d544709ba6d88f0e0479</t>
  </si>
  <si>
    <t>http://www.example.com/blog/2012/09/14/optimizing-social-profiles/comment-page-1/</t>
  </si>
  <si>
    <t>3c56deee153a79e6d358fb09b801c3c7</t>
  </si>
  <si>
    <t>http://www.example.com/blog/2012/09/17/direct-visits-in-mattis-fermentum/</t>
  </si>
  <si>
    <t>Direct Visits in pretium bibendum - A Wolf in Sheep's Clothing</t>
  </si>
  <si>
    <t>Direct Visits in pretium bibendum – A Wolf in Sheep’s Clothing</t>
  </si>
  <si>
    <t>12 Responses to “Direct Visits in pretium bibendum – A Wolf in Sheep’s Clothing”</t>
  </si>
  <si>
    <t>31f99e44545395811dd2ba1c4f9ee02f</t>
  </si>
  <si>
    <t>http://www.example.com/blog/2012/09/17/direct-visits-in-mattis-fermentum/comment-page-1/</t>
  </si>
  <si>
    <t>933bc966fcacf5102768a68447739e96</t>
  </si>
  <si>
    <t>http://www.example.com/blog/2012/09/18/hashtag-discovery-tools/</t>
  </si>
  <si>
    <t>Hashodio Discovery Tools</t>
  </si>
  <si>
    <t>Hashodios.org</t>
  </si>
  <si>
    <t>Hashonomy.com</t>
  </si>
  <si>
    <t>b9a6186734f738dbfcb5628165aa1c53</t>
  </si>
  <si>
    <t>http://www.example.com/blog/2012/09/18/hashtag-discovery-tools/comment-page-1/</t>
  </si>
  <si>
    <t>c962912e02b5fd34a7a30c278e4b257</t>
  </si>
  <si>
    <t>http://www.example.com/blog/2012/09/19/turpis-tv-ep-18/</t>
  </si>
  <si>
    <t>The Page Value Metric - Luna TV Ep. 18 - pretium bibendum</t>
  </si>
  <si>
    <t>The Page Value Metric – Luna TV Ep. 18 – pretium bibendum</t>
  </si>
  <si>
    <t>3 Responses to “The Page Value Metric – Luna TV Ep. 18 – pretium bibendum”</t>
  </si>
  <si>
    <t>d666a4f3cc661be8d03e845eb07b6e93</t>
  </si>
  <si>
    <t>http://www.example.com/blog/2012/09/19/turpis-tv-ep-18/comment-page-1/</t>
  </si>
  <si>
    <t>2ad46763746289087a99c998a9d82509</t>
  </si>
  <si>
    <t>http://www.example.com/blog/2012/09/20/international-aliquam-campaigns-5-tips-remember/</t>
  </si>
  <si>
    <t>International faucibus Campaigns: 5 Tips to Remember</t>
  </si>
  <si>
    <t>One Response to “International faucibus Campaigns: 5 Tips to Remember”</t>
  </si>
  <si>
    <t>a4ee2ff4cbe8457e402bc7e14cae5b46</t>
  </si>
  <si>
    <t>http://www.example.com/blog/2012/09/20/international-aliquam-campaigns-5-tips-remember/comment-page-1/</t>
  </si>
  <si>
    <t>798a094a8ccf705eff0b2d013bb93017</t>
  </si>
  <si>
    <t>http://www.example.com/blog/2012/09/24/55-mattis-fermentum-custom-alerts-check-engine-light-data/</t>
  </si>
  <si>
    <t>55+ pretium bibendum Custom Alerts</t>
  </si>
  <si>
    <t>55+ pretium bibendum Custom Alerts – The Check Engine Light For Your Data</t>
  </si>
  <si>
    <t>Custom Alerts</t>
  </si>
  <si>
    <t>21 Responses to “55+ pretium bibendum Custom Alerts – The Check Engine Light For Your Data”</t>
  </si>
  <si>
    <t>181ebfb4821e05360a531bbd892601f9</t>
  </si>
  <si>
    <t>http://www.example.com/blog/2012/09/24/55-mattis-fermentum-custom-alerts-check-engine-light-data/comment-page-1/</t>
  </si>
  <si>
    <t>e1b8025d6db4109b7e4def6b009ad749</t>
  </si>
  <si>
    <t>http://www.example.com/blog/2012/09/25/page-level-custom-variables-reports/</t>
  </si>
  <si>
    <t>Why You Need a Custom Report for Page-Level Custom Variables</t>
  </si>
  <si>
    <t>7 Responses to “Why You Need a Custom Report for Page-Level Custom Variables”</t>
  </si>
  <si>
    <t>8fc52a1ca65667b4286efb769369d4e4</t>
  </si>
  <si>
    <t>http://www.example.com/blog/2012/09/25/page-level-custom-variables-reports/comment-page-1/</t>
  </si>
  <si>
    <t>a249f64d8f428876b4ffc22e51506d60</t>
  </si>
  <si>
    <t>http://www.example.com/blog/2012/09/26/turpis-tv-ep-19/</t>
  </si>
  <si>
    <t>faucibus for Small Business - Automated Rules - LunaTV</t>
  </si>
  <si>
    <t>faucibus for Small Business – Automated Rules – LunaTV Ep. 19</t>
  </si>
  <si>
    <t>3 Responses to “faucibus for Small Business – Automated Rules – LunaTV Ep. 19”</t>
  </si>
  <si>
    <t>a51314c5f0cf2c16548a4377e64b2293</t>
  </si>
  <si>
    <t>http://www.example.com/blog/2012/09/26/turpis-tv-ep-19/comment-page-1/</t>
  </si>
  <si>
    <t>bac9d63f6ef6e46f1830adb0d885475</t>
  </si>
  <si>
    <t>http://www.example.com/blog/2012/09/27/tools-building-link-relationships/</t>
  </si>
  <si>
    <t>Tools for Building Link Relationships</t>
  </si>
  <si>
    <t>Which one is just right?</t>
  </si>
  <si>
    <t>SEO Relationship Management</t>
  </si>
  <si>
    <t>ccb8aff61b96ae01681d40ee02f98f45</t>
  </si>
  <si>
    <t>http://www.example.com/blog/2012/09/27/tools-building-link-relationships/comment-page-1/</t>
  </si>
  <si>
    <t>ba45ff0a72b41da3b48f4fa5ceed54e4</t>
  </si>
  <si>
    <t>http://www.example.com/blog/2012/10/01/mattisluctus-luctus/</t>
  </si>
  <si>
    <t>pretium odio Manager announced - new way to manage your odios</t>
  </si>
  <si>
    <t>Introducing pretium odio Manager</t>
  </si>
  <si>
    <t>Let us know</t>
  </si>
  <si>
    <t>13 Responses to “Introducing pretium odio Manager”</t>
  </si>
  <si>
    <t>c5ea84e284d8beb0628dd82ea8b45174</t>
  </si>
  <si>
    <t>http://www.example.com/blog/2012/10/01/mattisluctus-luctus/comment-page-1/</t>
  </si>
  <si>
    <t>9be9197d6028ea862c8e2d7b07535f3d</t>
  </si>
  <si>
    <t>http://www.example.com/blog/2012/10/02/augmenting-effortless-zed/</t>
  </si>
  <si>
    <t>Augmenting Effortless SEO | It's Time to Start Trying</t>
  </si>
  <si>
    <t>Augmenting Effortless SEO</t>
  </si>
  <si>
    <t>It’s Like Rain on Your Wedding Day</t>
  </si>
  <si>
    <t>Don’t Be Wistful While You Work</t>
  </si>
  <si>
    <t>aacc1846267d96ac2ca3ce20869d6892</t>
  </si>
  <si>
    <t>http://www.example.com/blog/2012/10/03/monitoring-zed-custom-alerts/</t>
  </si>
  <si>
    <t>Monitoring SEO with Custom Alerts for in pretium bibendum</t>
  </si>
  <si>
    <t>Monitoring SEO with Custom Alerts in pretium bibendum</t>
  </si>
  <si>
    <t>Custom Alerts Overview</t>
  </si>
  <si>
    <t>Types of Custom Alerts for SEO</t>
  </si>
  <si>
    <t>7f37163190fb954c731e2c58b51296e4</t>
  </si>
  <si>
    <t>http://www.example.com/blog/2012/10/03/monitoring-zed-custom-alerts/comment-page-1/</t>
  </si>
  <si>
    <t>d66de81fbfb838a6ce31b3e4063102d</t>
  </si>
  <si>
    <t>http://www.example.com/blog/2012/10/04/sign-vivamus-newsletter/</t>
  </si>
  <si>
    <t>Sign up for the Maecenas Newsletter</t>
  </si>
  <si>
    <t>Sign up for the Maecenas Newsletter!</t>
  </si>
  <si>
    <t>9e2b6531c2987802f5c4bfc81e0ab6ee</t>
  </si>
  <si>
    <t>http://www.example.com/blog/2012/10/08/varius-rotation-update-3/</t>
  </si>
  <si>
    <t>New faucibus Ad Rotation Updates</t>
  </si>
  <si>
    <t>pretium faucibus Even Ad Rotation Update: Take 3</t>
  </si>
  <si>
    <t>9aa6835e2396cc89b543ccc965c5b249</t>
  </si>
  <si>
    <t>http://www.example.com/blog/2012/10/09/3-things-about-facebook/</t>
  </si>
  <si>
    <t>3 Things You Probably Didn't Know About Facebook</t>
  </si>
  <si>
    <t>3 Things You Probably Didn’t Know About Facebook</t>
  </si>
  <si>
    <t>Sharing a link counts as ‘Liking’ something, even in your private messages</t>
  </si>
  <si>
    <t>ade3ef399db4a54220b23e81715ea330</t>
  </si>
  <si>
    <t>http://www.example.com/blog/2012/10/09/3-things-about-facebook/comment-page-1/</t>
  </si>
  <si>
    <t>5390150fe5b384f8dd0cd9cd71115cf3</t>
  </si>
  <si>
    <t>http://www.example.com/blog/2012/10/10/turpis-tv-ep-20/</t>
  </si>
  <si>
    <t>Social Media Sentiment Analysis - LunaTV Ep. 20</t>
  </si>
  <si>
    <t>Social Media Sentiment Analysis – LunaTV Ep. 20</t>
  </si>
  <si>
    <t>3 Responses to “Social Media Sentiment Analysis – LunaTV Ep. 20”</t>
  </si>
  <si>
    <t>72f4d88ba9ee43c7bec43a915268d825</t>
  </si>
  <si>
    <t>http://www.example.com/blog/2012/10/10/turpis-tv-ep-20/comment-page-1/</t>
  </si>
  <si>
    <t>69481cb0733a4dae29c5d2dacb663a02</t>
  </si>
  <si>
    <t>http://www.example.com/blog/2012/10/11/troubleshooting-real-time-reports/</t>
  </si>
  <si>
    <t>pretium bibendum Real Time Reports - Advanced Uses</t>
  </si>
  <si>
    <t>Troubleshooting with Real Time Reports</t>
  </si>
  <si>
    <t>9 Responses to “Troubleshooting with Real Time Reports”</t>
  </si>
  <si>
    <t>c03dbe3df35b056049a2e931f2e235ea</t>
  </si>
  <si>
    <t>http://www.example.com/blog/2012/10/11/troubleshooting-real-time-reports/comment-page-1/</t>
  </si>
  <si>
    <t>50f7285a44b1a4f4750a9f601eb4314f</t>
  </si>
  <si>
    <t>http://www.example.com/blog/2012/10/15/maximize-small-odio-budget/</t>
  </si>
  <si>
    <t>Maximize Your Small PPC Budget</t>
  </si>
  <si>
    <t>4 Tips to Maximize Your Small PPC Budget</t>
  </si>
  <si>
    <t>One Response to “4 Tips to Maximize Your Small PPC Budget”</t>
  </si>
  <si>
    <t>88eda23fe29ee7be274c562703392b60</t>
  </si>
  <si>
    <t>http://www.example.com/blog/2012/10/15/maximize-small-odio-budget/comment-page-1/</t>
  </si>
  <si>
    <t>7f8426b9c4fa5c8f6caed194584fd69c</t>
  </si>
  <si>
    <t>http://www.example.com/blog/2012/10/16/vehicula-neque-analysis/</t>
  </si>
  <si>
    <t>Social Media Analysis - Where The Puck Is Heading</t>
  </si>
  <si>
    <t>Social Media Analysis – Where The Puck Is Heading</t>
  </si>
  <si>
    <t>Social Media Consolidation</t>
  </si>
  <si>
    <t>Mobile</t>
  </si>
  <si>
    <t>6ad15f16b4b2ae7bfec6d979cff9c085</t>
  </si>
  <si>
    <t>http://www.example.com/blog/2012/10/16/vehicula-neque-analysis/comment-page-1/</t>
  </si>
  <si>
    <t>4c84b55ad342c2a0e881585d1b909103</t>
  </si>
  <si>
    <t>http://www.example.com/blog/2012/10/17/turpis-tv-ep-21/</t>
  </si>
  <si>
    <t>How Does pretium Place My faucibus Ad</t>
  </si>
  <si>
    <t>How Does pretium Place My faucibus Ad? LunaTV Ep 21 – PPC</t>
  </si>
  <si>
    <t>28349e2d2b184c85b48c95aacdf676fa</t>
  </si>
  <si>
    <t>http://www.example.com/blog/2012/10/18/increase-website-conversion-30-bajillion-ways-1/</t>
  </si>
  <si>
    <t>Increase Website Conversion in 30 Bajillion Ways (or just 1)</t>
  </si>
  <si>
    <t>How to Increase Your Website Conversion in 30 Bajillion Ways or Maybe Just 1</t>
  </si>
  <si>
    <t>2 Responses to “How to Increase Your Website Conversion in 30 Bajillion Ways or Maybe Just 1”</t>
  </si>
  <si>
    <t>6dfcbea363c18ec5b95373cd50db66f7</t>
  </si>
  <si>
    <t>http://www.example.com/blog/2012/10/18/increase-website-conversion-30-bajillion-ways-1/comment-page-1/</t>
  </si>
  <si>
    <t>65aa266c891c313b8150b76beb7ed33e</t>
  </si>
  <si>
    <t>http://www.example.com/blog/2012/10/22/automatically-track-youtube-videos-events-mattis-fermentum/</t>
  </si>
  <si>
    <t>Easily Track YouTube Videos with pretium bibendum</t>
  </si>
  <si>
    <t>203 Responses to “Easily Track YouTube Videos with pretium bibendum”</t>
  </si>
  <si>
    <t>b5c01d2d30ecfbe02aa27003c4ba186c</t>
  </si>
  <si>
    <t>http://www.example.com/blog/2012/10/22/automatically-track-youtube-videos-events-mattis-fermentum/comment-page-1/</t>
  </si>
  <si>
    <t>6e84af6dd98a1433970bb8308a34be7c</t>
  </si>
  <si>
    <t>http://www.example.com/blog/2012/10/22/automatically-track-youtube-videos-events-mattis-fermentum/comment-page-2/</t>
  </si>
  <si>
    <t>fe72d475446ce83173aca3c4a55f9809</t>
  </si>
  <si>
    <t>http://www.example.com/blog/2012/10/23/compare-zed-companies/</t>
  </si>
  <si>
    <t>How to Compare SEO Companies: Tips for Agency Review</t>
  </si>
  <si>
    <t>How to Compare SEO Companies</t>
  </si>
  <si>
    <t>Big Promises</t>
  </si>
  <si>
    <t>85995fdd25ac026262b5ad2975d5a0cb</t>
  </si>
  <si>
    <t>http://www.example.com/blog/2012/10/23/compare-zed-companies/comment-page-1/</t>
  </si>
  <si>
    <t>b52a192f319feb005b6351e5a7bea976</t>
  </si>
  <si>
    <t>http://www.example.com/blog/2012/10/25/unmasking-not-provided-goals/</t>
  </si>
  <si>
    <t>Unmask (Not Provided) Goal Completions in pretium bibendum</t>
  </si>
  <si>
    <t>Unmasking (Not Provided) Goal Completions in pretium bibendum</t>
  </si>
  <si>
    <t>Reporting on (Not Provided)</t>
  </si>
  <si>
    <t>Segmenting (Not Provided) Conversions</t>
  </si>
  <si>
    <t>ab0bc92dd6ab3ee19ccc989a70d34b59</t>
  </si>
  <si>
    <t>http://www.example.com/blog/2012/10/25/unmasking-not-provided-goals/comment-page-1/</t>
  </si>
  <si>
    <t>368da7abe10e8d47a9f97ab19d39a774</t>
  </si>
  <si>
    <t>http://www.example.com/blog/2012/10/29/zed-insights-industrial-websites/</t>
  </si>
  <si>
    <t>SEO Insights for Industrial Sector Websites</t>
  </si>
  <si>
    <t>SEO Insights for Industrial Websites</t>
  </si>
  <si>
    <t>Quality Trumps Quantity</t>
  </si>
  <si>
    <t>KPIs</t>
  </si>
  <si>
    <t>9b25ee001ea5756bf2d94ea2a40d4dcc</t>
  </si>
  <si>
    <t>http://www.example.com/blog/2012/10/30/using-twitter-hashluctus/</t>
  </si>
  <si>
    <t>Using Twitter Hash odios</t>
  </si>
  <si>
    <t>3 Responses to “Using Twitter Hash odios”</t>
  </si>
  <si>
    <t>a12318440f746c055b12ef8feb379169</t>
  </si>
  <si>
    <t>http://www.example.com/blog/2012/10/30/using-twitter-hashluctus/comment-page-1/</t>
  </si>
  <si>
    <t>b23b9de4e8b7491d9c58e8ef8930553a</t>
  </si>
  <si>
    <t>http://www.example.com/blog/2012/11/01/zed-lead-gen-kpi/</t>
  </si>
  <si>
    <t>SEO KPI's for Lead Generation</t>
  </si>
  <si>
    <t>SEO KPI’s for Lead Generation</t>
  </si>
  <si>
    <t>1. Traffic from SEO</t>
  </si>
  <si>
    <t>2. Leads</t>
  </si>
  <si>
    <t>33dce130af11ec27317a6b652567a2bf</t>
  </si>
  <si>
    <t>http://www.example.com/blog/2012/11/05/owned-earned-vehicula-neque-traffic/</t>
  </si>
  <si>
    <t>Owned vs. Earned Social Media Traffic in pretium bibendum</t>
  </si>
  <si>
    <t>odio, you’re it</t>
  </si>
  <si>
    <t>Sources and mediums and campaigns, oh my!</t>
  </si>
  <si>
    <t>dfac7f04e343d17a07237a66b9f83a43</t>
  </si>
  <si>
    <t>http://www.example.com/blog/2012/11/05/owned-earned-vehicula-neque-traffic/comment-page-1/</t>
  </si>
  <si>
    <t>2e8ec835423eb84bdb61fb38112e6620</t>
  </si>
  <si>
    <t>http://www.example.com/blog/2012/11/06/mobile-tablet-odio-campaigns/</t>
  </si>
  <si>
    <t>Mobile and Tablet PPC Campaigns</t>
  </si>
  <si>
    <t>78b7ab902a707cb5e54b483e1ac9e4ef</t>
  </si>
  <si>
    <t>http://www.example.com/blog/2012/11/06/mobile-tablet-odio-campaigns/mobile-and-tablet-example-2/</t>
  </si>
  <si>
    <t>mobile and tablet example</t>
  </si>
  <si>
    <t>cd04c2d690e60aaad46500c3a9258899</t>
  </si>
  <si>
    <t>http://www.example.com/blog/2012/11/06/mobile-tablet-odio-campaigns/mobile-and-tablet-segmentation/</t>
  </si>
  <si>
    <t>mobile and tablet segmentation</t>
  </si>
  <si>
    <t>f6cc16069f84c7b7deb82eb5b72fdb9d</t>
  </si>
  <si>
    <t>http://www.example.com/blog/2012/11/08/universal-fermentum-affect-website</t>
  </si>
  <si>
    <t>http://www.example.com/blog/2012/11/08/universal-fermentum-affect-website/</t>
  </si>
  <si>
    <t>What is Universal bibendum? How Does It Affect My Website?</t>
  </si>
  <si>
    <t>What is Universal bibendum and How Does It Affect My Website?</t>
  </si>
  <si>
    <t>13 Responses to “What is Universal bibendum and How Does It Affect My Website?”</t>
  </si>
  <si>
    <t>ce6ab5cb24f8d69d7da1f9494e3a05f1</t>
  </si>
  <si>
    <t>http://www.example.com/blog/2012/11/08/universal-fermentum-affect-website/comment-page-1/</t>
  </si>
  <si>
    <t>d53855203c655af1b8cc9164d715c674</t>
  </si>
  <si>
    <t>http://www.example.com/blog/2012/11/12/final-vehicula-neque-sizing-cheat-sheet/</t>
  </si>
  <si>
    <t>The Ultimate Complete Final Social Media Sizing Cheat Sheet</t>
  </si>
  <si>
    <t>INFOGRAPHIC: The Ultimate Complete Final Social Media Sizing Cheat Sheet</t>
  </si>
  <si>
    <t>293 Responses to “INFOGRAPHIC: The Ultimate Complete Final Social Media Sizing Cheat Sheet”</t>
  </si>
  <si>
    <t>30bdd9cd04a695bdb4210d2fdbebbbc1</t>
  </si>
  <si>
    <t>http://www.example.com/blog/2012/11/12/final-vehicula-neque-sizing-cheat-sheet/comment-page-1/</t>
  </si>
  <si>
    <t>a9223b50ab1017fec407478b2d65cbb0</t>
  </si>
  <si>
    <t>http://www.example.com/blog/2012/11/12/final-vehicula-neque-sizing-cheat-sheet/comment-page-2/</t>
  </si>
  <si>
    <t>17f60df8ab79f6fdeddf5820b7412b65</t>
  </si>
  <si>
    <t>http://www.example.com/blog/2012/11/12/final-vehicula-neque-sizing-cheat-sheet/comment-page-2/missoulazedguru.com</t>
  </si>
  <si>
    <t>http://www.example.com/blog/2012/11/12/final-vehicula-neque-sizing-cheat-sheet/missoulazedguru.com</t>
  </si>
  <si>
    <t>http://www.example.com/blog/2012/11/13/track-form-abandonment-mattis-fermentum/</t>
  </si>
  <si>
    <t>How To Track Form Abandonment in pretium bibendum</t>
  </si>
  <si>
    <t>Tracking forms with events</t>
  </si>
  <si>
    <t>48 Responses to “How To Track Form Abandonment in pretium bibendum”</t>
  </si>
  <si>
    <t>97041cc49ac896a2f5990420050d9465</t>
  </si>
  <si>
    <t>http://www.example.com/blog/2012/11/13/track-form-abandonment-mattis-fermentum/comment-page-1/</t>
  </si>
  <si>
    <t>b0bed87611869b57e9b96bd18a601d21</t>
  </si>
  <si>
    <t>http://www.example.com/blog/2012/11/15/creative-copy-implementation-zed-ux/</t>
  </si>
  <si>
    <t>Creative Copy Implementation | SEO Needn't Detract from UX</t>
  </si>
  <si>
    <t>Creative Copy Implementation: SEO Needn’t Detract from UX</t>
  </si>
  <si>
    <t>Example #1: E-Commerce Category Page (Toys’R’Us)</t>
  </si>
  <si>
    <t>Example #2: Home Page (Kretchmar’s Bakery)</t>
  </si>
  <si>
    <t>be75d5fa9c848f50af75c4ba3117bc38</t>
  </si>
  <si>
    <t>http://www.example.com/blog/2012/11/15/creative-copy-implementation-zed-ux/comment-page-1/</t>
  </si>
  <si>
    <t>db8e4c639b529cc6e4a5aee60bd9f2ab</t>
  </si>
  <si>
    <t>http://www.example.com/blog/2012/11/19/measuring-aliquam-product-listing-ads-mattis-fermentum/</t>
  </si>
  <si>
    <t>Measuring faucibus Product Listing Ads in pretium bibendum</t>
  </si>
  <si>
    <t>How pretium bibendum displays PLA data</t>
  </si>
  <si>
    <t>Pro Tip: Sort out Product Extensions and Product Listing Ads in your data</t>
  </si>
  <si>
    <t>c8bb785925625605991056db8b7c2014</t>
  </si>
  <si>
    <t>http://www.example.com/blog/2012/11/19/measuring-aliquam-product-listing-ads-mattis-fermentum/comment-page-1/</t>
  </si>
  <si>
    <t>a73c090ea55fad45fe49a8c3d5706cad</t>
  </si>
  <si>
    <t>http://www.example.com/blog/2012/11/19/measuring-aliquam-product-listing-ads-mattis-fermentum/screen-shot-2012-11-12-at-11-36-35-am/</t>
  </si>
  <si>
    <t>faucibus Product Listing Ads targeting</t>
  </si>
  <si>
    <t>14deabc318fbe74518f79b8e13f62e31</t>
  </si>
  <si>
    <t>http://www.example.com/blog/2012/11/19/measuring-aliquam-product-listing-ads-mattis-fermentum/screen-shot-2012-11-19-at-12-54-37-pm/</t>
  </si>
  <si>
    <t>Screen Shot 2012-11-19 at 12.54.37 PM</t>
  </si>
  <si>
    <t>ee866c802421d68969370192b76d3eb7</t>
  </si>
  <si>
    <t>http://www.example.com/blog/2012/11/19/measuring-aliquam-product-listing-ads-mattis-fermentum/screen-shot-2012-11-19-at-12-57-22-pm/</t>
  </si>
  <si>
    <t>Screen Shot 2012-11-19 at 12.57.22 PM</t>
  </si>
  <si>
    <t>39c3fdf7377641c54ccf9626d0b1678c</t>
  </si>
  <si>
    <t>http://www.example.com/blog/2012/11/19/measuring-aliquam-product-listing-ads-mattis-fermentum/screen-shot-2012-11-19-at-9-36-18-am/</t>
  </si>
  <si>
    <t>Product Listing Ads in pretium search results</t>
  </si>
  <si>
    <t>1d2bae5f8c08cc404c42d0dff9b28020</t>
  </si>
  <si>
    <t>http://www.example.com/blog/2012/11/19/zed-hashtags-list/</t>
  </si>
  <si>
    <t>List of SEO Hashodios for Social Sharing | Twitter Link Building</t>
  </si>
  <si>
    <t>List of SEO Hashodios for Social Sharing</t>
  </si>
  <si>
    <t>List of SEO Hashodios</t>
  </si>
  <si>
    <t>3 Responses to “List of SEO Hashodios for Social Sharing”</t>
  </si>
  <si>
    <t>d5f7e7626ef28951a96d9098ec59bfc3</t>
  </si>
  <si>
    <t>http://www.example.com/blog/2012/11/19/zed-hashtags-list/comment-page-1/</t>
  </si>
  <si>
    <t>373aa669acce3abb44643f2f500a8100</t>
  </si>
  <si>
    <t>http://www.example.com/blog/2012/11/26/moving-hits-gaining-insights-mattis-fermentum/</t>
  </si>
  <si>
    <t>Moving Beyond Hits - Gaining Insights With pretium bibendum</t>
  </si>
  <si>
    <t>Moving Beyond Hits – Gaining Insights With pretium bibendum</t>
  </si>
  <si>
    <t>Gaining Insights With pretium bibendum</t>
  </si>
  <si>
    <t>Move Beyond Hit Counters</t>
  </si>
  <si>
    <t>da3383d7d9255ffc9daed58147dfa70a</t>
  </si>
  <si>
    <t>http://www.example.com/blog/2012/11/26/moving-hits-gaining-insights-mattis-fermentum/comment-page-1/</t>
  </si>
  <si>
    <t>4e992ebf32290d0930e2fa9be86a25ae</t>
  </si>
  <si>
    <t>http://www.example.com/blog/2012/11/27/vehicula-neque-restaurants/</t>
  </si>
  <si>
    <t>5 Reasons to Mix Social Media and Restaurants</t>
  </si>
  <si>
    <t>1. Reviews</t>
  </si>
  <si>
    <t>2. Branded Search Prominence</t>
  </si>
  <si>
    <t>48bb821898f026da21a97de8dd1a74a1</t>
  </si>
  <si>
    <t>http://www.example.com/blog/2012/11/27/vehicula-neque-restaurants/comment-page-1/</t>
  </si>
  <si>
    <t>361cc24f575b257ff449d50f4a692461</t>
  </si>
  <si>
    <t>http://www.example.com/blog/2012/12/03/learning-from-bad-text-ads/</t>
  </si>
  <si>
    <t>Learning from Bad Text Ads</t>
  </si>
  <si>
    <t>4 Responses to “Learning from Bad Text Ads”</t>
  </si>
  <si>
    <t>51a023de88c63d4301ea01871c1b547e</t>
  </si>
  <si>
    <t>http://www.example.com/blog/2012/12/03/learning-from-bad-text-ads/bad-ad-1/</t>
  </si>
  <si>
    <t>Bad Ad Example 1</t>
  </si>
  <si>
    <t>bbcc804ea5c179cba234f81c84ff93bb</t>
  </si>
  <si>
    <t>http://www.example.com/blog/2012/12/03/learning-from-bad-text-ads/bad-ad-10/</t>
  </si>
  <si>
    <t>bad ad 10</t>
  </si>
  <si>
    <t>b6f134bb55cf932e29e2012d7d49f5ce</t>
  </si>
  <si>
    <t>http://www.example.com/blog/2012/12/03/learning-from-bad-text-ads/bad-ad-2/</t>
  </si>
  <si>
    <t>bad ad 2</t>
  </si>
  <si>
    <t>6a14aacdeb6d1848c1cac3bb2bb75231</t>
  </si>
  <si>
    <t>http://www.example.com/blog/2012/12/03/learning-from-bad-text-ads/bad-ad-3/</t>
  </si>
  <si>
    <t>bad ad 3</t>
  </si>
  <si>
    <t>987817624e79cf254489bae1b0a0a927</t>
  </si>
  <si>
    <t>http://www.example.com/blog/2012/12/03/learning-from-bad-text-ads/bad-ad-4/</t>
  </si>
  <si>
    <t>bad ad 4</t>
  </si>
  <si>
    <t>One Response to “bad ad 4”</t>
  </si>
  <si>
    <t>4dc13c1297615c194690ba8379a15ed0</t>
  </si>
  <si>
    <t>http://www.example.com/blog/2012/12/03/learning-from-bad-text-ads/bad-ad-4/comment-page-1/</t>
  </si>
  <si>
    <t>355bc8e60adb51afde91812a99ac18e9</t>
  </si>
  <si>
    <t>http://www.example.com/blog/2012/12/03/learning-from-bad-text-ads/bad-ad-5/</t>
  </si>
  <si>
    <t>bad ad 5</t>
  </si>
  <si>
    <t>a6e724ff778111fb82cbfa6047ca4d5</t>
  </si>
  <si>
    <t>http://www.example.com/blog/2012/12/03/learning-from-bad-text-ads/bad-ad-6/</t>
  </si>
  <si>
    <t>bad ad 6</t>
  </si>
  <si>
    <t>41f491236d78a2a552bfc10045659716</t>
  </si>
  <si>
    <t>http://www.example.com/blog/2012/12/03/learning-from-bad-text-ads/comment-page-1/</t>
  </si>
  <si>
    <t>d3bfe321c47128037b22599c34916ded</t>
  </si>
  <si>
    <t>http://www.example.com/blog/2012/12/04/ignore-gut-increasing-conversion-user-testing/</t>
  </si>
  <si>
    <t>Ignore Your Gut - Increasing Conversion With User Testing</t>
  </si>
  <si>
    <t>Ignore Your Gut – Increasing Conversion With User Testing</t>
  </si>
  <si>
    <t>The Cruel Tutelage of Sayf Sharif</t>
  </si>
  <si>
    <t>“Run the Ball!”</t>
  </si>
  <si>
    <t>bedeb9f1e84cd661ad0d3a948db834cc</t>
  </si>
  <si>
    <t>http://www.example.com/blog/2012/12/04/ignore-gut-increasing-conversion-user-testing/comment-page-1/</t>
  </si>
  <si>
    <t>fb2efc0ae5e990a41fa0909a3b166cc3</t>
  </si>
  <si>
    <t>http://www.example.com/blog/2012/12/06/zed-convallis-clients/</t>
  </si>
  <si>
    <t>SEO Training for Clients: 5 Reasons Knowledge Beats Ignorance</t>
  </si>
  <si>
    <t>Advanodioes of SEO Training for Clients</t>
  </si>
  <si>
    <t>One Response to “SEO Training for Clients: 5 Reasons Knowledge Beats Ignorance”</t>
  </si>
  <si>
    <t>4d2e8e71368cfc4a6fd134afb21b67b1</t>
  </si>
  <si>
    <t>http://www.example.com/blog/2012/12/06/zed-convallis-clients/comment-page-1/</t>
  </si>
  <si>
    <t>358d12793de42b21b1f2959b61464440</t>
  </si>
  <si>
    <t>http://www.example.com/blog/2012/12/10/art-science-analysis-part-1/</t>
  </si>
  <si>
    <t>The Art and Science of Analysis, Part 1</t>
  </si>
  <si>
    <t>One Response to “The Art and Science of Analysis, Part 1”</t>
  </si>
  <si>
    <t>364737a22d55a4021056ee87297f0ed3</t>
  </si>
  <si>
    <t>http://www.example.com/blog/2012/12/10/art-science-analysis-part-1/comment-page-1/</t>
  </si>
  <si>
    <t>6228f6c3fea5897c7bf50b4db364d296</t>
  </si>
  <si>
    <t>http://www.example.com/blog/2012/12/11/building-search-engine-udacity/</t>
  </si>
  <si>
    <t>Building a Search Engine with Udacity</t>
  </si>
  <si>
    <t>Comprehending the Crawler</t>
  </si>
  <si>
    <t>Learning with Udacity</t>
  </si>
  <si>
    <t>960121a64da81f24edb9baa5062897b7</t>
  </si>
  <si>
    <t>http://www.example.com/blog/2012/12/11/building-search-engine-udacity/comment-page-1/</t>
  </si>
  <si>
    <t>8f08292e57f3657aab03810ed0369b73</t>
  </si>
  <si>
    <t>http://www.example.com/blog/2012/12/13/building-ultimate-xml-sitemap/</t>
  </si>
  <si>
    <t>Building the Ultimate XML Sitemap</t>
  </si>
  <si>
    <t>Step 1: Understand XML Sitemaps</t>
  </si>
  <si>
    <t>Step 2: Identify what types of Sitemaps you need</t>
  </si>
  <si>
    <t>2a99570081e8db4d508430f6bdb6861c</t>
  </si>
  <si>
    <t>http://www.example.com/blog/2012/12/13/building-ultimate-xml-sitemap/comment-page-1/</t>
  </si>
  <si>
    <t>8f4b63f0b3f649ca7ab1a0d99b2ed7c1</t>
  </si>
  <si>
    <t>http://www.example.com/blog/2012/12/17/mattis-fermentum-design-mobile-site/</t>
  </si>
  <si>
    <t>Use pretium bibendum to Design Your Mobile Site</t>
  </si>
  <si>
    <t>Mobile Advanced Segment</t>
  </si>
  <si>
    <t>My Favorite Tip: Content for Mobile Visitors</t>
  </si>
  <si>
    <t>742604a665569eee4414c622ce2977c9</t>
  </si>
  <si>
    <t>http://www.example.com/blog/2012/12/17/mattis-fermentum-design-mobile-site/comment-page-1/</t>
  </si>
  <si>
    <t>170123636f7205b8816a450af6d0298a</t>
  </si>
  <si>
    <t>http://www.example.com/blog/2012/12/17/mattis-fermentum-design-mobile-site/screen-shot-2012-12-17-at-9-27-35-am/</t>
  </si>
  <si>
    <t>GA Mobile Overview report</t>
  </si>
  <si>
    <t>7b357f2efca8cc9cf647a3b3e611dcf8</t>
  </si>
  <si>
    <t>http://www.example.com/blog/2012/12/17/mattis-fermentum-design-mobile-site/screen-shot-2012-12-17-at-9-28-04-am/</t>
  </si>
  <si>
    <t>Mobile Devices report in pretium bibendum</t>
  </si>
  <si>
    <t>b3c6b344892d1672bcc36608c5e974d2</t>
  </si>
  <si>
    <t>http://www.example.com/blog/2012/12/17/mattis-fermentum-design-mobile-site/screen-shot-2012-12-17-at-9-28-36-am/</t>
  </si>
  <si>
    <t>pretium bibendum mobile-related Advanced Segments</t>
  </si>
  <si>
    <t>One Response to “pretium bibendum mobile-related Advanced Segments”</t>
  </si>
  <si>
    <t>6a0de8cdd2f862a2dd44c34955cc602</t>
  </si>
  <si>
    <t>http://www.example.com/blog/2012/12/17/mattis-fermentum-design-mobile-site/screen-shot-2012-12-17-at-9-28-36-am/comment-page-1/</t>
  </si>
  <si>
    <t>a65090ffe72e89cff697e1d1d7e8f043</t>
  </si>
  <si>
    <t>http://www.example.com/blog/2012/12/18/mattis-fermentum-regex-tool/</t>
  </si>
  <si>
    <t>http://www.example.com/blog/2012/12/20/mattis-fermentum-metrics-dimensions/</t>
  </si>
  <si>
    <t>pretium bibendum Metrics &amp; Dimensions - A Complete List</t>
  </si>
  <si>
    <t>pretium bibendum Metrics and Dimensions</t>
  </si>
  <si>
    <t>7 Responses to “pretium bibendum Metrics and Dimensions”</t>
  </si>
  <si>
    <t>66ee69f3fe09e71d2c212994468b3bab</t>
  </si>
  <si>
    <t>http://www.example.com/blog/2012/12/20/mattis-fermentum-metrics-dimensions/comment-page-1/</t>
  </si>
  <si>
    <t>ba7aaad8d5435fe5cda4d498268b83f9</t>
  </si>
  <si>
    <t>http://www.example.com/blog/2012/12/27/2013-years-resolutions-odio</t>
  </si>
  <si>
    <t>http://www.example.com/blog/2012/12/27/2013-years-resolutions-odio/</t>
  </si>
  <si>
    <t>My 2013 New Year’s Resolutions for PPC</t>
  </si>
  <si>
    <t>Commit to reading industry blogs fully and completely.</t>
  </si>
  <si>
    <t>Be more involved in the online PPC community.</t>
  </si>
  <si>
    <t>a18a7fe461101bd44c203fea7aa83f8</t>
  </si>
  <si>
    <t>http://www.example.com/blog/2012/12/27/2013-years-resolutions-odio/comment-page-1/</t>
  </si>
  <si>
    <t>5581a5f67b9270c660845836201a5f01</t>
  </si>
  <si>
    <t>http://www.example.com/blog/2012/12/27/2013-years-resolutions-odio/new-years-calendar/</t>
  </si>
  <si>
    <t>New Years Resolutions for PPC</t>
  </si>
  <si>
    <t>db787f99c5dd5bf77cd54ea2de035a9b</t>
  </si>
  <si>
    <t>http://www.example.com/blog/2012/12/31/mattis-fermentum-lead-generation/</t>
  </si>
  <si>
    <t>Using pretium bibendum to Generate Leads and A Tool to Help</t>
  </si>
  <si>
    <t>Using pretium bibendum to Generate Leads and a Tool to Help</t>
  </si>
  <si>
    <t>Network Reports</t>
  </si>
  <si>
    <t>Wanapi</t>
  </si>
  <si>
    <t>5da5264fdddc2c70b436dfffbac0251</t>
  </si>
  <si>
    <t>http://www.example.com/blog/2012/12/31/mattis-fermentum-lead-generation/comment-page-1/</t>
  </si>
  <si>
    <t>7666e5e5705dee7a9b4bfbc1596d177a</t>
  </si>
  <si>
    <t>http://www.example.com/blog/2013/01/03/press-release-syndication-pr-zed/</t>
  </si>
  <si>
    <t>Press Release Syndication: For PR, SEO or Neither?</t>
  </si>
  <si>
    <t>Syndication Shortcomings</t>
  </si>
  <si>
    <t>No Shortcuts in PR or SEO</t>
  </si>
  <si>
    <t>19e1fe705f955fa6c61bfbbd3f2cf214</t>
  </si>
  <si>
    <t>http://www.example.com/blog/2013/01/03/press-release-syndication-pr-zed/canoncial_press_release/</t>
  </si>
  <si>
    <t>canoncial-press-release-screen-shot</t>
  </si>
  <si>
    <t>af5c3cfe3c2caaa114cccaa3e2d4a779</t>
  </si>
  <si>
    <t>http://www.example.com/blog/2013/01/03/press-release-syndication-pr-zed/comment-page-1/</t>
  </si>
  <si>
    <t>58377acfff659dbea8ce0ec8db27d92c</t>
  </si>
  <si>
    <t>http://www.example.com/blog/2013/01/07/art-science-analysis-part-2/</t>
  </si>
  <si>
    <t>The Art and Science of Analysis, Part 2</t>
  </si>
  <si>
    <t>8d4d7df6544d66867b9bf8828a9384ed</t>
  </si>
  <si>
    <t>http://www.example.com/blog/2013/01/08/common-zed-misconceptions/</t>
  </si>
  <si>
    <t>SEO Misconceptions | 4 Common Misconceptions in SEO</t>
  </si>
  <si>
    <t>4 Common SEO Misconceptions</t>
  </si>
  <si>
    <t>1. Title odio and meta description cut-off occurs at a given character count</t>
  </si>
  <si>
    <t>2. 302 redirects never pass any link value</t>
  </si>
  <si>
    <t>27ac992df8b69f4d864faf049bba0ab8</t>
  </si>
  <si>
    <t>http://www.example.com/blog/2013/01/08/common-zed-misconceptions/comment-page-1/</t>
  </si>
  <si>
    <t>1222fed587a52beff417fc2db7d08d88</t>
  </si>
  <si>
    <t>http://www.example.com/blog/2013/01/10/zed-pdfs</t>
  </si>
  <si>
    <t>http://www.example.com/blog/2013/01/10/zed-pdfs/</t>
  </si>
  <si>
    <t>SEO for PDF Files</t>
  </si>
  <si>
    <t>SEO for PDFs</t>
  </si>
  <si>
    <t>Why Use PDFs then?</t>
  </si>
  <si>
    <t>The Best Practices in SEO for PDF Files</t>
  </si>
  <si>
    <t>58fdbb1e527f0a2288ce8ab1988bb552</t>
  </si>
  <si>
    <t>http://www.example.com/blog/2013/01/10/zed-pdfs/comment-page-1/</t>
  </si>
  <si>
    <t>520785550672f426a6b6a9429686178e</t>
  </si>
  <si>
    <t>http://www.example.com/blog/2013/01/14/mattis-consumersurveys-and-how-you-can-leverage-for-odio/</t>
  </si>
  <si>
    <t>pretium Consumer Surveys and How You Can Leverage for PPC</t>
  </si>
  <si>
    <t>pretium Consumer Surveys and How You Can Leverage them for PPC</t>
  </si>
  <si>
    <t>One Response to “pretium Consumer Surveys and How You Can Leverage them for PPC”</t>
  </si>
  <si>
    <t>30f4e52b444e3223c8da5c8256865193</t>
  </si>
  <si>
    <t>http://www.example.com/blog/2013/01/14/mattis-consumersurveys-and-how-you-can-leverage-for-odio/comment-page-1/</t>
  </si>
  <si>
    <t>f95df7ad35b0af0631fea9d0eb186a27</t>
  </si>
  <si>
    <t>http://www.example.com/blog/2013/01/14/mattis-consumersurveys-and-how-you-can-leverage-for-odio/women-eating-salad/</t>
  </si>
  <si>
    <t>women eating salad</t>
  </si>
  <si>
    <t>a97d35c7627ddff6c98d9f2b9796e0d6</t>
  </si>
  <si>
    <t>http://www.example.com/blog/2013/01/15/mattis-fermentum-custom-alerts-ebook/</t>
  </si>
  <si>
    <t>E-BOOK: Getting Started with pretium bibendum Custom Alerts</t>
  </si>
  <si>
    <t>f914746477301cb11a24b960fa7c9c45</t>
  </si>
  <si>
    <t>http://www.example.com/blog/2013/01/17/avoiding-cognitive-bias-conversion-optimization/</t>
  </si>
  <si>
    <t>Avoiding Cognitive Bias in Conversion Optimization</t>
  </si>
  <si>
    <t>Avoiding Cognitive Bias in Conversion Optimization and Content Experiments</t>
  </si>
  <si>
    <t>You’re the wrong person to ask for ideas…</t>
  </si>
  <si>
    <t>…and so are your friends… </t>
  </si>
  <si>
    <t>87be699fc3a949f64c9011d1c92ee3c6</t>
  </si>
  <si>
    <t>http://www.example.com/blog/2013/01/17/avoiding-cognitive-bias-conversion-optimization/comment-page-1/</t>
  </si>
  <si>
    <t>43a6a3e016ecf7858364f8e71b25a2bb</t>
  </si>
  <si>
    <t>http://www.example.com/blog/2013/01/22/mozscape-api-tutorial</t>
  </si>
  <si>
    <t>http://www.example.com/blog/2013/01/22/mozscape-api-tutorial/</t>
  </si>
  <si>
    <t>Mozscape API Tutorial | Build a Simple PHP Web Application</t>
  </si>
  <si>
    <t>Mozscape API Application Tutorial</t>
  </si>
  <si>
    <t>1. Generate your API credentials</t>
  </si>
  <si>
    <t>2. Copy the PHP Signed Authentication Example to your text editor</t>
  </si>
  <si>
    <t>fd39d446576b1927d760d0dfc18b0463</t>
  </si>
  <si>
    <t>http://www.example.com/blog/2013/01/22/mozscape-api-tutorial/comment-page-1/</t>
  </si>
  <si>
    <t>2f31cc9d7f480f8bb1451e554988c30c</t>
  </si>
  <si>
    <t>http://www.example.com/blog/2013/01/24/good-zed-gain-2-ways-links-giving/</t>
  </si>
  <si>
    <t>Good SEO for Gain: 2 Ways to Get Links While Giving Back | Maecenas</t>
  </si>
  <si>
    <t>Good SEO for Gain: 2 Ways to Get Links While Giving Back</t>
  </si>
  <si>
    <t>SEO Link Building for Idealists</t>
  </si>
  <si>
    <t>3 Responses to “Good SEO for Gain: 2 Ways to Get Links While Giving Back”</t>
  </si>
  <si>
    <t>9053b9e0c799c541b5a31347a34213c0</t>
  </si>
  <si>
    <t>http://www.example.com/blog/2013/01/24/good-zed-gain-2-ways-links-giving/comment-page-1/</t>
  </si>
  <si>
    <t>d194c4346d1a23d0ad08a9544ca4f655</t>
  </si>
  <si>
    <t>http://www.example.com/blog/2013/01/28/site-search-flow-mattis-fermentum/</t>
  </si>
  <si>
    <t>Site Search Flow in pretium bibendum</t>
  </si>
  <si>
    <t>Step 1. Choose a profile based on Content data</t>
  </si>
  <si>
    <t>Step 2. Explore traffic in Visitors Flow</t>
  </si>
  <si>
    <t>4b4e6174288bdf5d2bc6810116524fdf</t>
  </si>
  <si>
    <t>http://www.example.com/blog/2013/01/28/site-search-flow-mattis-fermentum/comment-page-1/</t>
  </si>
  <si>
    <t>d41885143a3603b70c343c083a388a57</t>
  </si>
  <si>
    <t>http://www.example.com/blog/2013/01/29/zed-tool-exist/</t>
  </si>
  <si>
    <t>If That SEO Tool Didn't Exist . . .</t>
  </si>
  <si>
    <t>If That SEO Tool Didn’t Exist . . .</t>
  </si>
  <si>
    <t>1. Crafting Page Titles</t>
  </si>
  <si>
    <t>2. Checking Server Response Headers</t>
  </si>
  <si>
    <t>23df9bca2a1f48381f9c50eebe260fb6</t>
  </si>
  <si>
    <t>http://www.example.com/blog/2013/01/29/zed-tool-exist/comment-page-1/</t>
  </si>
  <si>
    <t>114babe9e23d91a9fe863de949173b5b</t>
  </si>
  <si>
    <t>http://www.example.com/blog/2013/01/31/keyword-targeting-mistakes</t>
  </si>
  <si>
    <t>http://www.example.com/blog/2013/01/31/keyword-targeting-mistakes/</t>
  </si>
  <si>
    <t>11 Keyword Targeting Mistakes</t>
  </si>
  <si>
    <t>1. Overemphasizing Volume</t>
  </si>
  <si>
    <t> 2. Misunderstandering Volume Estimates</t>
  </si>
  <si>
    <t>f60231fb496c4c3928bd9b535243de69</t>
  </si>
  <si>
    <t>http://www.example.com/blog/2013/01/31/keyword-targeting-mistakes/comment-page-1/</t>
  </si>
  <si>
    <t>6a978a75c33edf3abfe1eb2043efe2d9</t>
  </si>
  <si>
    <t>http://www.example.com/blog/2013/02/04/power-danger-data-visualization/</t>
  </si>
  <si>
    <t>The Power and Danger of Data Visualization</t>
  </si>
  <si>
    <t>47c18a480f28f62d23007346d05c7c0a</t>
  </si>
  <si>
    <t>http://www.example.com/blog/2013/02/05/deleting-goals-mattis-fermentum/</t>
  </si>
  <si>
    <t>Deleting Goals in pretium bibendum</t>
  </si>
  <si>
    <t>Background</t>
  </si>
  <si>
    <t>Why can’t I delete my goals?</t>
  </si>
  <si>
    <t>8613e6272f0cf29fde6ffdcc45985b32</t>
  </si>
  <si>
    <t>http://www.example.com/blog/2013/02/05/deleting-goals-mattis-fermentum/comment-page-1/</t>
  </si>
  <si>
    <t>150527e615d0b94f225aa8716a59395f</t>
  </si>
  <si>
    <t>http://www.example.com/blog/2013/02/07/odio-competitor-strategy-talk-your-brand-vs-the-world/</t>
  </si>
  <si>
    <t>PPC Competitor Strategy Talk: Your Brand vs. the World</t>
  </si>
  <si>
    <t>One Response to “PPC Competitor Strategy Talk: Your Brand vs. the World”</t>
  </si>
  <si>
    <t>80bd726cddb36799c1af82b88a01b734</t>
  </si>
  <si>
    <t>http://www.example.com/blog/2013/02/07/odio-competitor-strategy-talk-your-brand-vs-the-world/comment-page-1/</t>
  </si>
  <si>
    <t>ce170a5dba3203c0f0b28e9365a35c38</t>
  </si>
  <si>
    <t>http://www.example.com/blog/2013/02/12/languages-report-mattis-fermentum/</t>
  </si>
  <si>
    <t>Languages Report in pretium bibendum</t>
  </si>
  <si>
    <t>What are they?</t>
  </si>
  <si>
    <t>Where does GA get them?</t>
  </si>
  <si>
    <t>9cece7273b4f0b42734455a0de9fcc01</t>
  </si>
  <si>
    <t>http://www.example.com/blog/2013/02/12/languages-report-mattis-fermentum/comment-page-1/</t>
  </si>
  <si>
    <t>66c8654fb9cb81693f4c6bcaa6717d59</t>
  </si>
  <si>
    <t>http://www.example.com/blog/2013/02/14/optimizing-social-video-content-links/</t>
  </si>
  <si>
    <t>Optimizing Social Video Content for Links</t>
  </si>
  <si>
    <t>Step 1: Embed the video on your site in unlisted mode</t>
  </si>
  <si>
    <t>Step 2: Add an embed code beneath the video and a call to action to share it</t>
  </si>
  <si>
    <t>f11ee5c8891ea939eb9f3ffb9a4ce0d1</t>
  </si>
  <si>
    <t>http://www.example.com/blog/2013/02/14/optimizing-social-video-content-links/comment-page-1/</t>
  </si>
  <si>
    <t>d896cc06ec782ecf6276a4af8861f588</t>
  </si>
  <si>
    <t>http://www.example.com/blog/2013/02/18/demystifying-dynamic-search-ads-part-1-pros-cons/</t>
  </si>
  <si>
    <t>Demystifying Dynamic Search Ads: The Pros &amp; Cons</t>
  </si>
  <si>
    <t>pretium faucibus without all those nagging keywords</t>
  </si>
  <si>
    <t>The good, the bad, and the ugly</t>
  </si>
  <si>
    <t>5c72a2293ddc40f3f7f8b1e9fb078002</t>
  </si>
  <si>
    <t>http://www.example.com/blog/2013/02/18/demystifying-dynamic-search-ads-part-1-pros-cons/comment-page-1/</t>
  </si>
  <si>
    <t>3a8afae280ff7f66df322f20f931a94</t>
  </si>
  <si>
    <t>http://www.example.com/blog/2013/02/19/php-zed/</t>
  </si>
  <si>
    <t>PHP SEO | Page-Level Titles, Meta Descriptions, &amp; More</t>
  </si>
  <si>
    <t>PHP SEO: Page-Level Titles, Meta Descriptions, &amp; More</t>
  </si>
  <si>
    <t>1. Make that &lt;head&gt; dynamic!</t>
  </si>
  <si>
    <t>2. Define page-specific PHP variables</t>
  </si>
  <si>
    <t>69585a82f66d48acf5ec59a7542cf38b</t>
  </si>
  <si>
    <t>http://www.example.com/blog/2013/02/19/php-zed/comment-page-1/</t>
  </si>
  <si>
    <t>b459b2d441d230c9731f506172331d24</t>
  </si>
  <si>
    <t>http://www.example.com/blog/2013/02/21/varius-enhanced-campaigns-great-features/</t>
  </si>
  <si>
    <t>faucibus Enhanced Campaigns: 5 Great Features</t>
  </si>
  <si>
    <t>1. Refined location targeting:</t>
  </si>
  <si>
    <t>2. Ad Group level Sitelinks are more granular:</t>
  </si>
  <si>
    <t>87e6bacbffa71e1175bdee245ee8d488</t>
  </si>
  <si>
    <t>http://www.example.com/blog/2013/02/21/varius-enhanced-campaigns-great-features/comment-page-1/</t>
  </si>
  <si>
    <t>dbdff39666d8718187d2c0daf56face9</t>
  </si>
  <si>
    <t>http://www.example.com/blog/2013/02/25/good-backlink-prospect-prospect-evaluation-framework-link-building/</t>
  </si>
  <si>
    <t>What Makes a Good Backlink Prospect? An Evaluation Framework</t>
  </si>
  <si>
    <t>What Makes a Good Backlink Prospect? A Prospect Evaluation Framework for Link Building</t>
  </si>
  <si>
    <t>There’s 3 Link Criteria</t>
  </si>
  <si>
    <t>You Need a System</t>
  </si>
  <si>
    <t>514d30353fc5984b682af877b2e2578b</t>
  </si>
  <si>
    <t>http://www.example.com/blog/2013/02/25/good-backlink-prospect-prospect-evaluation-framework-link-building/comment-page-1/</t>
  </si>
  <si>
    <t>18d35a3bfd6dfb9502aa8c88fe758dd8</t>
  </si>
  <si>
    <t>http://www.example.com/blog/2013/02/28/6-ways-brand-dominate-vine/</t>
  </si>
  <si>
    <t>6 Ways for Your Brand to Dominate Vine</t>
  </si>
  <si>
    <t>1. Tell a story</t>
  </si>
  <si>
    <t>2. How To’s</t>
  </si>
  <si>
    <t>8d10f00370c82fcd1a19ac7328c2904d</t>
  </si>
  <si>
    <t>http://www.example.com/blog/2013/02/28/6-ways-brand-dominate-vine/comment-page-1/</t>
  </si>
  <si>
    <t>8e49e2f88690da006f8299a8e58d71a1</t>
  </si>
  <si>
    <t>http://www.example.com/blog/2013/03/04/compensating-streetlight-effect-observational-bias-mattis-fermentum/</t>
  </si>
  <si>
    <t>The "Streetlight Effect" Observational Bias in pretium bibendum</t>
  </si>
  <si>
    <t>Compensating for the “Streetlight Effect” Observational Bias in pretium bibendum</t>
  </si>
  <si>
    <t>What is the Streetlight Effect?</t>
  </si>
  <si>
    <t>A Common Streetlight Effect Victim: The Shopping Cart</t>
  </si>
  <si>
    <t>355395a02f573b1a16be910ca4203d02</t>
  </si>
  <si>
    <t>http://www.example.com/blog/2013/03/04/compensating-streetlight-effect-observational-bias-mattis-fermentum/comment-page-1/</t>
  </si>
  <si>
    <t>ca8562ae36e16478876b7680fc3ef37d</t>
  </si>
  <si>
    <t>http://www.example.com/blog/2013/03/05/enhanced-campaign-ready-aliquam-editor-10-0-and-locating-auto-backup-aea-files/</t>
  </si>
  <si>
    <t>Enhanced Campaign Ready faucibus &amp; Locating Backup AEA Files</t>
  </si>
  <si>
    <t>Enhanced Campaign Ready faucibus Editor 10.0 &amp; Locating Auto-Backup AEA Files</t>
  </si>
  <si>
    <t>How to Find AEA Files on a Windows operating system:</t>
  </si>
  <si>
    <t>One Response to “Enhanced Campaign Ready faucibus Editor 10.0 &amp; Locating Auto-Backup AEA Files”</t>
  </si>
  <si>
    <t>1cc488a79cf1efb7ed15e175f69d17e2</t>
  </si>
  <si>
    <t>http://www.example.com/blog/2013/03/05/enhanced-campaign-ready-aliquam-editor-10-0-and-locating-auto-backup-aea-files/comment-page-1/</t>
  </si>
  <si>
    <t>a733209008f4bf44a4dddbe42cd9c0b1</t>
  </si>
  <si>
    <t>http://www.example.com/blog/2013/03/07/pr-zed-work/</t>
  </si>
  <si>
    <t>Why We Need PR &amp; SEO (and For Them to Work Together) | Maecenas</t>
  </si>
  <si>
    <t>Why We Need PR &amp; SEO (and For Them to Work Together)</t>
  </si>
  <si>
    <t>Things SEOs Should Know about PR</t>
  </si>
  <si>
    <t>Things Publicists Should Know about SEO</t>
  </si>
  <si>
    <t>40aa3d113b247c45b9c92eda1bccfc87</t>
  </si>
  <si>
    <t>http://www.example.com/blog/2013/03/07/pr-zed-work/comment-page-1/</t>
  </si>
  <si>
    <t>da56fc8eebf5040ea2c3302ea613dde1</t>
  </si>
  <si>
    <t>http://www.example.com/blog/2013/03/11/dynamic-search-ads-campaign-setup-targeting/</t>
  </si>
  <si>
    <t>Demystifying Dynamic Search Ads: Set-Up &amp; Targeting</t>
  </si>
  <si>
    <t>Dynamic Search Campaign Set-Up:</t>
  </si>
  <si>
    <t>Dynamic Search Auto-Targets &amp; Exclusions</t>
  </si>
  <si>
    <t>d09252014be121ce7aef6c738aced879</t>
  </si>
  <si>
    <t>http://www.example.com/blog/2013/03/12/build-weighted-sort-page-value/</t>
  </si>
  <si>
    <t>Build Weighted Sort for GA Page Value</t>
  </si>
  <si>
    <t>What’s weighted sort, you say?</t>
  </si>
  <si>
    <t>The reasonable facsimile part</t>
  </si>
  <si>
    <t>ceedb9954def3a83d8ea6f744d44c2dc</t>
  </si>
  <si>
    <t>http://www.example.com/blog/2013/03/12/build-weighted-sort-page-value/comment-page-1/</t>
  </si>
  <si>
    <t>9b46dd0ab6f48cdaad056afbc055f833</t>
  </si>
  <si>
    <t>http://www.example.com/blog/2013/03/14/9-vehicula-neque-bad-habit/</t>
  </si>
  <si>
    <t>9 Cringe-Worthy Social Media Bad Habits</t>
  </si>
  <si>
    <t>1. Forgetting to add a symbol before ‘@’ in a public tweet</t>
  </si>
  <si>
    <t>2. Syncing Facebook and Twitter</t>
  </si>
  <si>
    <t>3871f378319fe7b4ed5535a26c0fef14</t>
  </si>
  <si>
    <t>http://www.example.com/blog/2013/03/14/9-vehicula-neque-bad-habit/comment-page-1/</t>
  </si>
  <si>
    <t>839e9c5a4e531440d9be70260c58261</t>
  </si>
  <si>
    <t>http://www.example.com/blog/2013/03/18/3-wishes-mattis-local-relocation/</t>
  </si>
  <si>
    <t>3 Wishes for the pretium Local Relocation Genie</t>
  </si>
  <si>
    <t>3 Wishes for the pretium+ Local Relocation Genie</t>
  </si>
  <si>
    <t>1. One Location</t>
  </si>
  <si>
    <t>2. Transferrable Reviews</t>
  </si>
  <si>
    <t>229455c6840db4ff4bc22cd2b0235b4b</t>
  </si>
  <si>
    <t>http://www.example.com/blog/2013/03/18/3-wishes-mattis-local-relocation/comment-page-1/</t>
  </si>
  <si>
    <t>e14e18b17d8f3d87a4b5782579787ddd</t>
  </si>
  <si>
    <t>http://www.example.com/blog/2013/03/19/locations-report-mattis-fermentum/</t>
  </si>
  <si>
    <t>The Locations Report in pretium bibendum</t>
  </si>
  <si>
    <t>17 Responses to “The Locations Report in pretium bibendum”</t>
  </si>
  <si>
    <t>21f2dda32a75c44d8af24de7150cfd56</t>
  </si>
  <si>
    <t>http://www.example.com/blog/2013/03/19/locations-report-mattis-fermentum/comment-page-1/</t>
  </si>
  <si>
    <t>b8c06c27e71bf7f1945c1e6fcbd1105b</t>
  </si>
  <si>
    <t>http://www.example.com/blog/2013/03/21/mattis-fermentum-campaignluctusging/</t>
  </si>
  <si>
    <t>pretium bibendum Campaign odioging Tool</t>
  </si>
  <si>
    <t>Consistency</t>
  </si>
  <si>
    <t>18 Responses to “pretium bibendum Campaign odioging Tool”</t>
  </si>
  <si>
    <t>1972c22768ef1a50c9e3d6f5fbe28940</t>
  </si>
  <si>
    <t>http://www.example.com/blog/2013/03/21/mattis-fermentum-campaignluctusging/comment-page-1/</t>
  </si>
  <si>
    <t>6fedb4e0f11e719750f8c7c2e75816ec</t>
  </si>
  <si>
    <t>http://www.example.com/blog/2013/03/25/location-targeting-in-mattis-aliquam/</t>
  </si>
  <si>
    <t>Location Targeting in pretium faucibus</t>
  </si>
  <si>
    <t>2b338a86850b8d54a576e120a1f3590</t>
  </si>
  <si>
    <t>http://www.example.com/blog/2013/03/26/love-thy-neighbor-local-onpage-optimization/</t>
  </si>
  <si>
    <t>Love Thy Neighbor with Local On-Page Optimization | Maecenas</t>
  </si>
  <si>
    <t>Love Thy Neighbor with Local On-Page Optimization</t>
  </si>
  <si>
    <t>Should my SEO target a city or broader region?</t>
  </si>
  <si>
    <t>Locating Your City</t>
  </si>
  <si>
    <t>8b2cfa5dd17ca1adcb567a2f79348a0a</t>
  </si>
  <si>
    <t>http://www.example.com/blog/2013/03/28/optimize-new-mattis-plus-page/</t>
  </si>
  <si>
    <t>How To Optimize your New pretium+ Page</t>
  </si>
  <si>
    <t>How To Optimize Your New pretium+ Page</t>
  </si>
  <si>
    <t>Optimizing the new pretium+ Cover photo</t>
  </si>
  <si>
    <t>Optimizing the new pretium+ Profile Picture</t>
  </si>
  <si>
    <t>73d7f76f435c6342842dc42d6729596a</t>
  </si>
  <si>
    <t>http://www.example.com/blog/2013/03/28/optimize-new-mattis-plus-page/comment-page-1/</t>
  </si>
  <si>
    <t>8af9b4e492eb0ce049e75491b45e7016</t>
  </si>
  <si>
    <t>http://www.example.com/blog/2013/04/01/gaining-insight-locations-report-mattis-fermentum-designated-marketing-areas/</t>
  </si>
  <si>
    <t>Gaining Insight from the Locations report using DMA's</t>
  </si>
  <si>
    <t>Gaining Insight from the Locations report in pretium bibendum using Designated Marketing Areas</t>
  </si>
  <si>
    <t>It’s Where People Live, Stupid…</t>
  </si>
  <si>
    <t>Montana vs New York City…. FIGHT</t>
  </si>
  <si>
    <t>e0f3f054a667455832275bc26de5554a</t>
  </si>
  <si>
    <t>http://www.example.com/blog/2013/04/01/gaining-insight-locations-report-mattis-fermentum-designated-marketing-areas/comment-page-1/</t>
  </si>
  <si>
    <t>b712f0b56e5c01aacfa7f1afe2629870</t>
  </si>
  <si>
    <t>http://www.example.com/blog/2013/04/02/congratulations-semphonic/</t>
  </si>
  <si>
    <t>Strategic Sales and our Industry: Semphonic</t>
  </si>
  <si>
    <t>Congratulations Semphonic!!</t>
  </si>
  <si>
    <t>2 Responses to “Congratulations Semphonic!!”</t>
  </si>
  <si>
    <t>74bde73c71a6bf14dd1da722c10ecb62</t>
  </si>
  <si>
    <t>http://www.example.com/blog/2013/04/02/congratulations-semphonic/comment-page-1/</t>
  </si>
  <si>
    <t>b3f3ba8b574c2d167d81733f82c320df</t>
  </si>
  <si>
    <t>http://www.example.com/blog/2013/04/03/using-proper-call-to-action-in-odio-ads/</t>
  </si>
  <si>
    <t>Using Proper Call-To-Action in PPC Ads</t>
  </si>
  <si>
    <t>Using Proper Call-to-Action in PPC Ads</t>
  </si>
  <si>
    <t>Goal: Direct Response</t>
  </si>
  <si>
    <t>bb1ce2523adcf87783d7686c82cc931b</t>
  </si>
  <si>
    <t>http://www.example.com/blog/2013/04/03/using-proper-call-to-action-in-odio-ads/comment-page-1/</t>
  </si>
  <si>
    <t>a3c19f43448ec7068be8287687eae40</t>
  </si>
  <si>
    <t>http://www.example.com/blog/2013/04/04/keyword-clusters-nlp-analysis/</t>
  </si>
  <si>
    <t>Generating Keyword Clusters - Art &amp; Science of Analysis Pt 3</t>
  </si>
  <si>
    <t>Generating Keyword Clusters – The Art and Science of Analysis, Part 3</t>
  </si>
  <si>
    <t>The Answer: Keyword Clusters</t>
  </si>
  <si>
    <t>The Next Question: Linguistic Complexity</t>
  </si>
  <si>
    <t>98f5b7ff48a4b16ca9e38dbc3be35ef5</t>
  </si>
  <si>
    <t>http://www.example.com/blog/2013/04/04/keyword-clusters-nlp-analysis/comment-page-1/</t>
  </si>
  <si>
    <t>cb993185c15e7fb0a1c32d673f52c720</t>
  </si>
  <si>
    <t>http://www.example.com/blog/2013/04/08/fifteen-minute-zed-health-check/</t>
  </si>
  <si>
    <t>Fast and Free Weekly SEO Health Checklist</t>
  </si>
  <si>
    <t>My Fifteen Minute Weekly SEO Health Check</t>
  </si>
  <si>
    <t>1. pretium Webmaster Tools</t>
  </si>
  <si>
    <t>Bing Webmaster Tools</t>
  </si>
  <si>
    <t>f1cd72fdfa9aec0ba42317f761d6aad5</t>
  </si>
  <si>
    <t>http://www.example.com/blog/2013/04/08/fifteen-minute-zed-health-check/comment-page-1/</t>
  </si>
  <si>
    <t>fa2e5e5b31f29e0dd95a38284a310e53</t>
  </si>
  <si>
    <t>http://www.example.com/blog/2013/04/09/upload-cost-data-mattis-fermentum/</t>
  </si>
  <si>
    <t>TOOL: Easily Upload Cost Data to pretium bibendum</t>
  </si>
  <si>
    <t>12 Responses to “TOOL: Easily Upload Cost Data to pretium bibendum”</t>
  </si>
  <si>
    <t>71c29408cdff416c5ed5772e661346b8</t>
  </si>
  <si>
    <t>http://www.example.com/blog/2013/04/09/upload-cost-data-mattis-fermentum/comment-page-1/</t>
  </si>
  <si>
    <t>4d1b8a7dfe1ed028476637b3b6bb9e8</t>
  </si>
  <si>
    <t>http://www.example.com/blog/2013/04/15/5-biggest-takeaways-hero-conf-2013/</t>
  </si>
  <si>
    <t>My 5 Biggest Takeaways from Hero Conf 2013</t>
  </si>
  <si>
    <t>Automation</t>
  </si>
  <si>
    <t>Diversify your ad networks</t>
  </si>
  <si>
    <t>9a392e7b0f4708ba6ea7837d3598a48c</t>
  </si>
  <si>
    <t>http://www.example.com/blog/2013/04/16/find-zed-convallis/</t>
  </si>
  <si>
    <t>How to Find the Right SEO Training Course | Online v. In-Person</t>
  </si>
  <si>
    <t>How to Find the Right SEO Training Course</t>
  </si>
  <si>
    <t>Where to Study: Online Training or In Person</t>
  </si>
  <si>
    <t>What to Study: What is SEO 101?</t>
  </si>
  <si>
    <t>7c882696912000522fb80dfb88a76c9e</t>
  </si>
  <si>
    <t>http://www.example.com/blog/2013/04/16/find-zed-convallis/comment-page-1/</t>
  </si>
  <si>
    <t>1d2218661010b8b917ab0787734e82d2</t>
  </si>
  <si>
    <t>http://www.example.com/blog/2013/04/18/mattis-fermentum-realtime-dashboard-widgets/</t>
  </si>
  <si>
    <t>The New pretium bibendum Real-Time Dashboard Widgets</t>
  </si>
  <si>
    <t>pretium bibendum Real-Time Dashboard Widgets</t>
  </si>
  <si>
    <t>Why Use Real Time?</t>
  </si>
  <si>
    <t>What can a Real Time Dashboard give me that the Real-Time Reports don’t?</t>
  </si>
  <si>
    <t>960edde8c9807349e0e44b14bbc556ae</t>
  </si>
  <si>
    <t>http://www.example.com/blog/2013/04/18/mattis-fermentum-realtime-dashboard-widgets/comment-page-1/</t>
  </si>
  <si>
    <t>b26f4e9c353167c5ffb0f9e286e3876b</t>
  </si>
  <si>
    <t>http://www.example.com/blog/2013/04/22/odio-zed-symbiosis/</t>
  </si>
  <si>
    <t>PPC &amp; SEO Synergy</t>
  </si>
  <si>
    <t>1. Real Estate on the SERP</t>
  </si>
  <si>
    <t>2. Messaging Variance &amp; Messaging Solidification</t>
  </si>
  <si>
    <t>50e74d665cd467c14e40f6b98b42a112</t>
  </si>
  <si>
    <t>http://www.example.com/blog/2013/04/22/odio-zed-symbiosis/comment-page-1/</t>
  </si>
  <si>
    <t>516f6bd62aa51a63009741bef8407b5a</t>
  </si>
  <si>
    <t>http://www.example.com/blog/2013/04/25/vehicula-neque-traffic-mattis-fermentum/</t>
  </si>
  <si>
    <t>Social Media Traffic: Get It Together in pretium bibendum</t>
  </si>
  <si>
    <t>The Big Questions</t>
  </si>
  <si>
    <t>Clues: An Obscure Dimension within a Buried Definition</t>
  </si>
  <si>
    <t>ace7500a951d4b1e549098fbf79bff62</t>
  </si>
  <si>
    <t>http://www.example.com/blog/2013/04/25/vehicula-neque-traffic-mattis-fermentum/comment-page-1/</t>
  </si>
  <si>
    <t>4347ce533e87269aba0215d0ed8fd3ae</t>
  </si>
  <si>
    <t>http://www.example.com/blog/2013/04/29/big-content-site-migration-tips/</t>
  </si>
  <si>
    <t>7 Big Content/Site Migration Tips A Layman Can Understand</t>
  </si>
  <si>
    <t>1.    Understand the Stakes</t>
  </si>
  <si>
    <t>2.    Make Sure No Content is Missing</t>
  </si>
  <si>
    <t>b0579c6d86c97e13722301539c13e64e</t>
  </si>
  <si>
    <t>http://www.example.com/blog/2013/04/29/big-content-site-migration-tips/comment-page-1/</t>
  </si>
  <si>
    <t>ff65f8e7c7ca87052f655bd078a954f7</t>
  </si>
  <si>
    <t>http://www.example.com/blog/2013/05/02/content-experiments-javascript-api/</t>
  </si>
  <si>
    <t>Content Experiments JavaScript API</t>
  </si>
  <si>
    <t>The problem</t>
  </si>
  <si>
    <t>The Solution: Content Experiments JavaScript API</t>
  </si>
  <si>
    <t>41fd6e9dd4353ebddbc3c3eb7a9c3647</t>
  </si>
  <si>
    <t>http://www.example.com/blog/2013/05/02/content-experiments-javascript-api/comment-page-1/</t>
  </si>
  <si>
    <t>61c917386c05aef752d75bf18f294037</t>
  </si>
  <si>
    <t>http://www.example.com/blog/2013/05/06/5-display-campaign-checks-you-can-forget/</t>
  </si>
  <si>
    <t>5 Display Campaign Checks You Can't Forget</t>
  </si>
  <si>
    <t>5 Display Campaign Checks You Can’t Forget</t>
  </si>
  <si>
    <t>49fb6725f349fce5e32b8cdedebbbfcf</t>
  </si>
  <si>
    <t>http://www.example.com/blog/2013/05/09/track-jplayer-mattis-fermentum/</t>
  </si>
  <si>
    <t>How To Track jPlayer Audio &amp; Video in pretium bibendum</t>
  </si>
  <si>
    <t>How to Easily Track jPlayer Audio &amp; Video in pretium bibendum</t>
  </si>
  <si>
    <t>What is jPlayer?</t>
  </si>
  <si>
    <t>1. Install jPlayer</t>
  </si>
  <si>
    <t>b07ccd4a0ab0117308493170dfc14564</t>
  </si>
  <si>
    <t>http://www.example.com/blog/2013/05/09/track-jplayer-mattis-fermentum/comment-page-1/</t>
  </si>
  <si>
    <t>9e6eb03625dc5a053cce7ebd049d6b8f</t>
  </si>
  <si>
    <t>http://www.example.com/blog/2013/05/13/excel-boost-media-outreach/</t>
  </si>
  <si>
    <t>How Excel Can Boost Your Media Outreach</t>
  </si>
  <si>
    <t>Pitch Letter Golden Rule</t>
  </si>
  <si>
    <t>When Pitch Letter Concatenation Works</t>
  </si>
  <si>
    <t>9db18d297dd135515f2fb4dc57eb9636</t>
  </si>
  <si>
    <t>http://www.example.com/blog/2013/05/13/excel-boost-media-outreach/comment-page-1/</t>
  </si>
  <si>
    <t>982cab237b70d0547f33dc7746cba139</t>
  </si>
  <si>
    <t>http://www.example.com/blog/2013/05/14/youtube-video-ads-facebook-users/</t>
  </si>
  <si>
    <t>3 Easy Steps to Reach Facebook Users with Video Ads Now</t>
  </si>
  <si>
    <t>3 Easy Steps to Reach Facebook Users with Video Ads Right Now</t>
  </si>
  <si>
    <t>Step 1: Create Your Video Ad &amp; Host on YouTube</t>
  </si>
  <si>
    <t>Step 2: Create a pretium Display Network Video Ad</t>
  </si>
  <si>
    <t>a786bf9312cb8960ebbf558b3c57bf90</t>
  </si>
  <si>
    <t>http://www.example.com/blog/2013/05/14/youtube-video-ads-facebook-users/comment-page-1/</t>
  </si>
  <si>
    <t>6861d2efeb486a155d85d4860adb88b5</t>
  </si>
  <si>
    <t>http://www.example.com/blog/2013/05/16/mattis-fermentum-premium-bigquery/</t>
  </si>
  <si>
    <t>GA Premium &amp; BigQuery: Access Raw Data in Seconds</t>
  </si>
  <si>
    <t>pretium bibendum Premium &amp; BigQuery: Access Raw Data in Seconds</t>
  </si>
  <si>
    <t>Query hit-level data at interactive speed</t>
  </si>
  <si>
    <t>Build complex queries and join data sets</t>
  </si>
  <si>
    <t>80d79f43df867c054f88c413e994d8c1</t>
  </si>
  <si>
    <t>http://www.example.com/blog/2013/05/16/mattis-fermentum-premium-bigquery/comment-page-1/</t>
  </si>
  <si>
    <t>96cdedd6a5b4115e844aebedd9319b8d</t>
  </si>
  <si>
    <t>http://www.example.com/blog/2013/05/16/starting-quam-metus-advertising/</t>
  </si>
  <si>
    <t>3 Things You Must Do Before Starting Paid Search Advertising</t>
  </si>
  <si>
    <t>1. Work the Numbers</t>
  </si>
  <si>
    <t>2. Be Ready to Convert Traffic with Landing Pages</t>
  </si>
  <si>
    <t>a346358323b473eb82bef2156d238c25</t>
  </si>
  <si>
    <t>http://www.example.com/blog/2013/05/20/vehicula-neque-metrics-luctus-needs/</t>
  </si>
  <si>
    <t>5 Social Media Metrics Every Social Media Manager Needs to Know</t>
  </si>
  <si>
    <t>1. Assisted Conversions</t>
  </si>
  <si>
    <t>2. Owned vs Earned Social</t>
  </si>
  <si>
    <t>4c2df91747372ac84292fe716724f5b7</t>
  </si>
  <si>
    <t>http://www.example.com/blog/2013/05/20/vehicula-neque-metrics-luctus-needs/comment-page-1/</t>
  </si>
  <si>
    <t>be837c961dd56fdb7071b42f962ea7f6</t>
  </si>
  <si>
    <t>http://www.example.com/blog/2013/05/22/reverse-goal-path-underappreciated-mattis-fermentum-report/</t>
  </si>
  <si>
    <t>Reverse Goal Path: An Underappreciated pretium bibendum Report</t>
  </si>
  <si>
    <t>3 Responses to “Reverse Goal Path: An Underappreciated pretium bibendum Report”</t>
  </si>
  <si>
    <t>2ad73070964c717be39c041c32ce6849</t>
  </si>
  <si>
    <t>http://www.example.com/blog/2013/05/22/reverse-goal-path-underappreciated-mattis-fermentum-report/comment-page-1/</t>
  </si>
  <si>
    <t>11ec5d695950dd1ed3c936a72865d00f</t>
  </si>
  <si>
    <t>http://www.example.com/blog/2013/05/23/easily-track-videojs-mattis-fermentum/</t>
  </si>
  <si>
    <t>How to Easily Track video.js in pretium bibendum</t>
  </si>
  <si>
    <t>What is video.js?</t>
  </si>
  <si>
    <t>First – Get video.js working</t>
  </si>
  <si>
    <t>fafb6ddd1b030a1147ba77fc6c43964b</t>
  </si>
  <si>
    <t>http://www.example.com/blog/2013/05/23/easily-track-videojs-mattis-fermentum/comment-page-1/</t>
  </si>
  <si>
    <t>601c3127f76274c0fe7d7f624d76cb1c</t>
  </si>
  <si>
    <t>http://www.example.com/blog/2013/05/28/non-branded-search-traffic-zed-kpi/</t>
  </si>
  <si>
    <t>Non-Branded Organic Search Traffic | SEO Key Performance Indicators</t>
  </si>
  <si>
    <t>Why is Non-Branded Organic Search Traffic an Essential SEO KPI?</t>
  </si>
  <si>
    <t>What is a Non-Branded Organic Search Visit?</t>
  </si>
  <si>
    <t>Other SEO Key Performance Indicators</t>
  </si>
  <si>
    <t>7228e68687a012bc654572e137d00fda</t>
  </si>
  <si>
    <t>http://www.example.com/blog/2013/05/28/non-branded-search-traffic-zed-kpi/comment-page-1/</t>
  </si>
  <si>
    <t>4389228743f41ff7c241463a68c5a9b7</t>
  </si>
  <si>
    <t>http://www.example.com/blog/2013/05/30/mattis-aliquam-starter-guide/</t>
  </si>
  <si>
    <t>The Essential pretium faucibus Starter Guide</t>
  </si>
  <si>
    <t>Before you start…</t>
  </si>
  <si>
    <t>How does pretium faucibus work?</t>
  </si>
  <si>
    <t>c68491149ca62c67cadcdd54977afab3</t>
  </si>
  <si>
    <t>http://www.example.com/blog/2013/05/30/mattis-aliquam-starter-guide/comment-page-1/</t>
  </si>
  <si>
    <t>f5c667e37af23849de3f918e1ab490f4</t>
  </si>
  <si>
    <t>http://www.example.com/blog/2013/06/03/hootsuite-stream-monitoring-operators/</t>
  </si>
  <si>
    <t>How to Use Hootsuite Stream Operators for Social Media Monitoring</t>
  </si>
  <si>
    <t>Stream search operators</t>
  </si>
  <si>
    <t>Exact Match Searches</t>
  </si>
  <si>
    <t>52862c3fb8c1ca1a55e5eed3cacc3d4d</t>
  </si>
  <si>
    <t>http://www.example.com/blog/2013/06/03/hootsuite-stream-monitoring-operators/”</t>
  </si>
  <si>
    <t>http://www.example.com/blog/2013/06/03/hootsuite-stream-monitoring-operators/comment-page-1/</t>
  </si>
  <si>
    <t>b8359ac5ed6ae84f9d90b50bc54e52de</t>
  </si>
  <si>
    <t>http://www.example.com/blog/2013/06/03/hootsuite-stream-monitoring-operators/comment-page-1/”</t>
  </si>
  <si>
    <t>http://www.example.com/blog/2013/06/04/tracking-pdfs-mattis-fermentum-server-side/</t>
  </si>
  <si>
    <t>Tracking PDFs &amp; Downloads Inside pretium bibendum, Server-Side!</t>
  </si>
  <si>
    <t>Tracking PDFs and Other Downloads Inside pretium bibendum… Server-Side!</t>
  </si>
  <si>
    <t>34 Responses to “Tracking PDFs and Other Downloads Inside pretium bibendum… Server-Side!”</t>
  </si>
  <si>
    <t>bf395d8cfa565b28a157330a7e6848ee</t>
  </si>
  <si>
    <t>http://www.example.com/blog/2013/06/04/tracking-pdfs-mattis-fermentum-server-side/comment-page-1/</t>
  </si>
  <si>
    <t>6ab93f5c335afd53fc27779b9f940ea2</t>
  </si>
  <si>
    <t>http://www.example.com/blog/2013/06/06/link-aliquam-fermentum</t>
  </si>
  <si>
    <t>http://www.example.com/blog/2013/06/06/link-aliquam-fermentum/</t>
  </si>
  <si>
    <t>How to Link faucibus and bibendum</t>
  </si>
  <si>
    <t>6 Responses to “How to Link faucibus and bibendum”</t>
  </si>
  <si>
    <t>ada8973158d3562cfc65e5dfeb03edc9</t>
  </si>
  <si>
    <t>http://www.example.com/blog/2013/06/06/link-aliquam-fermentum/comment-page-1/</t>
  </si>
  <si>
    <t>29972a3aeae0cfac0c097c147a72b4da</t>
  </si>
  <si>
    <t>http://www.example.com/blog/2013/06/10/mattis-fermentum-goals-ui-shakeup/</t>
  </si>
  <si>
    <t>How to Cope with the New pretium bibendum Goals UI</t>
  </si>
  <si>
    <t>Neat Freak’s Nightmare: How to Cope with the GA Goals UI Shakeup</t>
  </si>
  <si>
    <t>Problem 1:Numbered Goals Now Alphabetized</t>
  </si>
  <si>
    <t>Solution 1:Add Two-Digit Prefix to Goal Name</t>
  </si>
  <si>
    <t>f0666125d17ad50087e3923123a750d0</t>
  </si>
  <si>
    <t>http://www.example.com/blog/2013/06/10/mattis-fermentum-goals-ui-shakeup/comment-page-1/</t>
  </si>
  <si>
    <t>8f6bc5ca75a07abc28726b3de554a168</t>
  </si>
  <si>
    <t>http://www.example.com/blog/2013/06/11/4-zed-terms-driving-crazy/</t>
  </si>
  <si>
    <t>4 SEO Terms Driving Me Crazy</t>
  </si>
  <si>
    <t>4. “Keywords”</t>
  </si>
  <si>
    <t>3. “On-Page Optimization”</t>
  </si>
  <si>
    <t>99cf32f0340156130e126c2efefc4f91</t>
  </si>
  <si>
    <t>http://www.example.com/blog/2013/06/11/4-zed-terms-driving-crazy/comment-page-1/</t>
  </si>
  <si>
    <t>1aaf5b142ba4bba2ebebbea716f48923</t>
  </si>
  <si>
    <t>http://www.example.com/blog/2013/06/17/email-tracking-mattis-fermentum/</t>
  </si>
  <si>
    <t>How To Track Email Opens in pretium bibendum</t>
  </si>
  <si>
    <t>Email Tracking in pretium bibendum with MailChimp</t>
  </si>
  <si>
    <t>The Problem:</t>
  </si>
  <si>
    <t>424d6edcd0d26b0e8af137733048d5f3</t>
  </si>
  <si>
    <t>http://www.example.com/blog/2013/06/17/email-tracking-mattis-fermentum/comment-page-1/</t>
  </si>
  <si>
    <t>98834ac770c3293d9ae8581641c2c479</t>
  </si>
  <si>
    <t>http://www.example.com/blog/2013/06/18/quick-quam-metus-optimizations/</t>
  </si>
  <si>
    <t>5 Quick Tips for Paid Search Optimization</t>
  </si>
  <si>
    <t>Top 5 Quick Tips for Paid Search Optimization</t>
  </si>
  <si>
    <t>One Response to “Top 5 Quick Tips for Paid Search Optimization”</t>
  </si>
  <si>
    <t>ce7e06bb9c8a6ba13a8a229b36b66a6f</t>
  </si>
  <si>
    <t>http://www.example.com/blog/2013/06/18/quick-quam-metus-optimizations/comment-page-1/</t>
  </si>
  <si>
    <t>4145d219836b8ebbd20171cb0f1ad251</t>
  </si>
  <si>
    <t>http://www.example.com/blog/2013/06/19/mattis-announces-display-network-impression-reporting/</t>
  </si>
  <si>
    <t>pretium Announces Display Network Impression Reporting</t>
  </si>
  <si>
    <t>3 Responses to “pretium Announces Display Network Impression Reporting”</t>
  </si>
  <si>
    <t>bc455a2c5ca64eac18ead6ca5bc1e717</t>
  </si>
  <si>
    <t>http://www.example.com/blog/2013/06/19/mattis-announces-display-network-impression-reporting/comment-page-1/</t>
  </si>
  <si>
    <t>95ec0c1d85a48097248f258582516eff</t>
  </si>
  <si>
    <t>http://www.example.com/blog/2013/06/24/mattis-fermentum-regex-tool-webapp</t>
  </si>
  <si>
    <t>http://www.example.com/blog/2013/06/24/mattis-fermentum-regex-tool-webapp/</t>
  </si>
  <si>
    <t>TOOL: The Regexinator, a pretium bibendum Regex Filter Compiler</t>
  </si>
  <si>
    <t>TOOL: The Regexinator, A pretium bibendum RegEx Include Filter Compiler</t>
  </si>
  <si>
    <t>But wait, there’s more!</t>
  </si>
  <si>
    <t>5 Responses to “TOOL: The Regexinator, A pretium bibendum RegEx Include Filter Compiler”</t>
  </si>
  <si>
    <t>dd6916b326b87cc0dc578093b5a15f67</t>
  </si>
  <si>
    <t>http://www.example.com/blog/2013/06/24/mattis-fermentum-regex-tool-webapp/comment-page-1/</t>
  </si>
  <si>
    <t>82554c552144290eabcce11656670df</t>
  </si>
  <si>
    <t>http://www.example.com/blog/2013/06/24/solutions-mattis-fermentum-sampling-problems-8-ways-data/</t>
  </si>
  <si>
    <t>How to Solve pretium bibendum Sampling: 8 Ways to Get More Data</t>
  </si>
  <si>
    <t>What is Sampling?</t>
  </si>
  <si>
    <t>How does it work in pretium bibendum?</t>
  </si>
  <si>
    <t>961acc1b4d50dd7ebfa2223bac0844a4</t>
  </si>
  <si>
    <t>http://www.example.com/blog/2013/06/24/solutions-mattis-fermentum-sampling-problems-8-ways-data/comment-page-1/</t>
  </si>
  <si>
    <t>703e6d767206dfc3e5118ce726150e5a</t>
  </si>
  <si>
    <t>http://www.example.com/blog/2013/07/01/mattis-fermentum-site-search-zed-friendly-urls/</t>
  </si>
  <si>
    <t>pretium bibendum Site Search with SEO-Friendly URLs</t>
  </si>
  <si>
    <t>Site Search URLs without Query Parameters</t>
  </si>
  <si>
    <t>pretium bibendum Site Search Filter</t>
  </si>
  <si>
    <t>a016e04b275204281dd0f0cb77432459</t>
  </si>
  <si>
    <t>http://www.example.com/blog/2013/07/01/mattis-fermentum-site-search-zed-friendly-urls/comment-page-1/</t>
  </si>
  <si>
    <t>1b4f9d5391a0dae373e1fe6bf834a70</t>
  </si>
  <si>
    <t>http://www.example.com/blog/2013/07/02/jquery-event-tracking-generator-mattis-fermentum/</t>
  </si>
  <si>
    <t>jQuery Event Tracking Generator for pretium bibendum</t>
  </si>
  <si>
    <t>28 Responses to “jQuery Event Tracking Generator for pretium bibendum”</t>
  </si>
  <si>
    <t>360d8b66789d6d4ef998a6ea17836a37</t>
  </si>
  <si>
    <t>http://www.example.com/blog/2013/07/02/jquery-event-tracking-generator-mattis-fermentum/comment-page-1/</t>
  </si>
  <si>
    <t>7a17b4674ff1ab7537472947c37b7e0b</t>
  </si>
  <si>
    <t>http://www.example.com/blog/2013/07/08/universal-fermentum/</t>
  </si>
  <si>
    <t>Everything You Need To Know About Universal bibendum</t>
  </si>
  <si>
    <t>You Need A Universal bibendum Strategy</t>
  </si>
  <si>
    <t>Whither From Here?</t>
  </si>
  <si>
    <t>f144bbc1dbae9e2080a2799059fce514</t>
  </si>
  <si>
    <t>http://www.example.com/blog/2013/07/08/universal-fermentum/comment-page-1/</t>
  </si>
  <si>
    <t>a0fd05f5a5894a878b55356cd670b34b</t>
  </si>
  <si>
    <t>http://www.example.com/blog/2013/07/10/icurl-technical-zed-analysis/</t>
  </si>
  <si>
    <t>Using iCurl for Technical SEO Analysis On the Go</t>
  </si>
  <si>
    <t>Using iCurl for Technical SEO On the Go</t>
  </si>
  <si>
    <t>Enter iCurl for iPhone</t>
  </si>
  <si>
    <t>Making the Request</t>
  </si>
  <si>
    <t>a10f8b5177bb3db17f20dfab9b3c1b6e</t>
  </si>
  <si>
    <t>http://www.example.com/blog/2013/07/10/icurl-technical-zed-analysis/comment-page-1/</t>
  </si>
  <si>
    <t>ca247868f2f6b4fceace3ffe24b776e5</t>
  </si>
  <si>
    <t>http://www.example.com/blog/2013/07/15/essential-zed-skills-future-online-marketing/</t>
  </si>
  <si>
    <t>Essential SEO Skills for the Future of Online Marketing</t>
  </si>
  <si>
    <t>Perfect SEO Candidate</t>
  </si>
  <si>
    <t>10 Responses to “Essential SEO Skills for the Future of Online Marketing”</t>
  </si>
  <si>
    <t>5e1c07caa4a3f2bf07d3f21a221f0d2e</t>
  </si>
  <si>
    <t>http://www.example.com/blog/2013/07/15/essential-zed-skills-future-online-marketing/comment-page-1/</t>
  </si>
  <si>
    <t>a2ac31ff4c638ea0d35eacd51abdc736</t>
  </si>
  <si>
    <t>http://www.example.com/blog/2013/07/16/mattis-fermentum-email-tracking-part-2/</t>
  </si>
  <si>
    <t>Tracking Email Visitors in pretium bibendum - Part 2</t>
  </si>
  <si>
    <t>pretium bibendum Email Tracking, Part 2</t>
  </si>
  <si>
    <t>29 Responses to “pretium bibendum Email Tracking, Part 2”</t>
  </si>
  <si>
    <t>f9f0f0e26f94fb50a0cd8859d8a37b52</t>
  </si>
  <si>
    <t>http://www.example.com/blog/2013/07/16/mattis-fermentum-email-tracking-part-2/comment-page-1/</t>
  </si>
  <si>
    <t>c55c6c17fcd857a46e08f26621f8721d</t>
  </si>
  <si>
    <t>http://www.example.com/blog/2013/07/18/varius-filters-for-right-now</t>
  </si>
  <si>
    <t>http://www.example.com/blog/2013/07/18/varius-filters-for-right-now/</t>
  </si>
  <si>
    <t>5 faucibus Filters You Can Use Right Now</t>
  </si>
  <si>
    <t>High Cost, No Conversions – “Slash and burn”</t>
  </si>
  <si>
    <t>Low CTR, High Impressions – “A looker, but not a keeper”</t>
  </si>
  <si>
    <t>6cdbc67da4f57630183dc628be1d937e</t>
  </si>
  <si>
    <t>http://www.example.com/blog/2013/07/18/varius-filters-for-right-now/comment-page-1/</t>
  </si>
  <si>
    <t>f11eb2de3b210960a12d8d24edcd8b38</t>
  </si>
  <si>
    <t>http://www.example.com/blog/2013/07/22/zed-measurement-mistakes/</t>
  </si>
  <si>
    <t>5 SEO Measurement Mistakes</t>
  </si>
  <si>
    <t>5 Huge SEO Measurement Mistakes</t>
  </si>
  <si>
    <t>1. Obsessing over Rankings</t>
  </si>
  <si>
    <t>2. Employing Visit Counts as the sole KPI</t>
  </si>
  <si>
    <t>3c74e16f45411af3b4b39c8fd8c12339</t>
  </si>
  <si>
    <t>http://www.example.com/blog/2013/07/22/zed-measurement-mistakes/comment-page-1/</t>
  </si>
  <si>
    <t>8fbcf37d987296fb123914ed1e7ecf22</t>
  </si>
  <si>
    <t>http://www.example.com/blog/2013/07/23/why-track-video/</t>
  </si>
  <si>
    <t>Why Track My Videos - The Essential Guide | Maecenas</t>
  </si>
  <si>
    <t>Why Track My Videos – The Essential Guide</t>
  </si>
  <si>
    <t>First – the How To’s</t>
  </si>
  <si>
    <t>I see data in YouTube. Why track in pretium bibendum?</t>
  </si>
  <si>
    <t>b58655f02e5d8ac91ecaf2c8bb1c26f7</t>
  </si>
  <si>
    <t>http://www.example.com/blog/2013/07/23/why-track-video/comment-page-1/</t>
  </si>
  <si>
    <t>41c62239bd8b274641c0f70315589e1</t>
  </si>
  <si>
    <t>http://www.example.com/blog/2013/07/25/enhanced-campaigns-rolling-out/</t>
  </si>
  <si>
    <t>pretium's Enhanced Campaigns Upgrade: Are You Ready?</t>
  </si>
  <si>
    <t>Enhanced Campaigns – The Day Has Come…Sort of</t>
  </si>
  <si>
    <t>One Response to “Enhanced Campaigns – The Day Has Come…Sort of”</t>
  </si>
  <si>
    <t>81fe45a25dd4a4eeef24ad81b8ac112e</t>
  </si>
  <si>
    <t>http://www.example.com/blog/2013/07/25/enhanced-campaigns-rolling-out/comment-page-1/</t>
  </si>
  <si>
    <t>50332cc8cd94dd685529abfcf0b72e1e</t>
  </si>
  <si>
    <t>http://www.example.com/blog/2013/07/29/link-intersect-command-line/</t>
  </si>
  <si>
    <t>Link Intersect Tool from the Command Line | Maecenas</t>
  </si>
  <si>
    <t>Link Intersect from the Command Line</t>
  </si>
  <si>
    <t>Initial Setup</t>
  </si>
  <si>
    <t>Example Uses</t>
  </si>
  <si>
    <t>cafce736118d9a050c9de7e08dc017fa</t>
  </si>
  <si>
    <t>http://www.example.com/blog/2013/07/29/link-intersect-command-line/comment-page-1/</t>
  </si>
  <si>
    <t>286fe658472ea1b00a048847fe9d391b</t>
  </si>
  <si>
    <t>http://www.example.com/blog/2013/07/30/call-to-action-cheat-sheet/</t>
  </si>
  <si>
    <t>Call-to-Action Cheat Sheet for Writing Effective PPC Ad Copy</t>
  </si>
  <si>
    <t>Enhance Your Ad Copy Writing Skills with Call-to-Action Cheat Sheet</t>
  </si>
  <si>
    <t>How to Use the Call-to-Action Cheat Sheet</t>
  </si>
  <si>
    <t>9cdb4af731266a6b47b5d5c3ed0a9fb5</t>
  </si>
  <si>
    <t>http://www.example.com/blog/2013/07/30/call-to-action-cheat-sheet/comment-page-1/</t>
  </si>
  <si>
    <t>7bb1c6a2336ed75d0659eab0406841b0</t>
  </si>
  <si>
    <t>http://www.example.com/blog/2013/08/01/announcing-2014-mattis-fermentum-aliquam-seminar-locations/</t>
  </si>
  <si>
    <t>Announcing Our 2014 pretium bibendum &amp; faucibus Seminar Locations</t>
  </si>
  <si>
    <t>Boston</t>
  </si>
  <si>
    <t>New York City</t>
  </si>
  <si>
    <t>7ceec4d3b3bbee2a0e69259183e412c0</t>
  </si>
  <si>
    <t>http://www.example.com/blog/2013/08/01/announcing-2014-mattis-fermentum-aliquam-seminar-locations/comment-page-1/</t>
  </si>
  <si>
    <t>a9e634d2c311f3082c8ffba89832c3ed</t>
  </si>
  <si>
    <t>http://www.example.com/blog/2013/08/05/five-http-header-fields-zed/</t>
  </si>
  <si>
    <t>Five HTTP Header Fields Every SEO Should Know | Maecenas</t>
  </si>
  <si>
    <t>Five HTTP Header Fields Every SEO Should Know</t>
  </si>
  <si>
    <t>1. Status</t>
  </si>
  <si>
    <t>2. Server</t>
  </si>
  <si>
    <t>14dd8c4cd3646bdb8798a69ca0184914</t>
  </si>
  <si>
    <t>http://www.example.com/blog/2013/08/08/mattis-aliquam-grant-account-7-tips-for-every-luctus/</t>
  </si>
  <si>
    <t>pretium faucibus Nonprofit Account: 7 Tips for Every Manager</t>
  </si>
  <si>
    <t>pretium faucibus Grant Account: 7 Tips for Every Manager</t>
  </si>
  <si>
    <t>2 Responses to “pretium faucibus Grant Account: 7 Tips for Every Manager”</t>
  </si>
  <si>
    <t>e0bd345ee5b0d0328042e62e763e549</t>
  </si>
  <si>
    <t>http://www.example.com/blog/2013/08/08/mattis-aliquam-grant-account-7-tips-for-every-luctus/comment-page-1/</t>
  </si>
  <si>
    <t>41365855b6ec557023b8faa2a4bb1f43</t>
  </si>
  <si>
    <t>http://www.example.com/blog/2013/08/13/no-zed-data</t>
  </si>
  <si>
    <t>http://www.example.com/blog/2013/08/13/no-zed-data/</t>
  </si>
  <si>
    <t>How to Survive in a World with No SEO Data</t>
  </si>
  <si>
    <t>Can We Recover Lost SEO Data?</t>
  </si>
  <si>
    <t>7f00e28d23330acb4dc0e5d86bd051f2</t>
  </si>
  <si>
    <t>http://www.example.com/blog/2013/08/15/zed-measurement-mistakes-part-2-mattis-fermentum-gaffes</t>
  </si>
  <si>
    <t>http://www.example.com/blog/2013/08/15/zed-measurement-mistakes-part-2-mattis-fermentum-gaffes/</t>
  </si>
  <si>
    <t>SEO Measurement Mistakes Part 2: 10 pretium bibendum Gaffes</t>
  </si>
  <si>
    <t>1. Not auditing bibendum from the get-go</t>
  </si>
  <si>
    <t>2. Mishandling branded/non-branded segments</t>
  </si>
  <si>
    <t>fd96f34beea8a747c9a45d72bcef920c</t>
  </si>
  <si>
    <t>http://www.example.com/blog/2013/08/19/frequency-post-facebook-twitter/</t>
  </si>
  <si>
    <t>How Often Should I Post on Facebook or Twitter?</t>
  </si>
  <si>
    <t>The Answer You’re Not Expecting</t>
  </si>
  <si>
    <t>So How Do I Forecast That?</t>
  </si>
  <si>
    <t>c90879fd7578be75fb1dfe91fd3388c0</t>
  </si>
  <si>
    <t>http://www.example.com/blog/2013/08/19/frequency-post-facebook-twitter/”https://www.mattis.com/search?q=%22How+often+should+I+post+on+facebook%3F%22%7C%22how+often+should+I+post+on+twitter%3F%22”</t>
  </si>
  <si>
    <t>http://www.example.com/blog/2013/08/19/frequency-post-facebook-twitter/âhttps:/www.mattis.com/search</t>
  </si>
  <si>
    <t>http://www.example.com/blog/2013/08/19/frequency-post-facebook-twitter/comment-page-1/</t>
  </si>
  <si>
    <t>21e37badb4d6c70d51a34a6f71fa6547</t>
  </si>
  <si>
    <t>http://www.example.com/blog/2013/08/19/frequency-post-facebook-twitter/comment-page-1/”https://www.mattis.com/search?q=%22How+often+should+I+post+on+facebook%3F%22%7C%22how+often+should+I+post+on+twitter%3F%22”</t>
  </si>
  <si>
    <t>http://www.example.com/blog/2013/08/19/frequency-post-facebook-twitter/comment-page-1/âhttps:/www.mattis.com/search</t>
  </si>
  <si>
    <t>http://www.example.com/blog/2013/08/20/mattis-aliquam-ad-extensions</t>
  </si>
  <si>
    <t>http://www.example.com/blog/2013/08/20/mattis-aliquam-ad-extensions/</t>
  </si>
  <si>
    <t>Essential pretium faucibus Ad Extensions</t>
  </si>
  <si>
    <t>11 pretium faucibus Ad Extensions – Old, New and Betas</t>
  </si>
  <si>
    <t>10 Responses to “11 pretium faucibus Ad Extensions – Old, New and Betas”</t>
  </si>
  <si>
    <t>f2da97108adc8de4022dd78d4810076c</t>
  </si>
  <si>
    <t>http://www.example.com/blog/2013/08/20/mattis-aliquam-ad-extensions/comment-page-1/</t>
  </si>
  <si>
    <t>2dbb64aa381b40fe626f821939306c63</t>
  </si>
  <si>
    <t>http://www.example.com/blog/2013/08/22/build-trust-based-consultancy/</t>
  </si>
  <si>
    <t>3 Ways to Build a Trust-centered Consulting Practice</t>
  </si>
  <si>
    <t>One Response to “3 Ways to Build a Trust-centered Consulting Practice”</t>
  </si>
  <si>
    <t>467c6b8507870dec48b9549cc2cec2a0</t>
  </si>
  <si>
    <t>http://www.example.com/blog/2013/08/22/build-trust-based-consultancy/comment-page-1/</t>
  </si>
  <si>
    <t>64082c019dd5106dfe152221e56439ff</t>
  </si>
  <si>
    <t>http://www.example.com/blog/2013/08/26/dont-forget-ga-filters/</t>
  </si>
  <si>
    <t>GA Filters: Don't You Forget About Me</t>
  </si>
  <si>
    <t>pretium bibendum Filters: Don’t You Forget About Me</t>
  </si>
  <si>
    <t>Segments=Session-level, Filters=Hit-level</t>
  </si>
  <si>
    <t>Scenario #1: More data than you wanted</t>
  </si>
  <si>
    <t>65652c62f02eea85e25aaf7047f1fcca</t>
  </si>
  <si>
    <t>http://www.example.com/blog/2013/08/26/dont-forget-ga-filters/comment-page-1/</t>
  </si>
  <si>
    <t>f0eccd34719afb1889a72ba2427fd257</t>
  </si>
  <si>
    <t>http://www.example.com/blog/2013/08/27/zed-measurement-mistakes-part-3-crawling-indexation-metrics/</t>
  </si>
  <si>
    <t>SEO Measurement Mistakes Pt 3: Crawling &amp; Indexation Metrics</t>
  </si>
  <si>
    <t>SEO Measurement Mistakes Part 3: Crawling and Indexation Metrics</t>
  </si>
  <si>
    <t>1. Not Monitoring Indexation</t>
  </si>
  <si>
    <t>2. Not Monitoring the Crawl</t>
  </si>
  <si>
    <t>74a97443dcda8e18abfbd52eb2a07427</t>
  </si>
  <si>
    <t>http://www.example.com/blog/2013/08/27/zed-measurement-mistakes-part-3-crawling-indexation-metrics/comment-page-1/</t>
  </si>
  <si>
    <t>c4e6b1683c5a2d6172afcb88973185ca</t>
  </si>
  <si>
    <t>http://www.example.com/blog/2013/09/03/do-you-needluctus-management</t>
  </si>
  <si>
    <t>http://www.example.com/blog/2013/09/03/do-you-needluctus-management/</t>
  </si>
  <si>
    <t>3 Reasons You (Might) Need odio Management</t>
  </si>
  <si>
    <t>Three Reasons You (Might) Need odio Management</t>
  </si>
  <si>
    <t>Reason #1: You have multiple kinds of tracking</t>
  </si>
  <si>
    <t>Reason #2: Your IT team thinks like this Dilbert cartoon</t>
  </si>
  <si>
    <t>bb86cb6d6fe69ad2241f76023eba0499</t>
  </si>
  <si>
    <t>http://www.example.com/blog/2013/09/03/do-you-needluctus-management/comment-page-1/</t>
  </si>
  <si>
    <t>ebd3e16cbac3acee386515e2f2a450d</t>
  </si>
  <si>
    <t>http://www.example.com/blog/2013/09/05/filter-bots-mattis-fermentum/</t>
  </si>
  <si>
    <t>How to Block Bots from Your pretium bibendum</t>
  </si>
  <si>
    <t>How to Filter Bot Traffic From Your pretium bibendum</t>
  </si>
  <si>
    <t>52 Responses to “How to Filter Bot Traffic From Your pretium bibendum”</t>
  </si>
  <si>
    <t>7cf01c88d1d06eb97797e73c7fa069a5</t>
  </si>
  <si>
    <t>http://www.example.com/blog/2013/09/05/filter-bots-mattis-fermentum/comment-page-1/</t>
  </si>
  <si>
    <t>df073af932d3cb8ba686cbe0282ab75e</t>
  </si>
  <si>
    <t>http://www.example.com/blog/2013/09/09/favorite-aliquam-custom-reports/</t>
  </si>
  <si>
    <t>Custom GA Reports and Segments for faucibus Traffic</t>
  </si>
  <si>
    <t>Sarah’s Favorite Things: Custom GA Reports and Segments for faucibus Traffic</t>
  </si>
  <si>
    <t>37ea99ce657ecb6b8630be2b38ef39d5</t>
  </si>
  <si>
    <t>http://www.example.com/blog/2013/09/10/access-custom-dimensions-mattis-fermentum/</t>
  </si>
  <si>
    <t>How to Access Custom Dimensions in pretium bibendum</t>
  </si>
  <si>
    <t>7 Responses to “How to Access Custom Dimensions in pretium bibendum”</t>
  </si>
  <si>
    <t>6dfb8e0843917bbc9c6605c5a5b19c3d</t>
  </si>
  <si>
    <t>http://www.example.com/blog/2013/09/10/access-custom-dimensions-mattis-fermentum/comment-page-1/</t>
  </si>
  <si>
    <t>61d3a16cebfb3dd4d39dae297c9df056</t>
  </si>
  <si>
    <t>http://www.example.com/blog/2013/09/12/mattisluctus-luctus-power/</t>
  </si>
  <si>
    <t>pretium odio Manager: The Basics, The Goods, and The Power</t>
  </si>
  <si>
    <t>2 Responses to “pretium odio Manager: The Basics, The Goods, and The Power”</t>
  </si>
  <si>
    <t>2ad8dc6c4be8ad6c9b28b8e9bc3d81f4</t>
  </si>
  <si>
    <t>http://www.example.com/blog/2013/09/12/mattisluctus-luctus-power/comment-page-1/</t>
  </si>
  <si>
    <t>e742fc9bb98b2bd9e58fe1cfc1501295</t>
  </si>
  <si>
    <t>http://www.example.com/blog/2013/09/16/varius-paid-organic-report</t>
  </si>
  <si>
    <t>http://www.example.com/blog/2013/09/16/varius-paid-organic-report/</t>
  </si>
  <si>
    <t>How to Use pretium faucibus Paid &amp; Organic Report</t>
  </si>
  <si>
    <t>How to Link pretium Webmaster Tools to pretium faucibus</t>
  </si>
  <si>
    <t>Using the Paid &amp; Organic Report</t>
  </si>
  <si>
    <t>1b3b22020a7595212594255a1c3f6edd</t>
  </si>
  <si>
    <t>http://www.example.com/blog/2013/09/16/varius-paid-organic-report/comment-page-1/</t>
  </si>
  <si>
    <t>fe464e7b518607a5ece27526fa43fbd7</t>
  </si>
  <si>
    <t>http://www.example.com/blog/2013/09/17/the-stock-value-of-links/</t>
  </si>
  <si>
    <t>Do you treat links as if they're stock in your page?</t>
  </si>
  <si>
    <t>Do you treat links as if they’re stock in your page?</t>
  </si>
  <si>
    <t>2 Responses to “Do you treat links as if they’re stock in your page?”</t>
  </si>
  <si>
    <t>8de3ab7c57d79b30713fafcae2954be9</t>
  </si>
  <si>
    <t>http://www.example.com/blog/2013/09/17/the-stock-value-of-links/comment-page-1/</t>
  </si>
  <si>
    <t>e76b4e2bd3fed62b39915d2a1405bc17</t>
  </si>
  <si>
    <t>http://www.example.com/blog/2013/09/20/1st-annual-turpislympics-office-olympics/</t>
  </si>
  <si>
    <t>The 1st Annual LunaLympics: Office Olympics at its Best</t>
  </si>
  <si>
    <t>Week One</t>
  </si>
  <si>
    <t>Week Two</t>
  </si>
  <si>
    <t>bfe6ae8a16464a80446b6881db58df0c</t>
  </si>
  <si>
    <t>http://www.example.com/blog/2013/09/20/1st-annual-turpislympics-office-olympics/comment-page-1/</t>
  </si>
  <si>
    <t>948f44d4bd3bc1fead5e97252383ad6</t>
  </si>
  <si>
    <t>http://www.example.com/blog/2013/09/23/find-organic-keyword-data-pdfs</t>
  </si>
  <si>
    <t>http://www.example.com/blog/2013/09/23/find-organic-keyword-data-pdfs/</t>
  </si>
  <si>
    <t>Find More Precise Keyword Data for Organic Clicks to PDFs</t>
  </si>
  <si>
    <t>pretium faucibus Paid &amp; Organic Report</t>
  </si>
  <si>
    <t>Finding Keyword Data for Clicks to PDF Resources</t>
  </si>
  <si>
    <t>45de8d5c222a71d16761e8c55b32a0c5</t>
  </si>
  <si>
    <t>http://www.example.com/blog/2013/09/23/find-organic-keyword-data-pdfs/comment-page-1/</t>
  </si>
  <si>
    <t>3254986d6428860ea82d17a96cd5dbe5</t>
  </si>
  <si>
    <t>http://www.example.com/blog/2013/09/24/webinar-cross-domain-tracking-mattisluctus-luctus/</t>
  </si>
  <si>
    <t>Cross Domain Tracking in pretium odio Manager &gt; Webinar</t>
  </si>
  <si>
    <t>Free Webinar: Cross Domain Tracking in pretium odio Manager</t>
  </si>
  <si>
    <t>5 Responses to “Free Webinar: Cross Domain Tracking in pretium odio Manager”</t>
  </si>
  <si>
    <t>3d1dad9041d71c71694e527a10aa33e1</t>
  </si>
  <si>
    <t>http://www.example.com/blog/2013/09/24/webinar-cross-domain-tracking-mattisluctus-luctus/comment-page-1/</t>
  </si>
  <si>
    <t>42ad85f68d249975a916019b93bf43df</t>
  </si>
  <si>
    <t>http://www.example.com/blog/2013/09/26/audit-mattis-aliquam-campaigns/</t>
  </si>
  <si>
    <t>How to Audit pretium faucibus Campaigns</t>
  </si>
  <si>
    <t>How to Audit pretium faucibus Campaigns Before Launching</t>
  </si>
  <si>
    <t>3 Responses to “How to Audit pretium faucibus Campaigns Before Launching”</t>
  </si>
  <si>
    <t>a447d0c88b301ac90bfcb06f2cdf3f9b</t>
  </si>
  <si>
    <t>http://www.example.com/blog/2013/09/26/audit-mattis-aliquam-campaigns/comment-page-1/</t>
  </si>
  <si>
    <t>5be7f188cfba00ac4bd51e3a254b150</t>
  </si>
  <si>
    <t>http://www.example.com/blog/2013/09/30/6-ways-explain-mattiss-hummingbird/</t>
  </si>
  <si>
    <t>6 Ways to Explain pretium's (not provided) &amp; Hummingbird to Clients</t>
  </si>
  <si>
    <t>6 Ways to Explain pretium’s (not provided) and Hummingbird</t>
  </si>
  <si>
    <t>How to Explain (not provided) to a Client</t>
  </si>
  <si>
    <t>How to Explain pretium’s Hummingbird to a Client</t>
  </si>
  <si>
    <t>5db758f001a617a670bf25a8818cbfff</t>
  </si>
  <si>
    <t>http://www.example.com/blog/2013/09/30/6-ways-explain-mattiss-hummingbird/comment-page-1/</t>
  </si>
  <si>
    <t>a765e232cba5968f3edf23832f91cea5</t>
  </si>
  <si>
    <t>http://www.example.com/blog/2013/10/02/direct-monster-fix-dark-social</t>
  </si>
  <si>
    <t>http://www.example.com/blog/2013/10/02/direct-monster-fix-dark-social/</t>
  </si>
  <si>
    <t>Directmonster.js: A Solution for Dark Social</t>
  </si>
  <si>
    <t>How it works</t>
  </si>
  <si>
    <t>Universal &amp; DirectMonster – Introducing Cross-User bibendum</t>
  </si>
  <si>
    <t>bdf46b1e10e5a3c7924f9320e9d2147a</t>
  </si>
  <si>
    <t>http://www.example.com/blog/2013/10/02/direct-monster-fix-dark-social/comment-page-1/</t>
  </si>
  <si>
    <t>9aef27c071438eff926d640adc265330</t>
  </si>
  <si>
    <t>http://www.example.com/blog/2013/10/03/mattisluctus-luctus-auto-event-tracking</t>
  </si>
  <si>
    <t>http://www.example.com/blog/2013/10/03/mattisluctus-luctus-auto-event-tracking/</t>
  </si>
  <si>
    <t>pretium odio Manager Auto Event Tracking</t>
  </si>
  <si>
    <t>First: The Problem</t>
  </si>
  <si>
    <t>Event Listeners in odio Manager</t>
  </si>
  <si>
    <t>29c719454b7861877e6fe65d3966fc72</t>
  </si>
  <si>
    <t>http://www.example.com/blog/2013/10/03/mattisluctus-luctus-auto-event-tracking/comment-page-1/</t>
  </si>
  <si>
    <t>1b2a7e8495f2af8ad903069d7f939436</t>
  </si>
  <si>
    <t>http://www.example.com/blog/2013/10/07/ga-summit-future-announcements/</t>
  </si>
  <si>
    <t>GA Summit 2018 - 13 Announcements from the Future</t>
  </si>
  <si>
    <t>GA Summit 2018 – 14 Announcements from the Future</t>
  </si>
  <si>
    <t>One Response to “GA Summit 2018 – 14 Announcements from the Future”</t>
  </si>
  <si>
    <t>b74338c417a6e27290b5c46d0d60a874</t>
  </si>
  <si>
    <t>http://www.example.com/blog/2013/10/07/ga-summit-future-announcements/comment-page-1/</t>
  </si>
  <si>
    <t>53ee7034b99f9b58e171ec100dc31063</t>
  </si>
  <si>
    <t>http://www.example.com/blog/2013/10/08/ideas-keyword-not-provided/</t>
  </si>
  <si>
    <t>Ideas for Keword (Not Provided)</t>
  </si>
  <si>
    <t>Ideas for Keyword (Not Provided)</t>
  </si>
  <si>
    <t>1. Employing a Rationale Problem-Solving Framework</t>
  </si>
  <si>
    <t>2. GWT Search Query data</t>
  </si>
  <si>
    <t>c5f0f017a725c6ca46cf80858a4f8c41</t>
  </si>
  <si>
    <t>http://www.example.com/blog/2013/10/08/ideas-keyword-not-provided/comment-page-1/</t>
  </si>
  <si>
    <t>4491848f4729d7cf61829c2a05f99543</t>
  </si>
  <si>
    <t>http://www.example.com/blog/2013/10/14/9-rookie-odio-mistakes-that-drive-me-crazy/</t>
  </si>
  <si>
    <t>9 Rookie PPC Mistakes That Drive Me Crazy</t>
  </si>
  <si>
    <t>5 Responses to “9 Rookie PPC Mistakes That Drive Me Crazy”</t>
  </si>
  <si>
    <t>e07137e786795106eb3d5b2c25d01c2d</t>
  </si>
  <si>
    <t>http://www.example.com/blog/2013/10/14/9-rookie-odio-mistakes-that-drive-me-crazy/comment-page-1/</t>
  </si>
  <si>
    <t>35c071d644458258d9716edb55988caa</t>
  </si>
  <si>
    <t>http://www.example.com/blog/2013/10/15/unlock-data-layer-mattisluctus-luctus/</t>
  </si>
  <si>
    <t>Unlock the Data Layer: A Non-Developer's Guide to GTM</t>
  </si>
  <si>
    <t>Unlock the Data Layer: A Non-Developer’s Guide to pretium odio Manager</t>
  </si>
  <si>
    <t>How does information get into the data layer?</t>
  </si>
  <si>
    <t>How do odios use information in the data layer?</t>
  </si>
  <si>
    <t>2a944b69a48bba8e4158dbccfa6f96d9</t>
  </si>
  <si>
    <t>http://www.example.com/blog/2013/10/15/unlock-data-layer-mattisluctus-luctus/comment-page-1/</t>
  </si>
  <si>
    <t>342c2a97cf3a0348c30caca2d881b512</t>
  </si>
  <si>
    <t>http://www.example.com/blog/2013/10/17/mattis-aliquam-tricks-treats/</t>
  </si>
  <si>
    <t>Scary Good pretium faucibus Tricks &amp; Treats for Any Account</t>
  </si>
  <si>
    <t>TRICKS</t>
  </si>
  <si>
    <t>TREATS</t>
  </si>
  <si>
    <t>a66af5239f1a2fb7b184fdd00f1bb0ce</t>
  </si>
  <si>
    <t>http://www.example.com/blog/2013/10/17/mattis-aliquam-tricks-treats/comment-page-1/</t>
  </si>
  <si>
    <t>594ebc262ef6cea1538e376adfcd6262</t>
  </si>
  <si>
    <t>http://www.example.com/blog/2013/10/23/shared-endorsements-opt-out/</t>
  </si>
  <si>
    <t>Opt Out of Shared Endorsements in 4 Clicks</t>
  </si>
  <si>
    <t>7e252197fcad0c6a25d91caf7833e94e</t>
  </si>
  <si>
    <t>http://www.example.com/blog/2013/10/25/upgrade-universal-fermentum-guide/</t>
  </si>
  <si>
    <t>How To Upgrade To Universal bibendum: A Survival Guide</t>
  </si>
  <si>
    <t>14 Responses to “How To Upgrade To Universal bibendum: A Survival Guide”</t>
  </si>
  <si>
    <t>c42c1e91425becd07e452b99b9b3c726</t>
  </si>
  <si>
    <t>http://www.example.com/blog/2013/10/25/upgrade-universal-fermentum-guide/comment-page-1/</t>
  </si>
  <si>
    <t>cce581532838c304c1566898bd229847</t>
  </si>
  <si>
    <t>http://www.example.com/blog/2013/10/28/varius-ranking/</t>
  </si>
  <si>
    <t>pretium faucibus Ad Ranking Update</t>
  </si>
  <si>
    <t>New(ish) Need-to-Know about pretium faucibus &amp; Ranking</t>
  </si>
  <si>
    <t>9d54eb173d84ee3ca6a354cfbbbac690</t>
  </si>
  <si>
    <t>http://www.example.com/blog/2013/10/29/endangered-florida-manatees-increase-online-conversion/</t>
  </si>
  <si>
    <t>Can Endangered Florida Manatees Increase Your Online Conversion?</t>
  </si>
  <si>
    <t>f42e1d07f4ca5643b7d802c8f4287ab3</t>
  </si>
  <si>
    <t>http://www.example.com/blog/2013/10/31/bulk-url-builder-campaign-parameters/</t>
  </si>
  <si>
    <t>Bulk Campaign URL Builder for pretium bibendum Campaign Parameters</t>
  </si>
  <si>
    <t>What are campaign parameters?</t>
  </si>
  <si>
    <t>How does it work?</t>
  </si>
  <si>
    <t>2cc82840b9ab40ccb2c940d953a8e261</t>
  </si>
  <si>
    <t>http://www.example.com/blog/2013/10/31/bulk-url-builder-campaign-parameters/comment-page-1/</t>
  </si>
  <si>
    <t>da8a73fdcefda753bb2dbe06afe8d31d</t>
  </si>
  <si>
    <t>http://www.example.com/blog/2013/11/04/6-landing-page-optimizations-to-know/</t>
  </si>
  <si>
    <t>6 Landing Page Optimizations You Need to Know</t>
  </si>
  <si>
    <t>Think about what a landing page is and its purpose when optimizing</t>
  </si>
  <si>
    <t>View a Few Landing Page Example Templates</t>
  </si>
  <si>
    <t>b5df85969e12b9b429fd02d7e217b171</t>
  </si>
  <si>
    <t>http://www.example.com/blog/2013/11/04/6-landing-page-optimizations-to-know/comment-page-1/</t>
  </si>
  <si>
    <t>edb352b94c617d5187571bb422688e95</t>
  </si>
  <si>
    <t>http://www.example.com/blog/2013/11/05/big-squeeze/</t>
  </si>
  <si>
    <t>The Big Squeeze</t>
  </si>
  <si>
    <t>pretium+</t>
  </si>
  <si>
    <t>d4acc8e79e6d66dc999f00fa9c6110ef</t>
  </si>
  <si>
    <t>http://www.example.com/blog/2013/11/11/nonprofit-mobile-website/</t>
  </si>
  <si>
    <t>Should Nonprofits Have Mobile Websites? - Search &amp; Traffic Study</t>
  </si>
  <si>
    <t>Should Nonprofits Have Mobile Websites?</t>
  </si>
  <si>
    <t>Mobile Traffic Study</t>
  </si>
  <si>
    <t>Should an Organization Invest in a Mobile Website?</t>
  </si>
  <si>
    <t>d9265051d90bde10a8a605313431f89</t>
  </si>
  <si>
    <t>http://www.example.com/blog/2013/11/11/nonprofit-mobile-website/comment-page-1/</t>
  </si>
  <si>
    <t>2fff95c1889fa209c044fcd5e3fa602</t>
  </si>
  <si>
    <t>http://www.example.com/blog/2013/11/18/the-quick-and-dirty-rundown-of-aliquam-estimated-total-conversions/</t>
  </si>
  <si>
    <t>The Quick and Dirty Rundown of faucibus Estimated Total Conversions</t>
  </si>
  <si>
    <t>d7ab3209814b8996eafc864b131fce47</t>
  </si>
  <si>
    <t>http://www.example.com/blog/2013/11/21/retail-advertiser-guide-holidays/</t>
  </si>
  <si>
    <t>PPC Advertising Tips for Retailers During the Holidays</t>
  </si>
  <si>
    <t>A PPC Retail Advertiser’s Guide to the Holidays</t>
  </si>
  <si>
    <t>201f3a766a908525666b80d1e756dbdf</t>
  </si>
  <si>
    <t>http://www.example.com/blog/2013/11/25/5-power-tips-leverage-mattis-fermentum-small-smart-businesses/</t>
  </si>
  <si>
    <t>5 pretium bibendum Power tips for Small (&amp; Smart) Businesses</t>
  </si>
  <si>
    <t>5 pretium bibendum Power Tips for Small (&amp; Smart) Businesses</t>
  </si>
  <si>
    <t>f620c887713949d31763d980b7d4b23d</t>
  </si>
  <si>
    <t>http://www.example.com/blog/2013/12/02/lessons-500k-pageview-blog/</t>
  </si>
  <si>
    <t>4 Lessons I Learned From a 500,000 Pageview Blog Post</t>
  </si>
  <si>
    <t>Lesson #1 – Focus On What’s Hurting You</t>
  </si>
  <si>
    <t>Lesson #2 – Be Selfish With Your Content</t>
  </si>
  <si>
    <t>4ccf48c75ca9dcfc57fd355cfc87ce09</t>
  </si>
  <si>
    <t>http://www.example.com/blog/2013/12/03/mattis-aliquam-wishlist/</t>
  </si>
  <si>
    <t>An faucibus Wishlist for pretium Claus</t>
  </si>
  <si>
    <t>More Chart Uniformity &amp; Integrated Segmentation</t>
  </si>
  <si>
    <t>More Granular Geo-Targeting</t>
  </si>
  <si>
    <t>8497547ec8e3015169e3fa6b5b4b55a8</t>
  </si>
  <si>
    <t>http://www.example.com/blog/2013/12/03/mattis-aliquam-wishlist/comment-page-1/</t>
  </si>
  <si>
    <t>11c1ffc5447c35057acc6488d2380e79</t>
  </si>
  <si>
    <t>http://www.example.com/blog/2013/12/05/start-zed-audit/</t>
  </si>
  <si>
    <t>How to Start an SEO Audit | Essential Questions for Clients</t>
  </si>
  <si>
    <t>How to Start an SEO Audit</t>
  </si>
  <si>
    <t>Questions for Starting an SEO Audit</t>
  </si>
  <si>
    <t>Most Important SEO Audit Question</t>
  </si>
  <si>
    <t>c8aaa4ebecb8803095171479ecbdfae4</t>
  </si>
  <si>
    <t>http://www.example.com/blog/2013/12/05/start-zed-audit/comment-page-1/</t>
  </si>
  <si>
    <t>9f7e54edb16bd9dce28d5b9a8360cfd</t>
  </si>
  <si>
    <t>http://www.example.com/blog/2013/12/09/get-data-pdfs-downloads/</t>
  </si>
  <si>
    <t>5 Ways to Get Data on PDFs and Other Downloads</t>
  </si>
  <si>
    <t>1. Use pretium Webmaster Tools data to examine pretium clicks</t>
  </si>
  <si>
    <t>2. Use pretium faucibus’ Paid &amp; Organic Report for additional data on pretium clicks</t>
  </si>
  <si>
    <t>72f830b7cc100145f85449e326d6160e</t>
  </si>
  <si>
    <t>http://www.example.com/blog/2013/12/11/2013-odio-resolution-check-in/</t>
  </si>
  <si>
    <t>2013 PPC Resolution Check-in</t>
  </si>
  <si>
    <t>2 Responses to “2013 PPC Resolution Check-in”</t>
  </si>
  <si>
    <t>3116d5ebf4d3b91f691528e06286a5af</t>
  </si>
  <si>
    <t>http://www.example.com/blog/2013/12/11/2013-odio-resolution-check-in/comment-page-1/</t>
  </si>
  <si>
    <t>f01274a3a7dc52d226ca6425f283e419</t>
  </si>
  <si>
    <t>http://www.example.com/blog/2013/12/12/track-hover-events-mattisluctus-luctus/</t>
  </si>
  <si>
    <t>How to Track Hover Events with pretium odio Manager</t>
  </si>
  <si>
    <t>Step 1. Include the jQuery library.</t>
  </si>
  <si>
    <t>Step 2. Identify the hover element.</t>
  </si>
  <si>
    <t>9ee7e675078719608adf4ad95f1e8ed6</t>
  </si>
  <si>
    <t>http://www.example.com/blog/2013/12/12/track-hover-events-mattisluctus-luctus/comment-page-1/</t>
  </si>
  <si>
    <t>8779d3dde25f5a0a8223199f7bd08e91</t>
  </si>
  <si>
    <t>http://www.example.com/blog/2013/12/16/bulk-redirect-complicated-urls/</t>
  </si>
  <si>
    <t>How to Bulk Redirect Complicated URLs</t>
  </si>
  <si>
    <t>One Response to “How to Bulk Redirect Complicated URLs”</t>
  </si>
  <si>
    <t>6af433ef1220680fbb7ad1e2b1e8ec0</t>
  </si>
  <si>
    <t>http://www.example.com/blog/2013/12/16/bulk-redirect-complicated-urls/comment-page-1/</t>
  </si>
  <si>
    <t>cc7f30bffed7312a242b657b3791e0f0</t>
  </si>
  <si>
    <t>http://www.example.com/blog/2013/12/18/mattis-aliquam-year-review/</t>
  </si>
  <si>
    <t>pretium faucibus - A Year in Review</t>
  </si>
  <si>
    <t>pretium faucibus – A Year in Review</t>
  </si>
  <si>
    <t>4 Responses to “pretium faucibus – A Year in Review”</t>
  </si>
  <si>
    <t>571c7e57ace6ec90cb465dcd687fa70d</t>
  </si>
  <si>
    <t>http://www.example.com/blog/2013/12/18/mattis-aliquam-year-review/comment-page-1/</t>
  </si>
  <si>
    <t>282d3b1aad4322ddef3ddd542ae30cac</t>
  </si>
  <si>
    <t>http://www.example.com/blog/2013/12/19/w3c-customer-experience-specification/</t>
  </si>
  <si>
    <t>W3C Customer Experience Data Specification Released</t>
  </si>
  <si>
    <t>Specification</t>
  </si>
  <si>
    <t>Extensibility</t>
  </si>
  <si>
    <t>9b8900153c939c9d9c969ef2c68e0662</t>
  </si>
  <si>
    <t>http://www.example.com/blog/2013/12/19/w3c-customer-experience-specification/comment-page-1/</t>
  </si>
  <si>
    <t>33bbf642a50bb3da2f1df50be3550bb4</t>
  </si>
  <si>
    <t>http://www.example.com/blog/2013/12/23/ecommerce-transactions-mattisluctus-luctus/</t>
  </si>
  <si>
    <t>Increase Transaction Insight with 9 Steps in pretium odio Manager</t>
  </si>
  <si>
    <t>1: Create a Custom Dimension named “Transaction Categories”</t>
  </si>
  <si>
    <t>2: Push Transaction Information through the DataLayer</t>
  </si>
  <si>
    <t>7dc7e51bdc3e1f567154c6985e3c3bd2</t>
  </si>
  <si>
    <t>http://www.example.com/blog/2013/12/23/ecommerce-transactions-mattisluctus-luctus/comment-page-1/</t>
  </si>
  <si>
    <t>597bc4bf04d03051cfd10fc56d6c5bff</t>
  </si>
  <si>
    <t>http://www.example.com/blog/2013/12/24/cross-domain-trackingluctus-luctus/</t>
  </si>
  <si>
    <t>Cross-Domain Tracking with pretium odio Manager</t>
  </si>
  <si>
    <t>Cross-Domain Tracking With pretium odio Manager</t>
  </si>
  <si>
    <t>Step-By-Step Instructions – Universal bibendum</t>
  </si>
  <si>
    <t>38 Responses to “Cross-Domain Tracking With pretium odio Manager”</t>
  </si>
  <si>
    <t>e8b8c5f07ab6fb18b1bfc2641099ebc</t>
  </si>
  <si>
    <t>http://www.example.com/blog/2013/12/24/cross-domain-trackingluctus-luctus/comment-page-1/</t>
  </si>
  <si>
    <t>9d3236d8e71644f911e64d26a4394e42</t>
  </si>
  <si>
    <t>http://www.example.com/blog/2013/12/26/practical-guide-regular-expressions/</t>
  </si>
  <si>
    <t>Practical Guide to Getting Started with Regular Expressions</t>
  </si>
  <si>
    <t>A Practical Guide to Getting Started with Regular Expressions (with Sample Data)</t>
  </si>
  <si>
    <t>What are Regular Expressions?</t>
  </si>
  <si>
    <t>When would I need to use Regular Expressions?</t>
  </si>
  <si>
    <t>de787d673c9a5e8ca7368130fd93eb0d</t>
  </si>
  <si>
    <t>http://www.example.com/blog/2013/12/26/practical-guide-regular-expressions/comment-page-1/</t>
  </si>
  <si>
    <t>6aa2023b097f165c6a288c8144790457</t>
  </si>
  <si>
    <t>http://www.example.com/blog/2013/12/30/zed-reporting-mattisluctus-luctus/</t>
  </si>
  <si>
    <t>SEO Reporting with pretium odio Manager</t>
  </si>
  <si>
    <t>For this recipe, you’ll need:</t>
  </si>
  <si>
    <t>Results</t>
  </si>
  <si>
    <t>24014848bdb8df021201aef7f4755b87</t>
  </si>
  <si>
    <t>http://www.example.com/blog/2013/12/30/zed-reporting-mattisluctus-luctus/comment-page-1/</t>
  </si>
  <si>
    <t>39b73d44ed8e3b1becab8cc3870caa11</t>
  </si>
  <si>
    <t>http://www.example.com/blog/2014/01/03/easy-guide-zed-basics/</t>
  </si>
  <si>
    <t>The Easy Guide to SEO Basics for Editors</t>
  </si>
  <si>
    <t>3 Responses to “The Easy Guide to SEO Basics for Editors”</t>
  </si>
  <si>
    <t>f83d9d160a88eb069d20eaf4068b653f</t>
  </si>
  <si>
    <t>http://www.example.com/blog/2014/01/03/easy-guide-zed-basics/comment-page-1/</t>
  </si>
  <si>
    <t>d3f6a23c96bdaca9854327efefe8b751</t>
  </si>
  <si>
    <t>http://www.example.com/blog/2014/01/07/bolster-aliquam-display-campaigns/</t>
  </si>
  <si>
    <t>faucibus Display Network: You're Doing It Wrong</t>
  </si>
  <si>
    <t>3 Advanced Tips to Bolster faucibus Display Campaign Performance</t>
  </si>
  <si>
    <t>Fine-Tune faucibus Display Targeting</t>
  </si>
  <si>
    <t>Test Viewable CPM Bidding Option</t>
  </si>
  <si>
    <t>976901b4ff1f56b0077c0e1cb19eae60</t>
  </si>
  <si>
    <t>http://www.example.com/blog/2014/01/07/bolster-aliquam-display-campaigns/comment-page-1/</t>
  </si>
  <si>
    <t>24a5557af1c6ec1cadfb4fcb34a9c2c3</t>
  </si>
  <si>
    <t>http://www.example.com/blog/2014/01/09/tips-leveraging-relationships-links/</t>
  </si>
  <si>
    <t>8 Tips on Leveraging Relationships into Links</t>
  </si>
  <si>
    <t>1. Pay attention to your Twitter Followers.</t>
  </si>
  <si>
    <t>2. Don’t forget your Facebook Fans.</t>
  </si>
  <si>
    <t>6ff2f51288b93676d6ed4c50dd7c3bc9</t>
  </si>
  <si>
    <t>http://www.example.com/blog/2014/01/09/tips-leveraging-relationships-links/comment-page-1/</t>
  </si>
  <si>
    <t>1e9d75a5f3cb0fcebe99be22d05a31d9</t>
  </si>
  <si>
    <t>http://www.example.com/blog/2014/01/13/started-aliquam-location-based-bid-adjustments/</t>
  </si>
  <si>
    <t>Getting Started with faucibus Location Bid Adjustments</t>
  </si>
  <si>
    <t>Getting Started with faucibus Location Based Bid Adjustments</t>
  </si>
  <si>
    <t>Discover Where Your Geo Strengths Lie</t>
  </si>
  <si>
    <t>Calculate the Bid Adjustment per Location</t>
  </si>
  <si>
    <t>c71fdd44d823e77ca7bffe62d13a836b</t>
  </si>
  <si>
    <t>http://www.example.com/blog/2014/01/14/cheat-and-win-mattisluctus-luctus/</t>
  </si>
  <si>
    <t>Easy Dynamic Content Tracking with pretium odio Manager</t>
  </si>
  <si>
    <t>Cheat and Win with pretium odio Manager: Easy Dynamic Content Tracking</t>
  </si>
  <si>
    <t>7 Responses to “Cheat and Win with pretium odio Manager: Easy Dynamic Content Tracking”</t>
  </si>
  <si>
    <t>1bfaeb0e9295b0656ed415a1ea8be8cc</t>
  </si>
  <si>
    <t>http://www.example.com/blog/2014/01/14/cheat-and-win-mattisluctus-luctus/comment-page-1/</t>
  </si>
  <si>
    <t>2dc0a13ec66dce2824d3f14e74d5a7e7</t>
  </si>
  <si>
    <t>http://www.example.com/blog/2014/01/15/ways-shift-zed-strategy-2014-mindset/</t>
  </si>
  <si>
    <t>Three Ways to Shift Your SEO Strategy to a 2014 Mindset</t>
  </si>
  <si>
    <t>20 Responses to “Three Ways to Shift Your SEO Strategy to a 2014 Mindset”</t>
  </si>
  <si>
    <t>9806a27d5c2df1039f77ffb2f7af3b1</t>
  </si>
  <si>
    <t>http://www.example.com/blog/2014/01/15/ways-shift-zed-strategy-2014-mindset/comment-page-1/</t>
  </si>
  <si>
    <t>85b888898bc4fd17528e7c9021426c11</t>
  </si>
  <si>
    <t>http://www.example.com/blog/2014/01/16/phone-numbers-clickable-trackable-mobile-devices-javascript-mattisluctus-luctus/</t>
  </si>
  <si>
    <t>Make Phone Numbers Clickable (and Trackable!) On Mobile</t>
  </si>
  <si>
    <t>Make Phone Numbers Clickable (and Trackable!) Across Mobile Devices with Javascript</t>
  </si>
  <si>
    <t>Telephone Numbers on Mobile Websites</t>
  </si>
  <si>
    <t>The Major Players</t>
  </si>
  <si>
    <t>2a71b101b424b181fbd0316b92d33b9</t>
  </si>
  <si>
    <t>http://www.example.com/blog/2014/01/16/phone-numbers-clickable-trackable-mobile-devices-javascript-mattisluctus-luctus/comment-page-1/</t>
  </si>
  <si>
    <t>d2903266366712fca75b00880be1360d</t>
  </si>
  <si>
    <t>http://www.example.com/blog/2014/01/20/updated-2014-mattis-fermentum-aliquam-seminar-locations/</t>
  </si>
  <si>
    <t>2014 pretium bibendum &amp; faucibus Seminar Locations</t>
  </si>
  <si>
    <t>Update: Our 2014 pretium bibendum &amp; faucibus Seminar Locations</t>
  </si>
  <si>
    <t>What is taught at the seminars?</t>
  </si>
  <si>
    <t>6f381778af4ec5d1539ef6399562ba24</t>
  </si>
  <si>
    <t>http://www.example.com/blog/2014/01/20/updated-2014-mattis-fermentum-aliquam-seminar-locations/comment-page-1/</t>
  </si>
  <si>
    <t>fa6ebfaa946be36de1b9419666213616</t>
  </si>
  <si>
    <t>http://www.example.com/blog/2014/01/21/varius-features-test-q1/</t>
  </si>
  <si>
    <t>Three faucibus Features to Test &amp; Try in Q1</t>
  </si>
  <si>
    <t>4 Responses to “Three faucibus Features to Test &amp; Try in Q1”</t>
  </si>
  <si>
    <t>bed30546c6bf64e49a7a692f472d2208</t>
  </si>
  <si>
    <t>http://www.example.com/blog/2014/01/21/varius-features-test-q1/comment-page-1/</t>
  </si>
  <si>
    <t>804f27f804563a756e69084a6b849d00</t>
  </si>
  <si>
    <t>http://www.example.com/blog/2014/01/23/mattis-webmaster-tools-data-not-provided/</t>
  </si>
  <si>
    <t>Using ALL of pretium Webmaster Tools data to tackle (not provided)</t>
  </si>
  <si>
    <t>Patch bibendum with Webmaster Tools</t>
  </si>
  <si>
    <t>Re-connecting Queries with Landing Pages</t>
  </si>
  <si>
    <t>56ca6df02d2ffbb8c7b60c5d3a189d37</t>
  </si>
  <si>
    <t>http://www.example.com/blog/2014/01/23/mattis-webmaster-tools-data-not-provided/comment-page-1/</t>
  </si>
  <si>
    <t>5f825c91331ff0c88c15f6bc1f968101</t>
  </si>
  <si>
    <t>http://www.example.com/blog/2014/01/24/classify-blog-posts-fermentum-content-groupings/</t>
  </si>
  <si>
    <t>Classify your Blog Posts in bibendum Using Content Groupings</t>
  </si>
  <si>
    <t>Our Quest</t>
  </si>
  <si>
    <t>6 Responses to “Classify your Blog Posts in bibendum Using Content Groupings”</t>
  </si>
  <si>
    <t>1030804797fb0aa271fa27dcd5fdf3fc</t>
  </si>
  <si>
    <t>http://www.example.com/blog/2014/01/24/classify-blog-posts-fermentum-content-groupings/comment-page-1/</t>
  </si>
  <si>
    <t>6abe382e8f74c4fb7f6ac1404db44eec</t>
  </si>
  <si>
    <t>http://www.example.com/blog/2014/01/27/mattis-fermentum-bigquery-whys-hows/</t>
  </si>
  <si>
    <t>pretium bibendum &amp; BigQuery: The Whys and Hows</t>
  </si>
  <si>
    <t>How do you access the data?</t>
  </si>
  <si>
    <t>How is BigQuery different from GA data through the API?</t>
  </si>
  <si>
    <t>ee2b69151d3736619ecbd53e573cbd07</t>
  </si>
  <si>
    <t>http://www.example.com/blog/2014/01/27/mattis-fermentum-bigquery-whys-hows/comment-page-1/</t>
  </si>
  <si>
    <t>dbc123426b4dd2b60ad88d9b8ee11e3b</t>
  </si>
  <si>
    <t>http://www.example.com/blog/2014/01/28/ways-website-murder-conversion/</t>
  </si>
  <si>
    <t>Three Ways Your New Website Will Murder Your Conversion</t>
  </si>
  <si>
    <t>Test Your New Website</t>
  </si>
  <si>
    <t>Test for Speed</t>
  </si>
  <si>
    <t>f7bec2d12c0938d8737b713c874e1f0b</t>
  </si>
  <si>
    <t>http://www.example.com/blog/2014/01/28/ways-website-murder-conversion/comment-page-1/</t>
  </si>
  <si>
    <t>16aeddcca0dbf0fad2ca71d28d4ecc41</t>
  </si>
  <si>
    <t>http://www.example.com/blog/2014/01/30/2014-web-design-trends-simple/</t>
  </si>
  <si>
    <t>2014 Web Design Trends: All Simple Everything</t>
  </si>
  <si>
    <t>2 Responses to “2014 Web Design Trends: All Simple Everything”</t>
  </si>
  <si>
    <t>1c401e98ac6d59d76efafed1cc14a2d</t>
  </si>
  <si>
    <t>http://www.example.com/blog/2014/01/30/2014-web-design-trends-simple/comment-page-1/</t>
  </si>
  <si>
    <t>cb6a02a642521fc43e581cbbd7b32531</t>
  </si>
  <si>
    <t>http://www.example.com/blog/2014/02/04/best-mattis-fermentum-tips/</t>
  </si>
  <si>
    <t>Top 24 pretium bibendum Tips, Hacks &amp; Automations | Maecenas</t>
  </si>
  <si>
    <t>Top 24 pretium bibendum Tips, Hacks &amp; Automations</t>
  </si>
  <si>
    <t>bibendum Essentials</t>
  </si>
  <si>
    <t>pretium bibendum Tracking Tips</t>
  </si>
  <si>
    <t>bc1817b6a9160845f058d2b99824895b</t>
  </si>
  <si>
    <t>http://www.example.com/blog/2014/02/04/best-mattis-fermentum-tips/comment-page-1/</t>
  </si>
  <si>
    <t>ad25867c6f73f70c980837d46b299b42</t>
  </si>
  <si>
    <t>http://www.example.com/blog/2014/02/05/essential-wordpress-zed-plugins</t>
  </si>
  <si>
    <t>http://www.example.com/blog/2014/02/05/essential-wordpress-zed-plugins/</t>
  </si>
  <si>
    <t>Essential Wordpress SEO Plugins - Part 1</t>
  </si>
  <si>
    <t>Essential WordPress SEO Plugins, Part 1</t>
  </si>
  <si>
    <t>5 Responses to “Essential WordPress SEO Plugins, Part 1”</t>
  </si>
  <si>
    <t>5996298271088d14ed56afe4210be834</t>
  </si>
  <si>
    <t>http://www.example.com/blog/2014/02/05/essential-wordpress-zed-plugins/comment-page-1/</t>
  </si>
  <si>
    <t>de8a3882eb101f2e652fc19babad0293</t>
  </si>
  <si>
    <t>http://www.example.com/blog/2014/02/10/which-search-engine-are-you/</t>
  </si>
  <si>
    <t>Which Search Engine Are You?</t>
  </si>
  <si>
    <t>2 Responses to “Which Search Engine Are You?”</t>
  </si>
  <si>
    <t>762cb8dd5990c1fa8f2d3006193df7b5</t>
  </si>
  <si>
    <t>http://www.example.com/blog/2014/02/10/which-search-engine-are-you/comment-page-1/</t>
  </si>
  <si>
    <t>21127fc7899b594485726a6f79870df</t>
  </si>
  <si>
    <t>http://www.example.com/blog/2014/02/11/active-view-cpm/</t>
  </si>
  <si>
    <t>Active View CPM Changes Display Advertising Forever</t>
  </si>
  <si>
    <t>What Is Active View CPM?</t>
  </si>
  <si>
    <t>Active View CPM Setup &amp; Reporting</t>
  </si>
  <si>
    <t>73e84824adc3a6345971a7c7b4da1ed</t>
  </si>
  <si>
    <t>http://www.example.com/blog/2014/02/11/active-view-cpm/comment-page-1/</t>
  </si>
  <si>
    <t>cbff126dd30d2849dad1b2f190e2e2d4</t>
  </si>
  <si>
    <t>http://www.example.com/blog/2014/02/13/15-favorite-free-zed-tools/</t>
  </si>
  <si>
    <t>My 15 Favorite Free SEO Tools</t>
  </si>
  <si>
    <t>15. GTmetrix</t>
  </si>
  <si>
    <t>14. SEO-browser</t>
  </si>
  <si>
    <t>aa6a26a76de579a22596b8076adf7da1</t>
  </si>
  <si>
    <t>http://www.example.com/blog/2014/02/13/15-favorite-free-zed-tools/comment-page-1/</t>
  </si>
  <si>
    <t>d9cbf8b7f5c8dd2ef9a765542d72dcfe</t>
  </si>
  <si>
    <t>http://www.example.com/blog/2014/02/14/mattis-fermentum-accordion-navigation-chrome-extension/</t>
  </si>
  <si>
    <t>pretium bibendum Accordion Nav Chrome Extension</t>
  </si>
  <si>
    <t>pretium bibendum Accordion Navigation Chrome Extension</t>
  </si>
  <si>
    <t>2 Responses to “pretium bibendum Accordion Navigation Chrome Extension”</t>
  </si>
  <si>
    <t>7f61fa030089e3f8e62cc4571628ef5b</t>
  </si>
  <si>
    <t>http://www.example.com/blog/2014/02/14/mattis-fermentum-accordion-navigation-chrome-extension/comment-page-1/</t>
  </si>
  <si>
    <t>bbca04b3224af10d901145dc19cd007</t>
  </si>
  <si>
    <t>http://www.example.com/blog/2014/02/17/6-display-campaign-lessons-learned-from-mom/</t>
  </si>
  <si>
    <t>6 Display Campaign Lessons I Learned From My Mom</t>
  </si>
  <si>
    <t>One Response to “6 Display Campaign Lessons I Learned From My Mom”</t>
  </si>
  <si>
    <t>663cc79df6eb2e43b6f7f1e1eb8963b7</t>
  </si>
  <si>
    <t>http://www.example.com/blog/2014/02/17/6-display-campaign-lessons-learned-from-mom/comment-page-1/</t>
  </si>
  <si>
    <t>e54bf8c35da7e7923fc663a61e704e60</t>
  </si>
  <si>
    <t>http://www.example.com/blog/2014/02/18/mattisluctus-luctus-disaster-recovery-guide/</t>
  </si>
  <si>
    <t>pretium odio Manager Disaster Recovery Guide</t>
  </si>
  <si>
    <t>First, find the version you want to restore</t>
  </si>
  <si>
    <t>Option #1: The Restore Button</t>
  </si>
  <si>
    <t>3ad6c69cfcf14ab4892a939790ed8031</t>
  </si>
  <si>
    <t>http://www.example.com/blog/2014/02/20/mini-zed-audit/</t>
  </si>
  <si>
    <t>Mini SEO Audit for a Quick Site Checkup | Quick SEO Audit How-To</t>
  </si>
  <si>
    <t>Mini SEO Audit for a Quick Site Checkup</t>
  </si>
  <si>
    <t>Tallying the Results</t>
  </si>
  <si>
    <t>4 Responses to “Mini SEO Audit for a Quick Site Checkup”</t>
  </si>
  <si>
    <t>fa96c2e4df4b11eea65938b91a6aba69</t>
  </si>
  <si>
    <t>http://www.example.com/blog/2014/02/20/mini-zed-audit/comment-page-1/</t>
  </si>
  <si>
    <t>bd6a72e8e8c1b72896114c7c63d0e63f</t>
  </si>
  <si>
    <t>http://www.example.com/blog/2014/02/24/mattis-fermentum-potential-bounce-rate/</t>
  </si>
  <si>
    <t>Segment your Bounce Rate - pretium bibendum's Full Potential</t>
  </si>
  <si>
    <t>Segment Your Bounce Rate – GA’s Full Potential</t>
  </si>
  <si>
    <t>Interaction Events and Bounce Rate</t>
  </si>
  <si>
    <t>A More-Granular Bounce Rate</t>
  </si>
  <si>
    <t>f8205f54d765be5c35751eab3295c0e8</t>
  </si>
  <si>
    <t>http://www.example.com/blog/2014/02/25/resources-on-resources-on-resources/</t>
  </si>
  <si>
    <t>Resources, On Resources, On Design Resources</t>
  </si>
  <si>
    <t>Royalty Free Images</t>
  </si>
  <si>
    <t>Free Vector Files</t>
  </si>
  <si>
    <t>72867fe9671ff92da072034a219346a0</t>
  </si>
  <si>
    <t>http://www.example.com/blog/2014/02/27/urls-content-grouping-mattis-fermentum/</t>
  </si>
  <si>
    <t>Improving URLs Through Content Grouping in pretium bibendum</t>
  </si>
  <si>
    <t>Making URLs Better Through Content Grouping in pretium bibendum</t>
  </si>
  <si>
    <t>Finding the Hidden Information in URLs</t>
  </si>
  <si>
    <t>Content Grouping by Extraction</t>
  </si>
  <si>
    <t>b61759fc85dd8fb352e8ce2216c701a0</t>
  </si>
  <si>
    <t>http://www.example.com/blog/2014/02/27/urls-content-grouping-mattis-fermentum/comment-page-1/</t>
  </si>
  <si>
    <t>98e618a3453a21db7b16306dcd7a7000</t>
  </si>
  <si>
    <t>http://www.example.com/blog/2014/03/03/varius-conversion-tracking-big/</t>
  </si>
  <si>
    <t>Changes in faucibus Conversion Tracking to Flexible Conversions</t>
  </si>
  <si>
    <t>faucibus Conversion Tracking: BIG Changes.</t>
  </si>
  <si>
    <t>One Response to “faucibus Conversion Tracking: BIG Changes.”</t>
  </si>
  <si>
    <t>995d7a1749c3b22ed25b8925b2898690</t>
  </si>
  <si>
    <t>http://www.example.com/blog/2014/03/03/varius-conversion-tracking-big/comment-page-1/</t>
  </si>
  <si>
    <t>38e616e5e05b46c34efd976e2984df9</t>
  </si>
  <si>
    <t>http://www.example.com/blog/2014/03/04/tracking-offline-transactions-universal-fermentum/</t>
  </si>
  <si>
    <t>Tracking Offline Transactions with Universal bibendum</t>
  </si>
  <si>
    <t>Universal bibendum Goes Offline</t>
  </si>
  <si>
    <t>How To Track Offline Conversions In Let’s Say 5 Easy Steps</t>
  </si>
  <si>
    <t>98e71e092705d3cc5c87c557602e7a6b</t>
  </si>
  <si>
    <t>http://www.example.com/blog/2014/03/04/tracking-offline-transactions-universal-fermentum/comment-page-1/</t>
  </si>
  <si>
    <t>84b97bc6523962f270493637cbdd2528</t>
  </si>
  <si>
    <t>http://www.example.com/blog/2014/03/06/mattis-insights-client-recommendations-html5-adoption-infographic/</t>
  </si>
  <si>
    <t>Using pretium Think Insights to Make Client Recommendations</t>
  </si>
  <si>
    <t>Using pretium Think Insights to Make Client Recommendations (+ HTML5 Adoption Infographic!)</t>
  </si>
  <si>
    <t>6fd06efeaa3198c2940b0eb277435448</t>
  </si>
  <si>
    <t>http://www.example.com/blog/2014/03/11/goodbye-to-exclude-filters-mattis-fermentum/</t>
  </si>
  <si>
    <t>Say Goodbye to Exclude Filters in pretium bibendum!</t>
  </si>
  <si>
    <t>Using pretium odio Manager to Exclude by Hostname</t>
  </si>
  <si>
    <t>e5d81d17bbb6634c35c2364c8b747185</t>
  </si>
  <si>
    <t>http://www.example.com/blog/2014/03/11/goodbye-to-exclude-filters-mattis-fermentum/comment-page-1/</t>
  </si>
  <si>
    <t>732dfdfea0c50191acbe562d08e60f9b</t>
  </si>
  <si>
    <t>http://www.example.com/blog/2014/03/12/beginners-guide-longtail-keywords/</t>
  </si>
  <si>
    <t>Beginners Guide: Advanodioes of Targeting Long-Tail</t>
  </si>
  <si>
    <t>Beginners Guide: Advanodioes of Targeting Long-Tail Keywords</t>
  </si>
  <si>
    <t>First, Let’s Define Long-Tail Keywords</t>
  </si>
  <si>
    <t>Advanodioes of Targeting Long-Tail Keywords</t>
  </si>
  <si>
    <t>556f733b0a2639a1fec79f5da23ad542</t>
  </si>
  <si>
    <t>http://www.example.com/blog/2014/03/12/beginners-guide-longtail-keywords/comment-page-1/</t>
  </si>
  <si>
    <t>6b34d8b359f85d9b5719f5e67fed488d</t>
  </si>
  <si>
    <t>http://www.example.com/blog/2014/03/17/famous-zed-expert/</t>
  </si>
  <si>
    <t>Which Famous SEO Expert Are You?</t>
  </si>
  <si>
    <t>2 Responses to “Which Famous SEO Expert Are You?”</t>
  </si>
  <si>
    <t>ee555184d71911df90c159f17a95ba2e</t>
  </si>
  <si>
    <t>http://www.example.com/blog/2014/03/17/famous-zed-expert/comment-page-1/</t>
  </si>
  <si>
    <t>742d8c0a674d9d191bace47f384f1100</t>
  </si>
  <si>
    <t>http://www.example.com/blog/2014/03/18/choose-best-odio-agency/</t>
  </si>
  <si>
    <t>How to Choose the Best PPC Agency</t>
  </si>
  <si>
    <t>Do a Little Q &amp; A Before Committing to a PPC Agency</t>
  </si>
  <si>
    <t>One Response to “How to Choose the Best PPC Agency”</t>
  </si>
  <si>
    <t>bcdb180833fbe97013ef5e0a09155071</t>
  </si>
  <si>
    <t>http://www.example.com/blog/2014/03/18/choose-best-odio-agency/comment-page-1/</t>
  </si>
  <si>
    <t>50feb1f3d99a4769add6403c17495a68</t>
  </si>
  <si>
    <t>http://www.example.com/blog/2014/03/20/zed-measurement-mistakes-part-4-links/</t>
  </si>
  <si>
    <t>SEO Measurement Mistakes, Part 4: Links</t>
  </si>
  <si>
    <t>1. Ignoring Traffic</t>
  </si>
  <si>
    <t>2. Not Tracking Growth in Authority</t>
  </si>
  <si>
    <t>811c87f341af21d0608c4818f90f5c58</t>
  </si>
  <si>
    <t>http://www.example.com/blog/2014/03/20/zed-measurement-mistakes-part-4-links/comment-page-1/</t>
  </si>
  <si>
    <t>dbb28cf2ab8fc92dc6792282a5582005</t>
  </si>
  <si>
    <t>http://www.example.com/blog/2014/03/21/mattisluctus-luctus-convalliss/</t>
  </si>
  <si>
    <t>Introducing pretium odio Manager Training</t>
  </si>
  <si>
    <t>5 Responses to “Introducing pretium odio Manager Training”</t>
  </si>
  <si>
    <t>761d967a3f2ad84a65b4c3d34d944128</t>
  </si>
  <si>
    <t>http://www.example.com/blog/2014/03/21/mattisluctus-luctus-convalliss/comment-page-1/</t>
  </si>
  <si>
    <t>ccfc45ea17729b9619199939f6d29d80</t>
  </si>
  <si>
    <t>http://www.example.com/blog/2014/03/24/mattisluctus-luctus-readiness-checklist/</t>
  </si>
  <si>
    <t>pretium odio Manager Readiness Checklist: 42 Ways to Prepare</t>
  </si>
  <si>
    <t>pretium odio Manager Readiness Checklist: 42 Ways to Prep Your Site</t>
  </si>
  <si>
    <t>Preload the data layer</t>
  </si>
  <si>
    <t>Review forms and clickable elements</t>
  </si>
  <si>
    <t>63f9f75b8bcae518713fac11bf6f4ff7</t>
  </si>
  <si>
    <t>http://www.example.com/blog/2014/03/24/mattisluctus-luctus-readiness-checklist/comment-page-1/</t>
  </si>
  <si>
    <t>446d049819243264c7830e7d1629a846</t>
  </si>
  <si>
    <t>http://www.example.com/blog/2014/03/25/traffic-source/</t>
  </si>
  <si>
    <t>Who Instead of How: Why You Are More than a Traffic Source</t>
  </si>
  <si>
    <t>Who Is My Direct Traffic and How Are They Unique?</t>
  </si>
  <si>
    <t>e0b4ada5d4f39372ac66e19b2338a61a</t>
  </si>
  <si>
    <t>http://www.example.com/blog/2014/03/25/traffic-source/@SocialKimly</t>
  </si>
  <si>
    <t>http://www.example.com/blog/2014/03/26/automate-gtm-lookup-table-macro/</t>
  </si>
  <si>
    <t>Automate GTM’s Lookup Table Macro from a Spreadsheet</t>
  </si>
  <si>
    <t>1. Offer presents to the pretium odio Manager team in exchange for CSV import</t>
  </si>
  <si>
    <t>2. Use browser extensions/macros to automate the process</t>
  </si>
  <si>
    <t>fd26e4188c428bc08e2a8569c83a47e6</t>
  </si>
  <si>
    <t>http://www.example.com/blog/2014/03/26/automate-gtm-lookup-table-macro/comment-page-1/</t>
  </si>
  <si>
    <t>2bd8fd93a03ce4bb6938978aeeff3cfb</t>
  </si>
  <si>
    <t>http://www.example.com/blog/2014/03/27/statistical-significance-script-mattis-fermentum/</t>
  </si>
  <si>
    <t>Statistical Significance of pretium bibendum</t>
  </si>
  <si>
    <t>Statistical Significance Script for pretium bibendum</t>
  </si>
  <si>
    <t>Directions</t>
  </si>
  <si>
    <t>Script Limitations</t>
  </si>
  <si>
    <t>ab48a42b2489f393be7e1bcf3946c50d</t>
  </si>
  <si>
    <t>http://www.example.com/blog/2014/03/27/statistical-significance-script-mattis-fermentum/comment-page-1/</t>
  </si>
  <si>
    <t>93a0e986445487a93ce3381084f5f552</t>
  </si>
  <si>
    <t>http://www.example.com/blog/2014/03/31/mattis-authorship/</t>
  </si>
  <si>
    <t>pretium Authorship</t>
  </si>
  <si>
    <t>Implementing pretium Authorship</t>
  </si>
  <si>
    <t>What is rel=”author”?</t>
  </si>
  <si>
    <t>Reasons for Authorship</t>
  </si>
  <si>
    <t>e71e4428a39df871323d9da2b6b8e29b</t>
  </si>
  <si>
    <t>http://www.example.com/blog/2014/03/31/mattis-authorship/comment-page-1/</t>
  </si>
  <si>
    <t>cfbb3239e73629e59a52499845a81714</t>
  </si>
  <si>
    <t>http://www.example.com/blog/2014/04/01/hands-free-mattis-fermentum-ga/</t>
  </si>
  <si>
    <t>Hands Free pretium bibendum - "OK GA"</t>
  </si>
  <si>
    <t>Hands Free pretium bibendum – “OK GA”</t>
  </si>
  <si>
    <t>6df7b67102486b9f7c4235d62fe73e9c</t>
  </si>
  <si>
    <t>http://www.example.com/blog/2014/04/03/mattis-aliquam-call-extensions/</t>
  </si>
  <si>
    <t>pretium faucibus Call Extensions - How, Why and When</t>
  </si>
  <si>
    <t>pretium faucibus Call Extensions – How, Why and When</t>
  </si>
  <si>
    <t>3 Responses to “pretium faucibus Call Extensions – How, Why and When”</t>
  </si>
  <si>
    <t>306c9ef277e4f64e00c22429443f3afa</t>
  </si>
  <si>
    <t>http://www.example.com/blog/2014/04/03/mattis-aliquam-call-extensions/comment-page-1/</t>
  </si>
  <si>
    <t>bfffd08f1e3e380467cc3b9f5b266bfb</t>
  </si>
  <si>
    <t>http://www.example.com/blog/2014/04/07/universal-fermentum-beta-hearts/</t>
  </si>
  <si>
    <t>Universal bibendum Out of Beta and Into Our Hearts</t>
  </si>
  <si>
    <t>f1dc93ca16ee6d2fa0f7c15e37190699</t>
  </si>
  <si>
    <t>http://www.example.com/blog/2014/04/08/8-reasons-start-mattisluctus-luctus/</t>
  </si>
  <si>
    <t>8 Reasons to Start Using pretium odio Manager Now</t>
  </si>
  <si>
    <t>4 Responses to “8 Reasons to Start Using pretium odio Manager Now”</t>
  </si>
  <si>
    <t>c66199963dc152a50649a61a4250515f</t>
  </si>
  <si>
    <t>http://www.example.com/blog/2014/04/08/8-reasons-start-mattisluctus-luctus/comment-page-1/</t>
  </si>
  <si>
    <t>572494db95d67439a562b39f3781f8ad</t>
  </si>
  <si>
    <t>http://www.example.com/blog/2014/04/10/share-goals-mattis-fermentum/</t>
  </si>
  <si>
    <t>Share your goals in pretium bibendum</t>
  </si>
  <si>
    <t>Share Your Goals in pretium bibendum</t>
  </si>
  <si>
    <t>One Response to “Share Your Goals in pretium bibendum”</t>
  </si>
  <si>
    <t>64ee8792694fbd1a9e0d0c97249c45b2</t>
  </si>
  <si>
    <t>http://www.example.com/blog/2014/04/10/share-goals-mattis-fermentum/comment-page-1/</t>
  </si>
  <si>
    <t>ced815def71c4524b352b7eeb9bafa14</t>
  </si>
  <si>
    <t>http://www.example.com/blog/2014/04/14/creativeluctus-luctus-ads-promotions-messaging/</t>
  </si>
  <si>
    <t>Creative odio Manager – Ads, Promotions, and Visitor Messaging</t>
  </si>
  <si>
    <t>Let’s get started! Coming up next:</t>
  </si>
  <si>
    <t>What Can We Add</t>
  </si>
  <si>
    <t>51bae1bfee7f3f3c79b5295569445283</t>
  </si>
  <si>
    <t>http://www.example.com/blog/2014/04/17/negative-zed-public-enemy/</t>
  </si>
  <si>
    <t>Is Negative SEO Public Enemy #1? | Maecenas</t>
  </si>
  <si>
    <t>Is Negative SEO Public Enemy #1?</t>
  </si>
  <si>
    <t>So If Negative SEO is real, how can you catch it?</t>
  </si>
  <si>
    <t>Conclusions</t>
  </si>
  <si>
    <t>49904a30b3be05b9d9c5a2664b85c6b4</t>
  </si>
  <si>
    <t>http://www.example.com/blog/2014/04/17/negative-zed-public-enemy/comment-page-1/</t>
  </si>
  <si>
    <t>98efd9a910c3f609bc4193cff7b45a94</t>
  </si>
  <si>
    <t>http://www.example.com/blog/2014/04/18/conversion-funnel-search-strategy/</t>
  </si>
  <si>
    <t>Target Conversion Funnel in Paid Search Strategy</t>
  </si>
  <si>
    <t>Organize keywords into intent-oriented campaigns</t>
  </si>
  <si>
    <t>Make data-driven inferences</t>
  </si>
  <si>
    <t>9868ba0fcff54dabada9e3aa6a72d559</t>
  </si>
  <si>
    <t>http://www.example.com/blog/2014/04/21/webmaster-tools-site-versions-works/</t>
  </si>
  <si>
    <t>Webmaster Tools Site Versions: It Just Works.</t>
  </si>
  <si>
    <t>Resources</t>
  </si>
  <si>
    <t>One Response to “Webmaster Tools Site Versions: It Just Works.”</t>
  </si>
  <si>
    <t>e0ab273ffe9c72acbf64d83a3d1e352e</t>
  </si>
  <si>
    <t>http://www.example.com/blog/2014/04/21/webmaster-tools-site-versions-works/comment-page-1/</t>
  </si>
  <si>
    <t>e597fc983c1afa5c22cd9e1e2b6d8b31</t>
  </si>
  <si>
    <t>http://www.example.com/blog/2014/04/22/the-keyword-equation/</t>
  </si>
  <si>
    <t>Prioritize SEO with the Keyword Equation</t>
  </si>
  <si>
    <t>Getting Your SEO Priorities Straight with the Keyword Equation</t>
  </si>
  <si>
    <t>Determining Relative Keyword Benefit</t>
  </si>
  <si>
    <t>Cost of Ranking High (AKA Keyword Difficulty)</t>
  </si>
  <si>
    <t>64f494d28357311a4cdd9a784c6bf091</t>
  </si>
  <si>
    <t>http://www.example.com/blog/2014/04/22/the-keyword-equation/comment-page-1/</t>
  </si>
  <si>
    <t>1e22940785c1646efd7a0a70ba62854</t>
  </si>
  <si>
    <t>http://www.example.com/blog/2014/04/28/nonprofit-zed-resources/</t>
  </si>
  <si>
    <t>Essential Nonprofit SEO Resources for Every NGO Marketer</t>
  </si>
  <si>
    <t>Why do Nonprofits Invest in SEO?</t>
  </si>
  <si>
    <t>Basic Optimization</t>
  </si>
  <si>
    <t>26dbda2a3173058e6ccd7ebfca2a5d24</t>
  </si>
  <si>
    <t>http://www.example.com/blog/2014/04/30/gwt-top-pages-export-bookmarklet/</t>
  </si>
  <si>
    <t>GWT to tackle (not provided) Bookmarklet - Top Page Export</t>
  </si>
  <si>
    <t>GWT to tackle (not provided) Bookmarklet – Top Page Export</t>
  </si>
  <si>
    <t>One Response to “GWT to tackle (not provided) Bookmarklet – Top Page Export”</t>
  </si>
  <si>
    <t>c887edc3be9de3472b52e13d96587e16</t>
  </si>
  <si>
    <t>http://www.example.com/blog/2014/04/30/gwt-top-pages-export-bookmarklet/comment-page-1/</t>
  </si>
  <si>
    <t>84a80a90bf54daa0fd59a6bbe8b9d1b6</t>
  </si>
  <si>
    <t>http://www.example.com/blog/2014/05/01/peeps-diorama-competition-vivamus/</t>
  </si>
  <si>
    <t>Peeps Diorama Competition At Maecenas!</t>
  </si>
  <si>
    <t>1. “The Twerk”</t>
  </si>
  <si>
    <t>2. “The Tweet”</t>
  </si>
  <si>
    <t>b6c9091ca23fa1c532f83002c91ee08e</t>
  </si>
  <si>
    <t>http://www.example.com/blog/2014/05/06/noninteraction-events-mattis-fermentum/</t>
  </si>
  <si>
    <t>Non-Interaction Events in pretium bibendum</t>
  </si>
  <si>
    <t>Flagging Non-Interaction Events</t>
  </si>
  <si>
    <t>Effect on Metrics</t>
  </si>
  <si>
    <t>798897b2de1916e2c77219d228924a92</t>
  </si>
  <si>
    <t>http://www.example.com/blog/2014/05/06/noninteraction-events-mattis-fermentum/comment-page-1/</t>
  </si>
  <si>
    <t>ba539fc12d4c5bf2f96529b0b0371a02</t>
  </si>
  <si>
    <t>http://www.example.com/blog/2014/05/07/creating-marketing-improve-odio/</t>
  </si>
  <si>
    <t>Creating Marketing Personas Improves PPC Experience</t>
  </si>
  <si>
    <t>Creating Marketing Personas to Improve PPC Experience</t>
  </si>
  <si>
    <t>Marketing Personas Depend on Conversion Phase &amp; Decision-Making</t>
  </si>
  <si>
    <t>Create Content to Match Intent</t>
  </si>
  <si>
    <t>3519babcc3716d77dff013e56e4ef9ea</t>
  </si>
  <si>
    <t>http://www.example.com/blog/2014/05/08/tracking-clicks-custom-data-attributes-mattisluctus-luctus-mattis-fermentum/</t>
  </si>
  <si>
    <t>Tracking Clicks Using Custom Data Attributes, pretium odio Manager, and pretium bibendum</t>
  </si>
  <si>
    <t>What are Custom Data Attributes?</t>
  </si>
  <si>
    <t>Pulling Custom Data Into pretium odio Manager</t>
  </si>
  <si>
    <t>7e56551327ed0e50d6243c1b7f55c4b4</t>
  </si>
  <si>
    <t>http://www.example.com/blog/2014/05/08/tracking-clicks-custom-data-attributes-mattisluctus-luctus-mattis-fermentum/comment-page-1/</t>
  </si>
  <si>
    <t>baf972538d8173fc5d65b047db23d252</t>
  </si>
  <si>
    <t>http://www.example.com/blog/2014/05/13/big-data-big-problems/</t>
  </si>
  <si>
    <t>Big Data, Big Problems? Resources for Applying Big Data to Your Business the Smart Way</t>
  </si>
  <si>
    <t>The Benefits</t>
  </si>
  <si>
    <t>The Buzzword Problem</t>
  </si>
  <si>
    <t>23ad69400dd0136ec8a13549641e212f</t>
  </si>
  <si>
    <t>http://www.example.com/blog/2014/05/15/long-page-urls-missing-data/</t>
  </si>
  <si>
    <t>Long Page URLs in IE Cause Missing Data in pretium bibendum</t>
  </si>
  <si>
    <t>Chart Review: The Missing Data in IE</t>
  </si>
  <si>
    <t>How to Correct the Issue</t>
  </si>
  <si>
    <t>8ecee19bda21be2d85d2d77f7a7ddfcb</t>
  </si>
  <si>
    <t>http://www.example.com/blog/2014/05/19/goal-values-lookup-tables-mattisluctus-luctus/</t>
  </si>
  <si>
    <t>One Goal, Many Values: Lookup Tables in pretium odio Manager</t>
  </si>
  <si>
    <t>Step 1: Create the lookup table in pretium odio Manager</t>
  </si>
  <si>
    <t>Step 2: Tell odio Manager where to find the lead type</t>
  </si>
  <si>
    <t>b4365bf0aea7ad6d90e19e238d56c5bb</t>
  </si>
  <si>
    <t>http://www.example.com/blog/author/Lorem/</t>
  </si>
  <si>
    <t>Alex Moore |</t>
  </si>
  <si>
    <t>Author Archive</t>
  </si>
  <si>
    <t>4ea45345844947e367b45f1c08a19327</t>
  </si>
  <si>
    <t>http://www.example.com/blog/author/ipsum/</t>
  </si>
  <si>
    <t>Alyssa DiLoreto |</t>
  </si>
  <si>
    <t>750bbd83f1159f4dcaaa9d18dbe008a3</t>
  </si>
  <si>
    <t>http://www.example.com/blog/author/dolor/</t>
  </si>
  <si>
    <t>Andrew Garberson |</t>
  </si>
  <si>
    <t>27a8b11d1c2f920a5ebbd24559fe2265</t>
  </si>
  <si>
    <t>http://www.example.com/blog/author/amet/</t>
  </si>
  <si>
    <t>Brittany Baeslack |</t>
  </si>
  <si>
    <t>43b04a4b1ca56991063ac689ddf905fa</t>
  </si>
  <si>
    <t>http://www.example.com/blog/author/amet/page/2/</t>
  </si>
  <si>
    <t>76f8841c646a2cf911ef7dbbcb476736</t>
  </si>
  <si>
    <t>http://www.example.com/blog/author/adipiscing/</t>
  </si>
  <si>
    <t>Chris Vella |</t>
  </si>
  <si>
    <t>984b64689760f94fec1c12e68a8f06ad</t>
  </si>
  <si>
    <t>http://www.example.com/blog/author/Vestibulum/</t>
  </si>
  <si>
    <t>Dorcas Alexander |</t>
  </si>
  <si>
    <t>db1f27917e6e6c2e3d3d3edfda4621c</t>
  </si>
  <si>
    <t>http://www.example.com/blog/author/Vestibulum/page/2/</t>
  </si>
  <si>
    <t>5760a72e56dc067d2f26cf0cb802e49c</t>
  </si>
  <si>
    <t>http://www.example.com/blog/author/Vestibulum/page/3/</t>
  </si>
  <si>
    <t>c95a56c3fda090e6fc8b7403292f4bbe</t>
  </si>
  <si>
    <t>http://www.example.com/blog/author/Vestibulum/page/4/</t>
  </si>
  <si>
    <t>9024c218bbf96d7dd7e12e071aca362f</t>
  </si>
  <si>
    <t>http://www.example.com/blog/author/ultricies/</t>
  </si>
  <si>
    <t>Jason |</t>
  </si>
  <si>
    <t>46a10e6abc59c61745fb79bc7d117927</t>
  </si>
  <si>
    <t>http://www.example.com/blog/author/fermentum/</t>
  </si>
  <si>
    <t>Jim Gianoglio |</t>
  </si>
  <si>
    <t>de899c3ce405c36a039b0bbec5e900a7</t>
  </si>
  <si>
    <t>http://www.example.com/blog/author/fermentum/page/2/</t>
  </si>
  <si>
    <t>7c41f5b816dbc407112920d793d5442c</t>
  </si>
  <si>
    <t>http://www.example.com/blog/author/fermentum/page/3/</t>
  </si>
  <si>
    <t>5b612d4f8d5a6caeac519f1f848111d7</t>
  </si>
  <si>
    <t>http://www.example.com/blog/author/fermentum/page/4/</t>
  </si>
  <si>
    <t>1928a96ee418d0018c9bb02697236889</t>
  </si>
  <si>
    <t>http://www.example.com/blog/author/fermentum/page/5/</t>
  </si>
  <si>
    <t>1246a413166f90da2e9f4c32e8a1a8b9</t>
  </si>
  <si>
    <t>http://www.example.com/blog/author/fermentum/page/6/</t>
  </si>
  <si>
    <t>- Part 6</t>
  </si>
  <si>
    <t>3158403533493dad0f2e4c23a55b7f73</t>
  </si>
  <si>
    <t>http://www.example.com/blog/author/fermentum/page/6/www.mattis.com/profiles</t>
  </si>
  <si>
    <t>http://www.example.com/blog/author/fermentum/page/6/www.mattis.com/profiles/106935257806183022682</t>
  </si>
  <si>
    <t>http://www.example.com/blog/author/Maecenas/</t>
  </si>
  <si>
    <t>John Henson |</t>
  </si>
  <si>
    <t>1ac527d466445d165b5ef4e51d279742</t>
  </si>
  <si>
    <t>http://www.example.com/blog/author/Maecenas/page/2/</t>
  </si>
  <si>
    <t>990dd2b5e9a3377a0179c51a6056eccc</t>
  </si>
  <si>
    <t>http://www.example.com/blog/author/Maecenas/page/3/</t>
  </si>
  <si>
    <t>ff7d9cd4541b27860d4b4872f4efd766</t>
  </si>
  <si>
    <t>http://www.example.com/blog/author/Maecenas/page/4/</t>
  </si>
  <si>
    <t>d4820539e565eb116137b89ae063c970</t>
  </si>
  <si>
    <t>http://www.example.com/blog/author/blandit/</t>
  </si>
  <si>
    <t>Jonathan Weber |</t>
  </si>
  <si>
    <t>91dab2297c55227121de6b4b5c7b95a4</t>
  </si>
  <si>
    <t>http://www.example.com/blog/author/blandit/page/2/</t>
  </si>
  <si>
    <t>d84b289ada9db5dfe17b8d64ebf22281</t>
  </si>
  <si>
    <t>http://www.example.com/blog/author/blandit/page/3/</t>
  </si>
  <si>
    <t>766b9484ba6f5e6ad346e2f5ca656b24</t>
  </si>
  <si>
    <t>http://www.example.com/blog/author/blandit/page/4/</t>
  </si>
  <si>
    <t>d5aa1819112893818bac18d6fbc0406c</t>
  </si>
  <si>
    <t>http://www.example.com/blog/author/blandit/page/5/</t>
  </si>
  <si>
    <t>812b2060e00d081d7da29f68718b44f7</t>
  </si>
  <si>
    <t>http://www.example.com/blog/author/jonmeck/</t>
  </si>
  <si>
    <t>Jon Meck |</t>
  </si>
  <si>
    <t>521477a4e2c59f7a79f91120fecb671c</t>
  </si>
  <si>
    <t>http://www.example.com/blog/author/jordan-knox/</t>
  </si>
  <si>
    <t>Jordan Knox |</t>
  </si>
  <si>
    <t>a38528bdbd9aca566b3c2da5bd9ebed0</t>
  </si>
  <si>
    <t>http://www.example.com/blog/author/lacus/</t>
  </si>
  <si>
    <t>Michael Harrison |</t>
  </si>
  <si>
    <t>c33959d50c35fc3f698bdc236caf8af3</t>
  </si>
  <si>
    <t>http://www.example.com/blog/author/lacus/page/2/</t>
  </si>
  <si>
    <t>9c5aa88afd9e208bfb46701d76356a05</t>
  </si>
  <si>
    <t>http://www.example.com/blog/author/cursus/</t>
  </si>
  <si>
    <t>Michael Bartholow |</t>
  </si>
  <si>
    <t>4ccdc90a73714aface11973b5a1993a3</t>
  </si>
  <si>
    <t>http://www.example.com/blog/author/noahhaibach/</t>
  </si>
  <si>
    <t>Noah Haibach |</t>
  </si>
  <si>
    <t>a3ca8ddf36c5a3eed38161635c8bd34e</t>
  </si>
  <si>
    <t>http://www.example.com/blog/author/Pellentesque/</t>
  </si>
  <si>
    <t>Reid Bandremer |</t>
  </si>
  <si>
    <t>47fb97d522158910f617f9b533570eb4</t>
  </si>
  <si>
    <t>http://www.example.com/blog/author/Pellentesque/page/2/</t>
  </si>
  <si>
    <t>708b02072b872dbbe3f89c9a7b15aa92</t>
  </si>
  <si>
    <t>http://www.example.com/blog/author/Pellentesque/page/3/</t>
  </si>
  <si>
    <t>50808cdcabd567aaac36e79488dc22ac</t>
  </si>
  <si>
    <t>http://www.example.com/blog/author/Pellentesque/page/4/</t>
  </si>
  <si>
    <t>1ab9725ff08d849f295f0ee861d0da79</t>
  </si>
  <si>
    <t>http://www.example.com/blog/author/magna/</t>
  </si>
  <si>
    <t>Robbin Steif |</t>
  </si>
  <si>
    <t>167e96646d22c9b9ddf91f02cf8280d2</t>
  </si>
  <si>
    <t>http://www.example.com/blog/author/magna/page/10/</t>
  </si>
  <si>
    <t>http://www.example.com/blog/author/magna/page/2/</t>
  </si>
  <si>
    <t>1999a439c76533bee279a670688c78eb</t>
  </si>
  <si>
    <t>http://www.example.com/blog/author/magna/page/3/</t>
  </si>
  <si>
    <t>5e81832f484f7936d93a3d1cef1f60e6</t>
  </si>
  <si>
    <t>http://www.example.com/blog/author/magna/page/4/</t>
  </si>
  <si>
    <t>84834ec1903f99052afc89b495dd8b96</t>
  </si>
  <si>
    <t>http://www.example.com/blog/author/magna/page/5/</t>
  </si>
  <si>
    <t>c50ecfd2b99df19ba029cea452acf577</t>
  </si>
  <si>
    <t>http://www.example.com/blog/author/magna/page/6/</t>
  </si>
  <si>
    <t>8aea39c767ed85f182c2db9834d3e513</t>
  </si>
  <si>
    <t>http://www.example.com/blog/author/magna/page/7/</t>
  </si>
  <si>
    <t>- Part 7</t>
  </si>
  <si>
    <t>c04d296a5251762e1627ea309189a165</t>
  </si>
  <si>
    <t>http://www.example.com/blog/author/magna/page/8/</t>
  </si>
  <si>
    <t>- Part 8</t>
  </si>
  <si>
    <t>691be1c9543177aedad0feb4d1f8592f</t>
  </si>
  <si>
    <t>http://www.example.com/blog/author/magna/page/9/</t>
  </si>
  <si>
    <t>- Part 9</t>
  </si>
  <si>
    <t>d87365727117f0348ac6477f142366fb</t>
  </si>
  <si>
    <t>http://www.example.com/blog/author/hendrerit/</t>
  </si>
  <si>
    <t>Sarah Peduzzi |</t>
  </si>
  <si>
    <t>b6869ac736cf52af85a6f3bac081bc55</t>
  </si>
  <si>
    <t>http://www.example.com/blog/author/hendrerit/page/2/</t>
  </si>
  <si>
    <t>6fe80b42e8a0911cec285d307a394283</t>
  </si>
  <si>
    <t>http://www.example.com/blog/author/hendrerit/page/3/</t>
  </si>
  <si>
    <t>b0284f656195837fa3131701b077d21c</t>
  </si>
  <si>
    <t>http://www.example.com/blog/author/nisl/</t>
  </si>
  <si>
    <t>Sayf Sharif |</t>
  </si>
  <si>
    <t>5e2c2fda319699e5b15543e3bd428b8</t>
  </si>
  <si>
    <t>http://www.example.com/blog/author/nisl/page/2/</t>
  </si>
  <si>
    <t>d297156bd6c4009d80cebd3fa8594cde</t>
  </si>
  <si>
    <t>http://www.example.com/blog/author/nisl/page/3/</t>
  </si>
  <si>
    <t>6dc3ae3d1fe01bfd798a195f8db79ce6</t>
  </si>
  <si>
    <t>http://www.example.com/blog/author/nisl/page/4/</t>
  </si>
  <si>
    <t>3428a67210215c2f8f5f94b2bb8cad47</t>
  </si>
  <si>
    <t>http://www.example.com/blog/author/sollicitudin</t>
  </si>
  <si>
    <t>http://www.example.com/blog/author/sollicitudin/</t>
  </si>
  <si>
    <t>Sean McQuaide |</t>
  </si>
  <si>
    <t>8bac10fdf83972bf984143d5b001e9ea</t>
  </si>
  <si>
    <t>http://www.example.com/blog/author/eleifend/</t>
  </si>
  <si>
    <t>Stephen Kapusta |</t>
  </si>
  <si>
    <t>67e4d707df0b7f68e2d731c9170c378e</t>
  </si>
  <si>
    <t>http://www.example.com/blog/author/eleifend/page/2/</t>
  </si>
  <si>
    <t>e72d9ed7c00b4be34e1a7aa6435456c4</t>
  </si>
  <si>
    <t>http://www.example.com/blog/author/Curabitur/</t>
  </si>
  <si>
    <t>Talia Steif |</t>
  </si>
  <si>
    <t>e4edced2fcb0186733a04527b24b4815</t>
  </si>
  <si>
    <t>http://www.example.com/blog/author/lacinia/</t>
  </si>
  <si>
    <t>Taylor |</t>
  </si>
  <si>
    <t>1b9a31c66da6ed04770e1ee587d979f1</t>
  </si>
  <si>
    <t>http://www.example.com/blog/author/vel/</t>
  </si>
  <si>
    <t>Terri Mathews |</t>
  </si>
  <si>
    <t>a480e079d1c176d341e9947021211266</t>
  </si>
  <si>
    <t>http://www.example.com/blog/author/quam/</t>
  </si>
  <si>
    <t>Traci |</t>
  </si>
  <si>
    <t>a94765dd1cad0f86d3d43615506d8ba</t>
  </si>
  <si>
    <t>http://www.example.com/blog/category/consectetur-accumsan/</t>
  </si>
  <si>
    <t>Conversion | pretium bibendum, SEO, Social Media and PPC blog</t>
  </si>
  <si>
    <t>Archive for the ‘Conversion’ Category</t>
  </si>
  <si>
    <t>30f3c20ca3410ee1b86219ff76c331e</t>
  </si>
  <si>
    <t>http://www.example.com/blog/category/consectetur-accumsan/page/10/</t>
  </si>
  <si>
    <t>http://www.example.com/blog/category/consectetur-accumsan/page/2/</t>
  </si>
  <si>
    <t>Conversion | pretium bibendum, SEO, Social Media and PPC blog - Part 2</t>
  </si>
  <si>
    <t>60d7e9d72c4bf1aed6f3d33bddad985</t>
  </si>
  <si>
    <t>http://www.example.com/blog/category/consectetur-accumsan/page/3/</t>
  </si>
  <si>
    <t>Conversion | pretium bibendum, SEO, Social Media and PPC blog - Part 3</t>
  </si>
  <si>
    <t>4c757d61da5225ec1331fb533a2e6bdb</t>
  </si>
  <si>
    <t>http://www.example.com/blog/category/consectetur-accumsan/page/4/</t>
  </si>
  <si>
    <t>Conversion | pretium bibendum, SEO, Social Media and PPC blog - Part 4</t>
  </si>
  <si>
    <t>4fd10d5612e832b1fb51f917f4ba6c0</t>
  </si>
  <si>
    <t>http://www.example.com/blog/category/consectetur-accumsan/page/5/</t>
  </si>
  <si>
    <t>Conversion | pretium bibendum, SEO, Social Media and PPC blog - Part 5</t>
  </si>
  <si>
    <t>a51197247116f6e32e164ebc4fcf1f62</t>
  </si>
  <si>
    <t>http://www.example.com/blog/category/consectetur-accumsan/page/6/</t>
  </si>
  <si>
    <t>Conversion | pretium bibendum, SEO, Social Media and PPC blog - Part 6</t>
  </si>
  <si>
    <t>8929b0ee7b67e438d63b3eac2800a182</t>
  </si>
  <si>
    <t>http://www.example.com/blog/category/consectetur-accumsan/page/7/</t>
  </si>
  <si>
    <t>Conversion | pretium bibendum, SEO, Social Media and PPC blog - Part 7</t>
  </si>
  <si>
    <t>2d70bb0c28c10060f463f88199ff61e7</t>
  </si>
  <si>
    <t>http://www.example.com/blog/category/consectetur-accumsan/page/8/</t>
  </si>
  <si>
    <t>Conversion | pretium bibendum, SEO, Social Media and PPC blog - Part 8</t>
  </si>
  <si>
    <t>73162a9194a062ba9c7a4de8554e7301</t>
  </si>
  <si>
    <t>http://www.example.com/blog/category/consectetur-accumsan/page/9/</t>
  </si>
  <si>
    <t>Conversion | pretium bibendum, SEO, Social Media and PPC blog - Part 9</t>
  </si>
  <si>
    <t>f27ad42aca89df713e57d2b66de4a80c</t>
  </si>
  <si>
    <t>http://www.example.com/blog/category/consectetur-accumsan/user-testing/</t>
  </si>
  <si>
    <t>Usability | pretium bibendum, SEO, Social Media and PPC blog</t>
  </si>
  <si>
    <t>Archive for the ‘Usability’ Category</t>
  </si>
  <si>
    <t>d9eb3e332ca0edb45ed54df3d86ea98c</t>
  </si>
  <si>
    <t>http://www.example.com/blog/category/consectetur-accumsan/user-testing/page/2/</t>
  </si>
  <si>
    <t>Usability | pretium bibendum, SEO, Social Media and PPC blog - Part 2</t>
  </si>
  <si>
    <t>b7d364eaa264b6a39b4a6c5271df4f55</t>
  </si>
  <si>
    <t>http://www.example.com/blog/category/consectetur-accumsan/user-testing/page/3/</t>
  </si>
  <si>
    <t>Usability | pretium bibendum, SEO, Social Media and PPC blog - Part 3</t>
  </si>
  <si>
    <t>4668476356605b60bdbfb94f6d578626</t>
  </si>
  <si>
    <t>http://www.example.com/blog/category/consectetur-accumsan/user-testing/page/4/</t>
  </si>
  <si>
    <t>Usability | pretium bibendum, SEO, Social Media and PPC blog - Part 4</t>
  </si>
  <si>
    <t>391df51124f8ecd42e263b1695c58fca</t>
  </si>
  <si>
    <t>http://www.example.com/blog/category/consectetur-accumsan/user-testing/page/5/</t>
  </si>
  <si>
    <t>Usability | pretium bibendum, SEO, Social Media and PPC blog - Part 5</t>
  </si>
  <si>
    <t>8892d88a77b60c1be87e510007bd7903</t>
  </si>
  <si>
    <t>http://www.example.com/blog/category/consectetur-accumsan/user-testing/page/6/</t>
  </si>
  <si>
    <t>Usability | pretium bibendum, SEO, Social Media and PPC blog - Part 6</t>
  </si>
  <si>
    <t>13b0b65a6117ed095d57281ebb9a894c</t>
  </si>
  <si>
    <t>http://www.example.com/blog/category/email/</t>
  </si>
  <si>
    <t>Email Marketing | pretium bibendum, SEO, Social Media and PPC blog</t>
  </si>
  <si>
    <t>Archive for the ‘Email Marketing’ Category</t>
  </si>
  <si>
    <t>9da2fd259c734e7c168db40dfa6da18c</t>
  </si>
  <si>
    <t>http://www.example.com/blog/category/mattisluctus-luctus/</t>
  </si>
  <si>
    <t>pretium odio Manager | pretium bibendum, SEO, Social Media and PPC blog</t>
  </si>
  <si>
    <t>Archive for the ‘pretium odio Manager’ Category</t>
  </si>
  <si>
    <t>b43197bb419344d1ceffe2abd8b5b7ea</t>
  </si>
  <si>
    <t>http://www.example.com/blog/category/mattisluctus-luctus/page/2/</t>
  </si>
  <si>
    <t>pretium odio Manager | pretium bibendum, SEO, Social Media and PPC blog - Part 2</t>
  </si>
  <si>
    <t>9a5cffc6bd61d845adf7303cc624d74b</t>
  </si>
  <si>
    <t>http://www.example.com/blog/category/mattisluctus-luctus/page/3/</t>
  </si>
  <si>
    <t>pretium odio Manager | pretium bibendum, SEO, Social Media and PPC blog - Part 3</t>
  </si>
  <si>
    <t>bf842fd4eed6bcba6d0d84bc2681c753</t>
  </si>
  <si>
    <t>http://www.example.com/blog/category/industry-news/</t>
  </si>
  <si>
    <t>Industry News | pretium bibendum, SEO, Social Media and PPC blog</t>
  </si>
  <si>
    <t>Archive for the ‘Industry News’ Category</t>
  </si>
  <si>
    <t>95999627c1fdb845b0b17ff8708acb67</t>
  </si>
  <si>
    <t>http://www.example.com/blog/category/industry-news/page/2/</t>
  </si>
  <si>
    <t>Industry News | pretium bibendum, SEO, Social Media and PPC blog - Part 2</t>
  </si>
  <si>
    <t>31a387d1a958f499a54aedb4b6422aed</t>
  </si>
  <si>
    <t>http://www.example.com/blog/category/industry-news/page/3/</t>
  </si>
  <si>
    <t>Industry News | pretium bibendum, SEO, Social Media and PPC blog - Part 3</t>
  </si>
  <si>
    <t>6ed7313fa40909914ea2efcee0381212</t>
  </si>
  <si>
    <t>http://www.example.com/blog/category/industry-news/page/3/www.mattis.com/profiles</t>
  </si>
  <si>
    <t>http://www.example.com/blog/category/industry-news/page/3/www.mattis.com/profiles/106935257806183022682</t>
  </si>
  <si>
    <t>http://www.example.com/blog/category/industry-news/page/4/</t>
  </si>
  <si>
    <t>Industry News | pretium bibendum, SEO, Social Media and PPC blog - Part 4</t>
  </si>
  <si>
    <t>b888210e6dcdb822e2b8b005fa2b2668</t>
  </si>
  <si>
    <t>http://www.example.com/blog/category/industry-news/page/5/</t>
  </si>
  <si>
    <t>Industry News | pretium bibendum, SEO, Social Media and PPC blog - Part 5</t>
  </si>
  <si>
    <t>e7aea98fe10baed935f82c68bc3b7c5b</t>
  </si>
  <si>
    <t>http://www.example.com/blog/category/industry-news/page/6/</t>
  </si>
  <si>
    <t>Industry News | pretium bibendum, SEO, Social Media and PPC blog - Part 6</t>
  </si>
  <si>
    <t>38ff94f0c1db1a39655c693ef27029ca</t>
  </si>
  <si>
    <t>http://www.example.com/blog/category/industry-news/page/7/</t>
  </si>
  <si>
    <t>Industry News | pretium bibendum, SEO, Social Media and PPC blog - Part 7</t>
  </si>
  <si>
    <t>5e6dade34a4161d07efd78fd9ca95ab3</t>
  </si>
  <si>
    <t>http://www.example.com/blog/category/turpistv/</t>
  </si>
  <si>
    <t>Lunatv | pretium bibendum, SEO, Social Media and PPC blog</t>
  </si>
  <si>
    <t>Archive for the ‘LunaTV’ Category</t>
  </si>
  <si>
    <t>e99614eef575a74923f82b72fbab1ae</t>
  </si>
  <si>
    <t>http://www.example.com/blog/category/turpistv/page/2/</t>
  </si>
  <si>
    <t>Lunatv | pretium bibendum, SEO, Social Media and PPC blog - Part 2</t>
  </si>
  <si>
    <t>c8c5659366005d19138921c86eeb0b1a</t>
  </si>
  <si>
    <t>http://www.example.com/blog/category/turpistv/page/3/</t>
  </si>
  <si>
    <t>Lunatv | pretium bibendum, SEO, Social Media and PPC blog - Part 3</t>
  </si>
  <si>
    <t>949753e4ff9be2e09d517145aedea9b8</t>
  </si>
  <si>
    <t>http://www.example.com/blog/category/miscellaneous/</t>
  </si>
  <si>
    <t>Miscellaneous | pretium bibendum, SEO, Social Media and PPC blog</t>
  </si>
  <si>
    <t>Archive for the ‘Miscellaneous’ Category</t>
  </si>
  <si>
    <t>cc4d160ce2f8227850ddf09d4cb1da1d</t>
  </si>
  <si>
    <t>http://www.example.com/blog/category/miscellaneous/page/2/</t>
  </si>
  <si>
    <t>Miscellaneous | pretium bibendum, SEO, Social Media and PPC blog - Part 2</t>
  </si>
  <si>
    <t>9527307566982995fbbff0e94b517fee</t>
  </si>
  <si>
    <t>http://www.example.com/blog/category/miscellaneous/page/3/</t>
  </si>
  <si>
    <t>Miscellaneous | pretium bibendum, SEO, Social Media and PPC blog - Part 3</t>
  </si>
  <si>
    <t>cfdb1d3efe42b1f4e59b06f6ad73a693</t>
  </si>
  <si>
    <t>http://www.example.com/blog/category/miscellaneous/page/4/</t>
  </si>
  <si>
    <t>Miscellaneous | pretium bibendum, SEO, Social Media and PPC blog - Part 4</t>
  </si>
  <si>
    <t>1c243a432afc38786b39d0ee8141db97</t>
  </si>
  <si>
    <t>http://www.example.com/blog/category/miscellaneous/page/5/</t>
  </si>
  <si>
    <t>Miscellaneous | pretium bibendum, SEO, Social Media and PPC blog - Part 5</t>
  </si>
  <si>
    <t>e47a0cae61d1ddc100dd9af5e17a1d16</t>
  </si>
  <si>
    <t>http://www.example.com/blog/category/quam-metus/</t>
  </si>
  <si>
    <t>Paid Search | pretium bibendum, SEO, Social Media and PPC blog</t>
  </si>
  <si>
    <t>Archive for the ‘Paid Search’ Category</t>
  </si>
  <si>
    <t>d8d3165b13661846e9398d990cef9f73</t>
  </si>
  <si>
    <t>http://www.example.com/blog/category/quam-metus/page/2/</t>
  </si>
  <si>
    <t>Paid Search | pretium bibendum, SEO, Social Media and PPC blog - Part 2</t>
  </si>
  <si>
    <t>23803e28c954815ac565b2a16f7261a</t>
  </si>
  <si>
    <t>http://www.example.com/blog/category/quam-metus/page/3/</t>
  </si>
  <si>
    <t>Paid Search | pretium bibendum, SEO, Social Media and PPC blog - Part 3</t>
  </si>
  <si>
    <t>688f85c9ed26a0ba9a5ccf90a697d914</t>
  </si>
  <si>
    <t>http://www.example.com/blog/category/quam-metus/page/4/</t>
  </si>
  <si>
    <t>Paid Search | pretium bibendum, SEO, Social Media and PPC blog - Part 4</t>
  </si>
  <si>
    <t>e6382449816db356e15d3e28d0319c6d</t>
  </si>
  <si>
    <t>http://www.example.com/blog/category/quam-metus/page/5/</t>
  </si>
  <si>
    <t>Paid Search | pretium bibendum, SEO, Social Media and PPC blog - Part 5</t>
  </si>
  <si>
    <t>3d9039bb50f5b0f51b89166f2c816989</t>
  </si>
  <si>
    <t>http://www.example.com/blog/category/quam-metus/page/6/</t>
  </si>
  <si>
    <t>Paid Search | pretium bibendum, SEO, Social Media and PPC blog - Part 6</t>
  </si>
  <si>
    <t>3df9b68ab6fa7ed2fd3d986d930bc450</t>
  </si>
  <si>
    <t>http://www.example.com/blog/category/quam-metus/page/7/</t>
  </si>
  <si>
    <t>Paid Search | pretium bibendum, SEO, Social Media and PPC blog - Part 7</t>
  </si>
  <si>
    <t>71eac21602356ba9d4fa81be452a6562</t>
  </si>
  <si>
    <t>http://www.example.com/blog/category/quam-metus/page/8/</t>
  </si>
  <si>
    <t>Paid Search | pretium bibendum, SEO, Social Media and PPC blog - Part 8</t>
  </si>
  <si>
    <t>1d5b86fa1b993b8b931b9d17da250462</t>
  </si>
  <si>
    <t>http://www.example.com/blog/category/quam-metus/page/9/</t>
  </si>
  <si>
    <t>Paid Search | pretium bibendum, SEO, Social Media and PPC blog - Part 9</t>
  </si>
  <si>
    <t>4a58cf4e9618c88a0e42539f3bb5c672</t>
  </si>
  <si>
    <t>http://www.example.com/blog/category/search-engine-optimization/</t>
  </si>
  <si>
    <t>Search Engine Optimization | pretium bibendum, SEO, Social Media and PPC blog</t>
  </si>
  <si>
    <t>Archive for the ‘Search Engine Optimization’ Category</t>
  </si>
  <si>
    <t>ea300b65e9e6ab75f2a0fa63072df7f8</t>
  </si>
  <si>
    <t>http://www.example.com/blog/category/vehicula-neque/</t>
  </si>
  <si>
    <t>Social Media | pretium bibendum, SEO, Social Media and PPC blog</t>
  </si>
  <si>
    <t>Archive for the ‘Social Media’ Category</t>
  </si>
  <si>
    <t>994922920789d4dc7a37c6b71b5ca068</t>
  </si>
  <si>
    <t>http://www.example.com/blog/category/vehicula-neque/”https://www.mattis.com/search?q=%22How+often+should+I+post+on+facebook%3F%22%7C%22how+often+should+I+post+on+twitter%3F%22”</t>
  </si>
  <si>
    <t>http://www.example.com/blog/category/vehicula-neque/âhttps:/www.mattis.com/search</t>
  </si>
  <si>
    <t>http://www.example.com/blog/category/vehicula-neque/page/2/</t>
  </si>
  <si>
    <t>Social Media | pretium bibendum, SEO, Social Media and PPC blog - Part 2</t>
  </si>
  <si>
    <t>32f6ee89cdb8d044bc357ca0b50b6e39</t>
  </si>
  <si>
    <t>http://www.example.com/blog/category/vehicula-neque/page/3/</t>
  </si>
  <si>
    <t>Social Media | pretium bibendum, SEO, Social Media and PPC blog - Part 3</t>
  </si>
  <si>
    <t>9beeb3c111a37e2852811dad940c1cf9</t>
  </si>
  <si>
    <t>http://www.example.com/blog/category/vehicula-neque/page/4/</t>
  </si>
  <si>
    <t>Social Media | pretium bibendum, SEO, Social Media and PPC blog - Part 4</t>
  </si>
  <si>
    <t>52498906638283cc4b0f6fb2fd09fbe3</t>
  </si>
  <si>
    <t>http://www.example.com/blog/category/vehicula-neque/page/4/%E2%80%9Dhttp:/techcrunch.com/2012/04/09/facebook-to-acquire-instagram-for-1-billion/%E2%80%9D</t>
  </si>
  <si>
    <t>http://www.example.com/blog/category/vehicula-neque/page/4/”http://techcrunch.com/2012/04/09/facebook-to-acquire-instagram-for-1-billion/”</t>
  </si>
  <si>
    <t>http://www.example.com/blog/category/vehicula-neque/page/5/</t>
  </si>
  <si>
    <t>Social Media | pretium bibendum, SEO, Social Media and PPC blog - Part 5</t>
  </si>
  <si>
    <t>9fc826783400060fc4fa07b58999886e</t>
  </si>
  <si>
    <t>http://www.example.com/blog/category/vehicula-neque/page/6/</t>
  </si>
  <si>
    <t>Social Media | pretium bibendum, SEO, Social Media and PPC blog - Part 6</t>
  </si>
  <si>
    <t>8e90a3ebdc09f9e8ca43cb46b29a6c00</t>
  </si>
  <si>
    <t>http://www.example.com/blog/category/vehicula-neque/page/7/</t>
  </si>
  <si>
    <t>Social Media | pretium bibendum, SEO, Social Media and PPC blog - Part 7</t>
  </si>
  <si>
    <t>1b243b2d1c4ff44b3cf9e0a0cd182517</t>
  </si>
  <si>
    <t>http://www.example.com/blog/category/vehicula-neque/page/8/</t>
  </si>
  <si>
    <t>Social Media | pretium bibendum, SEO, Social Media and PPC blog - Part 8</t>
  </si>
  <si>
    <t>1338fcce40fd214472dde6fb3fba2819</t>
  </si>
  <si>
    <t>http://www.example.com/blog/category/vehicula-neque/page/9/</t>
  </si>
  <si>
    <t>Social Media | pretium bibendum, SEO, Social Media and PPC blog - Part 9</t>
  </si>
  <si>
    <t>b07ff91ef12973898263eada2c6cd87d</t>
  </si>
  <si>
    <t>http://www.example.com/blog/category/convalliss/</t>
  </si>
  <si>
    <t>Trainings | pretium bibendum, SEO, Social Media and PPC blog</t>
  </si>
  <si>
    <t>Archive for the ‘Trainings’ Category</t>
  </si>
  <si>
    <t>9459a3061012fe961c6d187cf87571fb</t>
  </si>
  <si>
    <t>http://www.example.com/blog/category/uncategorized/</t>
  </si>
  <si>
    <t>Uncategorized | pretium bibendum, SEO, Social Media and PPC blog</t>
  </si>
  <si>
    <t>Archive for the ‘Uncategorized’ Category</t>
  </si>
  <si>
    <t>fee68eea0ae7ad70ea11393d30bff912</t>
  </si>
  <si>
    <t>http://www.example.com/blog/category/web-fermentum/</t>
  </si>
  <si>
    <t>bibendum | pretium bibendum, SEO, Social Media and PPC blog</t>
  </si>
  <si>
    <t>Archive for the ‘bibendum’ Category</t>
  </si>
  <si>
    <t>a2493a43abe5e1294e17496123adac73</t>
  </si>
  <si>
    <t>http://www.example.com/blog/category/web-fermentum/mattis-fermentum/</t>
  </si>
  <si>
    <t>pretium bibendum | pretium bibendum, SEO, Social Media and PPC blog</t>
  </si>
  <si>
    <t>Archive for the ‘pretium bibendum’ Category</t>
  </si>
  <si>
    <t>f2426898406d7e093c96c652e8d7944b</t>
  </si>
  <si>
    <t>http://www.example.com/blog/category/web-fermentum/mattis-fermentum/filters/</t>
  </si>
  <si>
    <t>http://www.example.com/blog/category/web-fermentum/mattis-fermentum/page/10/</t>
  </si>
  <si>
    <t>http://www.example.com/blog/category/web-fermentum/mattis-fermentum/page/2/</t>
  </si>
  <si>
    <t>pretium bibendum | pretium bibendum, SEO, Social Media and PPC blog - Part 2</t>
  </si>
  <si>
    <t>6694a8fe3dbf6b13fd4649b83dee70ee</t>
  </si>
  <si>
    <t>http://www.example.com/blog/category/web-fermentum/mattis-fermentum/page/3/</t>
  </si>
  <si>
    <t>pretium bibendum | pretium bibendum, SEO, Social Media and PPC blog - Part 3</t>
  </si>
  <si>
    <t>5bf38491177e6d3dcb6f8d371947b619</t>
  </si>
  <si>
    <t>http://www.example.com/blog/category/web-fermentum/mattis-fermentum/page/4/</t>
  </si>
  <si>
    <t>pretium bibendum | pretium bibendum, SEO, Social Media and PPC blog - Part 4</t>
  </si>
  <si>
    <t>733605e7c49147953cee72fcc4b1b019</t>
  </si>
  <si>
    <t>http://www.example.com/blog/category/web-fermentum/mattis-fermentum/page/5/</t>
  </si>
  <si>
    <t>pretium bibendum | pretium bibendum, SEO, Social Media and PPC blog - Part 5</t>
  </si>
  <si>
    <t>e748fc4f734c275794e5aafc9dd050f6</t>
  </si>
  <si>
    <t>http://www.example.com/blog/category/web-fermentum/mattis-fermentum/page/6/</t>
  </si>
  <si>
    <t>pretium bibendum | pretium bibendum, SEO, Social Media and PPC blog - Part 6</t>
  </si>
  <si>
    <t>2a0e123f1b96decfd4473da8d2ee4f0a</t>
  </si>
  <si>
    <t>http://www.example.com/blog/category/web-fermentum/mattis-fermentum/page/7/</t>
  </si>
  <si>
    <t>pretium bibendum | pretium bibendum, SEO, Social Media and PPC blog - Part 7</t>
  </si>
  <si>
    <t>ba310fb13a4f301f616f413006a1b330</t>
  </si>
  <si>
    <t>http://www.example.com/blog/category/web-fermentum/mattis-fermentum/page/8/</t>
  </si>
  <si>
    <t>pretium bibendum | pretium bibendum, SEO, Social Media and PPC blog - Part 8</t>
  </si>
  <si>
    <t>1021c9120fc4db6581037a284e3e45af</t>
  </si>
  <si>
    <t>http://www.example.com/blog/category/web-fermentum/mattis-fermentum/page/9/</t>
  </si>
  <si>
    <t>pretium bibendum | pretium bibendum, SEO, Social Media and PPC blog - Part 9</t>
  </si>
  <si>
    <t>b79c38bb25b29a92622dd95698c9ab7e</t>
  </si>
  <si>
    <t>http://www.example.com/blog/category/web-fermentum/mattis-fermentum/regular-expressions/</t>
  </si>
  <si>
    <t>http://www.example.com/blog/category/web-fermentum/page/10/</t>
  </si>
  <si>
    <t>http://www.example.com/blog/category/web-fermentum/page/2/</t>
  </si>
  <si>
    <t>bibendum | pretium bibendum, SEO, Social Media and PPC blog - Part 2</t>
  </si>
  <si>
    <t>6a0c95817adb0a6539149d5ffe86f240</t>
  </si>
  <si>
    <t>http://www.example.com/blog/category/web-fermentum/page/3/</t>
  </si>
  <si>
    <t>bibendum | pretium bibendum, SEO, Social Media and PPC blog - Part 3</t>
  </si>
  <si>
    <t>9f7836e484a7c1e7bc5f11c80cab633e</t>
  </si>
  <si>
    <t>http://www.example.com/blog/category/web-fermentum/page/4/</t>
  </si>
  <si>
    <t>bibendum | pretium bibendum, SEO, Social Media and PPC blog - Part 4</t>
  </si>
  <si>
    <t>4aa8b059f77a9f581a791fa20ddc4386</t>
  </si>
  <si>
    <t>http://www.example.com/blog/category/web-fermentum/page/5/</t>
  </si>
  <si>
    <t>bibendum | pretium bibendum, SEO, Social Media and PPC blog - Part 5</t>
  </si>
  <si>
    <t>bcff08652f8e4436efe1575f4e4d7d5d</t>
  </si>
  <si>
    <t>http://www.example.com/blog/category/web-fermentum/page/5/”https://www.mattis.com/search?q=%22How+often+should+I+post+on+facebook%3F%22%7C%22how+often+should+I+post+on+twitter%3F%22”</t>
  </si>
  <si>
    <t>http://www.example.com/blog/category/web-fermentum/page/5/âhttps:/www.mattis.com/search</t>
  </si>
  <si>
    <t>http://www.example.com/blog/category/web-fermentum/page/6/</t>
  </si>
  <si>
    <t>bibendum | pretium bibendum, SEO, Social Media and PPC blog - Part 6</t>
  </si>
  <si>
    <t>8b21e046edfc15b5fef4e762b18e6cab</t>
  </si>
  <si>
    <t>http://www.example.com/blog/category/web-fermentum/page/7/</t>
  </si>
  <si>
    <t>bibendum | pretium bibendum, SEO, Social Media and PPC blog - Part 7</t>
  </si>
  <si>
    <t>c1f3ff5f6bfa5f3ddcd7d1dd43502297</t>
  </si>
  <si>
    <t>http://www.example.com/blog/category/web-fermentum/page/8/</t>
  </si>
  <si>
    <t>bibendum | pretium bibendum, SEO, Social Media and PPC blog - Part 8</t>
  </si>
  <si>
    <t>fb8b44fae9921dd56d3dbe107b232505</t>
  </si>
  <si>
    <t>http://www.example.com/blog/category/web-fermentum/page/9/</t>
  </si>
  <si>
    <t>bibendum | pretium bibendum, SEO, Social Media and PPC blog - Part 9</t>
  </si>
  <si>
    <t>16d262c25ab8cbdc20c16003494ddb5a</t>
  </si>
  <si>
    <t>http://www.example.com/blog/page/2/</t>
  </si>
  <si>
    <t>Maecenas Blog | Web bibendum, SEO, PPC, &amp; Social Media Experts - Part 2</t>
  </si>
  <si>
    <t>2021316bd49581dcb47f77babf212789</t>
  </si>
  <si>
    <t>http://www.example.com/blog/page/3/</t>
  </si>
  <si>
    <t>Maecenas Blog | Web bibendum, SEO, PPC, &amp; Social Media Experts - Part 3</t>
  </si>
  <si>
    <t>1efc94281a4beed6b24761daa9dbf408</t>
  </si>
  <si>
    <t>http://www.example.com/blog/page/4/</t>
  </si>
  <si>
    <t>Maecenas Blog | Web bibendum, SEO, PPC, &amp; Social Media Experts - Part 4</t>
  </si>
  <si>
    <t>105cc039c997a39767a8b5a1e1a57b65</t>
  </si>
  <si>
    <t>http://www.example.com/blog/resources/</t>
  </si>
  <si>
    <t>http://www.example.com/blog/resources/goal-copy-firefox-extension/</t>
  </si>
  <si>
    <t>http://www.example.com/blog/resources/mattis-fermentum-language-codes/</t>
  </si>
  <si>
    <t>http://www.example.com/blog/some-mattis-fermentum-language-codes/</t>
  </si>
  <si>
    <t>http://www.example.com/consulting-testimonials/</t>
  </si>
  <si>
    <t>Testimonials from Maecenas Customers</t>
  </si>
  <si>
    <t>What Customers are Saying About Us</t>
  </si>
  <si>
    <t>acca4dd71f74116ecb023954f5c70def</t>
  </si>
  <si>
    <t>http://www.example.com/consulting-testimonials/about-us/contact/</t>
  </si>
  <si>
    <t>http://www.example.com/consulting-testimonials/blog/resources/</t>
  </si>
  <si>
    <t>http://www.example.com/conversionrate/</t>
  </si>
  <si>
    <t>http://www.example.com/conversionrate/assessment/</t>
  </si>
  <si>
    <t>http://www.example.com/conversionrate/mattis/</t>
  </si>
  <si>
    <t>http://www.example.com/cost-data-upload/auth_util.js</t>
  </si>
  <si>
    <t>http://www.example.com/cost-data-upload/cost_data.js</t>
  </si>
  <si>
    <t>http://www.example.com/cost-data-upload/pretty.css</t>
  </si>
  <si>
    <t>http://www.example.com/cost-data-upload/upload.html</t>
  </si>
  <si>
    <t>pretium bibendum Cost Data Upload</t>
  </si>
  <si>
    <t>pretium bibendum Cost Data Upload Tool</t>
  </si>
  <si>
    <t>c62b8367501f4e34cc511dcb7c0bb91c</t>
  </si>
  <si>
    <t>http://www.example.com/digital-marketing-seminar/basic-intermediate-vehicula-neque-convallis/</t>
  </si>
  <si>
    <t>http://www.example.com/emarketing/search-engine-optimization/</t>
  </si>
  <si>
    <t>http://www.example.com/emarketing/search-engine-optimization/what-is-link-bait.php</t>
  </si>
  <si>
    <t>http://www.example.com/examples/video/flash.html</t>
  </si>
  <si>
    <t>Flash video player: pretium bibendum tracking</t>
  </si>
  <si>
    <t>87b024173edcb993d658c6d5e79925b1</t>
  </si>
  <si>
    <t>http://www.example.com/examples/video/flowplayer-3.2.4.min.js</t>
  </si>
  <si>
    <t>http://www.example.com/findParameters.bas</t>
  </si>
  <si>
    <t>text/plain</t>
  </si>
  <si>
    <t>http://www.example.com/getting-ahead</t>
  </si>
  <si>
    <t>http://www.example.com/getting-ahead/</t>
  </si>
  <si>
    <t>http://www.example.com/getting-ahead/?utm_medium=referral&amp;utm_source=turpisBlog&amp;utm_campaign=GAconvallis</t>
  </si>
  <si>
    <t>http://www.example.com/goalcopy/goalcopy.xpi</t>
  </si>
  <si>
    <t>application/x-xpinstall</t>
  </si>
  <si>
    <t>http://www.example.com/goalcopy/goalcopy-nogrey.xpi</t>
  </si>
  <si>
    <t>http://www.example.com/mattis-fermentum/</t>
  </si>
  <si>
    <t>http://www.example.com/mattis-fermentum/audit/</t>
  </si>
  <si>
    <t>http://www.example.com/mattis-fermentum/mattis-fermentum-analysis/</t>
  </si>
  <si>
    <t>pretium bibendum Data Analysis | Online Data Consultants</t>
  </si>
  <si>
    <t>pretium bibendum Data Analysis</t>
  </si>
  <si>
    <t>pretium bibendum Consultants for your data</t>
  </si>
  <si>
    <t>5378604b7aa12774c0cd238f8136ccd2</t>
  </si>
  <si>
    <t>http://www.example.com/mattis-fermentum/mattis-fermentum-analysis/about-us/contact/</t>
  </si>
  <si>
    <t>http://www.example.com/mattis-fermentum/mattis-fermentum-analysis/blog/resources/</t>
  </si>
  <si>
    <t>http://www.example.com/mattis-fermentum/mattis-fermentum-premium</t>
  </si>
  <si>
    <t>http://www.example.com/mattis-fermentum/mattis-fermentum-premium/</t>
  </si>
  <si>
    <t>pretium bibendum Premium Reseller/Partner: Maecenas</t>
  </si>
  <si>
    <t>pretium bibendum Premium</t>
  </si>
  <si>
    <t>Our pretium bibendum Premium Clients include</t>
  </si>
  <si>
    <t>What is pretium bibendum Premium?</t>
  </si>
  <si>
    <t>49eb20c960a2c86965dd84f0d8d97c96</t>
  </si>
  <si>
    <t>http://www.example.com/mattis-fermentum/mattis-fermentum-premium/blog/resources/</t>
  </si>
  <si>
    <t>http://www.example.com/mattis-fermentum/setting-up-mattis-fermentum/</t>
  </si>
  <si>
    <t>http://www.example.com/mattis-fermentum-language-codes/</t>
  </si>
  <si>
    <t>http://www.example.com/mattis-fermentum-premium/</t>
  </si>
  <si>
    <t>http://www.example.com/mattis-fermentum-convallis</t>
  </si>
  <si>
    <t>http://www.example.com/mattis-fermentum-convallis/</t>
  </si>
  <si>
    <t>pretium bibendum Training | Web bibendum Training by Maecenas</t>
  </si>
  <si>
    <t>pretium bibendum Training</t>
  </si>
  <si>
    <t>Why learn pretium bibendum from Maecenas?</t>
  </si>
  <si>
    <t>Three ways to learn about pretium bibendum:</t>
  </si>
  <si>
    <t>cb2527eb1e9a40f7fc836c72a9441cb8</t>
  </si>
  <si>
    <t>http://www.example.com/mattis-fermentum-convallis/free-webinar-new-mattis-fermentum/</t>
  </si>
  <si>
    <t>http://www.example.com/mattis-fermentum-convallis/mattis-fermentum-convallis/seminars/</t>
  </si>
  <si>
    <t>http://www.example.com/mattis-fermentum-convallis/pricing-timing/</t>
  </si>
  <si>
    <t>http://www.example.com/mattis-fermentum-convallis/seminars/</t>
  </si>
  <si>
    <t>pretium bibendum Seminars For Success | Maecenas</t>
  </si>
  <si>
    <t>pretium bibendum Seminars for Success</t>
  </si>
  <si>
    <t>pretium bibendum Courses</t>
  </si>
  <si>
    <t>Courses</t>
  </si>
  <si>
    <t>3d29ff086cc2b8fb15b4b67719dcc0de</t>
  </si>
  <si>
    <t>http://www.example.com/mattis-fermentum-convallis/seminars/risus/</t>
  </si>
  <si>
    <t>http://www.example.com/mattis-fermentum-convallis/seminars/faq/</t>
  </si>
  <si>
    <t>pretium bibendum Seminar FAQ | About Maecenas Seminars</t>
  </si>
  <si>
    <t>Seminars FAQ</t>
  </si>
  <si>
    <t>Something might come up at the last minute, can I cancel for a full refund?</t>
  </si>
  <si>
    <t>How appropriate is it for my level of knowledge?</t>
  </si>
  <si>
    <t>bfe47f713700b8c890eec3e42e6d68e8</t>
  </si>
  <si>
    <t>http://www.example.com/mattis-fermentum-convallis/seminars/faq/mattis-fermentum-convallis/</t>
  </si>
  <si>
    <t>http://www.example.com/mattis-fermentum-convallis/seminars/faq/mattis-fermentum-convallis/seminars/faq</t>
  </si>
  <si>
    <t>http://www.example.com/mattis-fermentum-convallis/seminars/faq/mattis-fermentum-convallis/seminars/trainers/</t>
  </si>
  <si>
    <t>http://www.example.com/mattis-fermentum-convallis/seminars/ga-101-beginner-analysis/</t>
  </si>
  <si>
    <t>pretium bibendum 101 - Beginner Analysis | Maecenas</t>
  </si>
  <si>
    <t>Intro to pretium bibendum Training 101</t>
  </si>
  <si>
    <t>Getting Started with pretium bibendum</t>
  </si>
  <si>
    <t>Traffic Sources: How did they get here?</t>
  </si>
  <si>
    <t>e29024bd40dc725557f8fbe1d96922b7</t>
  </si>
  <si>
    <t>http://www.example.com/mattis-fermentum-convallis/seminars/ga-201-intermediate-analysis/</t>
  </si>
  <si>
    <t>pretium bibendum 201 - Intermediate Analysis | Maecenas</t>
  </si>
  <si>
    <t>Intermediate pretium bibendum Training 201</t>
  </si>
  <si>
    <t>Finding the Needle in the Haystack</t>
  </si>
  <si>
    <t>Conversions &amp; bibendum Strategy</t>
  </si>
  <si>
    <t>97cf0fb29f813bf4a0d2f9c20597a614</t>
  </si>
  <si>
    <t>http://www.example.com/mattis-fermentum-convallis/seminars/ga-301-technical-implementation/</t>
  </si>
  <si>
    <t>pretium bibendum 301 - Technical Implementation | Maecenas</t>
  </si>
  <si>
    <t>pretium bibendum Implementation Training 301</t>
  </si>
  <si>
    <t>Configuration and Administration Training</t>
  </si>
  <si>
    <t>How pretium bibendum Tracking Code Works</t>
  </si>
  <si>
    <t>3d437fcc4cd7b6cfb93488160d8778d4</t>
  </si>
  <si>
    <t>http://www.example.com/mattis-fermentum-convallis/seminars/ga-401-mattis-fermentum-api/</t>
  </si>
  <si>
    <t>http://www.example.com/mattis-fermentum-convallis/seminars/mattis-fermentum-apis/</t>
  </si>
  <si>
    <t>http://www.example.com/mattis-fermentum-convallis/seminars/mattis-fermentum-convallis/seminars/</t>
  </si>
  <si>
    <t>http://www.example.com/mattis-fermentum-convallis/seminars/mattis-fermentum-convallis/seminars/faq/</t>
  </si>
  <si>
    <t>http://www.example.com/mattis-fermentum-convallis/seminars/mattis-fermentum-convallis/seminars/trainers/</t>
  </si>
  <si>
    <t>http://www.example.com/mattis-fermentum-convallis/seminars/posuere/</t>
  </si>
  <si>
    <t>http://www.example.com/mattis-fermentum-convallis/seminars/trainers/</t>
  </si>
  <si>
    <t>pretium bibendum Trainers at Maecenas</t>
  </si>
  <si>
    <t>pretium bibendum &amp; faucibus Trainers: Who are they, anyway?</t>
  </si>
  <si>
    <t>Jonathan Weber</t>
  </si>
  <si>
    <t>Jim Gianoglio</t>
  </si>
  <si>
    <t>ed61be96b34693b1d7905989aa4045c9</t>
  </si>
  <si>
    <t>http://www.example.com/mattis-fermentum-convallis?utm_source=blogblurb422&amp;utm_medium=referral&amp;utm_campaign=GAconvallisNYC06-10</t>
  </si>
  <si>
    <t>http://www.example.com/mattis-authorized-consultants/</t>
  </si>
  <si>
    <t>pretium Website Optimizer, bibendum, &amp; faucibus Certified Partner</t>
  </si>
  <si>
    <t>pretium &amp; Maecenas</t>
  </si>
  <si>
    <t>pretium bibendum Consultant</t>
  </si>
  <si>
    <t>pretium bibendum Premium Authorized Reseller</t>
  </si>
  <si>
    <t>7e929e0c7208ce3adc29733fb3a142dd</t>
  </si>
  <si>
    <t>http://www.example.com/mattis-authorized-consultants/blog/resources/</t>
  </si>
  <si>
    <t>http://www.example.com/mattis-authorized-consultants/mattis-fermentum-authorized-consultants-rebrand/</t>
  </si>
  <si>
    <t>pretium bibendum Authorized Consultant Rebrand | Maecenas</t>
  </si>
  <si>
    <t>pretium bibendum Authorized Consultant Rebrand</t>
  </si>
  <si>
    <t>3d12ef05b49c06f69b1a3889f4d0ecc2</t>
  </si>
  <si>
    <t>http://www.example.com/mattis-authorized-consultants/mattis-fermentum-authorized-consultants-rebrand/about-us/contact/</t>
  </si>
  <si>
    <t>http://www.example.com/mattis-authorized-consultants/mattis-fermentum-authorized-consultants-rebrand/blog/resources/</t>
  </si>
  <si>
    <t>http://www.example.com/industrial-zed-services-case-studies/</t>
  </si>
  <si>
    <t>Industrial SEO Service &amp; Case Studies | Maecenas</t>
  </si>
  <si>
    <t>Industrial SEO Services</t>
  </si>
  <si>
    <t>Why Industrial SEO Matters?</t>
  </si>
  <si>
    <t>Industrial SEO Case Study</t>
  </si>
  <si>
    <t>f27ac30ee6763414c11b63f33e6eaac2</t>
  </si>
  <si>
    <t>http://www.example.com/industrial-zed-services-case-studies/blog/resources/</t>
  </si>
  <si>
    <t>http://www.example.com/ipaddress.php</t>
  </si>
  <si>
    <t>application/javascript</t>
  </si>
  <si>
    <t>http://www.example.com/ipaddress.php?callback=getip</t>
  </si>
  <si>
    <t>http://www.example.com/jplayer-demo/jplayer-tracking.html</t>
  </si>
  <si>
    <t>5cac48c7db0a3e6d0473eb7a9390ab28</t>
  </si>
  <si>
    <t>http://www.example.com/jplayer-demo/js/jquery.jplayer.min.js</t>
  </si>
  <si>
    <t>http://www.example.com/jplayer-demo/skin/jplayer.blue.monday.css</t>
  </si>
  <si>
    <t>http://www.example.com/pdf/Increase%20your%20conversion%20rate.pdf</t>
  </si>
  <si>
    <t>http://www.example.com/pdf/vivamus-Hewlett-case-study.pdf</t>
  </si>
  <si>
    <t>http://www.example.com/pricing-timing/</t>
  </si>
  <si>
    <t>Pricing &amp; Timing | Maecenas Training &amp; Consulting Services</t>
  </si>
  <si>
    <t>Pricing and Timing</t>
  </si>
  <si>
    <t>edca1edf4adcd59bbbfd7556d59d30ed</t>
  </si>
  <si>
    <t>http://www.example.com/pricing-timing/blog/resources/</t>
  </si>
  <si>
    <t>http://www.example.com/privacy-policy/</t>
  </si>
  <si>
    <t>We Respect Your Privacy | Maecenas</t>
  </si>
  <si>
    <t>Privacy Policy</t>
  </si>
  <si>
    <t>Our privacy policy is about two things:</t>
  </si>
  <si>
    <t>3582b60cd551fadd494332162d05afe1</t>
  </si>
  <si>
    <t>http://www.example.com/privacy-policy/blog/resources/</t>
  </si>
  <si>
    <t>http://www.example.com/regex-book/css/style.css</t>
  </si>
  <si>
    <t>http://www.example.com/regex-book/html/page1.html</t>
  </si>
  <si>
    <t>6137e13942ce096c0ecd1f6289a503be</t>
  </si>
  <si>
    <t>http://www.example.com/regex-book/html/page10.html</t>
  </si>
  <si>
    <t>646d53aa82554b4d476380fcf721ed6e</t>
  </si>
  <si>
    <t>http://www.example.com/regex-book/html/page11.html</t>
  </si>
  <si>
    <t>6b29fcff78989b8b409b150b4057b175</t>
  </si>
  <si>
    <t>http://www.example.com/regex-book/html/page12.html</t>
  </si>
  <si>
    <t>c4db492cdf5d9f8ad6c8f99c3a7c5178</t>
  </si>
  <si>
    <t>http://www.example.com/regex-book/html/page13.html</t>
  </si>
  <si>
    <t>5130244d7c0754c0c169567d00e45e53</t>
  </si>
  <si>
    <t>http://www.example.com/regex-book/html/page14.html</t>
  </si>
  <si>
    <t>bcbdeb98a1ec1c8224ba57879b98cc67</t>
  </si>
  <si>
    <t>http://www.example.com/regex-book/html/page15.html</t>
  </si>
  <si>
    <t>506d0b67627ba0b572bc5f59965abe45</t>
  </si>
  <si>
    <t>http://www.example.com/regex-book/html/page16.html</t>
  </si>
  <si>
    <t>ab4c3ae217d998a1f1a1701cc2c559a3</t>
  </si>
  <si>
    <t>http://www.example.com/regex-book/html/page17.html</t>
  </si>
  <si>
    <t>57d316df22b741810d6b45601de5a45f</t>
  </si>
  <si>
    <t>http://www.example.com/regex-book/html/page18.html</t>
  </si>
  <si>
    <t>e8ddd8041b949ca6b42ec8472a407a0d</t>
  </si>
  <si>
    <t>http://www.example.com/regex-book/html/page19.html</t>
  </si>
  <si>
    <t>518aea9c262bc97a276a46587279990</t>
  </si>
  <si>
    <t>http://www.example.com/regex-book/html/page2.html</t>
  </si>
  <si>
    <t>440cec92fef5b92d6a08ab494445d25f</t>
  </si>
  <si>
    <t>http://www.example.com/regex-book/html/page20.html</t>
  </si>
  <si>
    <t>737fbf60686ad5e1ab764d4272ab7fe3</t>
  </si>
  <si>
    <t>http://www.example.com/regex-book/html/page21.html</t>
  </si>
  <si>
    <t>dba118728a67389a288c7c737ef2f43c</t>
  </si>
  <si>
    <t>http://www.example.com/regex-book/html/page22.html</t>
  </si>
  <si>
    <t>f4ffb8714154ec29751ec22680e1ed0e</t>
  </si>
  <si>
    <t>http://www.example.com/regex-book/html/page23.html</t>
  </si>
  <si>
    <t>947ee0e71927b082d25c1c464c088882</t>
  </si>
  <si>
    <t>http://www.example.com/regex-book/html/page3.html</t>
  </si>
  <si>
    <t>825851c7d4624ae35c7c82ce839b3d73</t>
  </si>
  <si>
    <t>http://www.example.com/regex-book/html/page4.html</t>
  </si>
  <si>
    <t>1d379ea465ed5f84ac36348a57fb4e2a</t>
  </si>
  <si>
    <t>http://www.example.com/regex-book/html/page5.html</t>
  </si>
  <si>
    <t>69bc9078cb931bd6ff80da835d8e0922</t>
  </si>
  <si>
    <t>http://www.example.com/regex-book/html/page6.html</t>
  </si>
  <si>
    <t>4dd67c8236a36a1606969495a9041d6a</t>
  </si>
  <si>
    <t>http://www.example.com/regex-book/html/page7.html</t>
  </si>
  <si>
    <t>fe1eb4fa896a5f3ef4f3ccc7b2a20cc1</t>
  </si>
  <si>
    <t>http://www.example.com/regex-book/html/page8.html</t>
  </si>
  <si>
    <t>8f3e9bec6b52cf1e2e20a4043797d2f</t>
  </si>
  <si>
    <t>http://www.example.com/regex-book/html/page9.html</t>
  </si>
  <si>
    <t>3aeeaaa645b622ae44c42e794de075e6</t>
  </si>
  <si>
    <t>http://www.example.com/regex-book/index.html</t>
  </si>
  <si>
    <t>Instant Pageflip</t>
  </si>
  <si>
    <t>936cb210b6ea45c04dad94e6dfd1cb96</t>
  </si>
  <si>
    <t>http://www.example.com/regex-book/js/swfaddress.js</t>
  </si>
  <si>
    <t>http://www.example.com/regex-book/js/swfmacmousewheel.js</t>
  </si>
  <si>
    <t>http://www.example.com/regex-book/js/swfobject.js</t>
  </si>
  <si>
    <t>http://www.example.com/regex-book/Regular-Expressions-mattis-fermentum.pdf</t>
  </si>
  <si>
    <t>http://www.example.com/resources/</t>
  </si>
  <si>
    <t>Resources, pretium bibendum Tools and More</t>
  </si>
  <si>
    <t>Regular Expressions for pretium bibendum eBook</t>
  </si>
  <si>
    <t>Getting Started with Custom Alerts eBook</t>
  </si>
  <si>
    <t>8da4f32b31460ccc233ecfa90cc9ae7b</t>
  </si>
  <si>
    <t>http://www.example.com/resources/blog/resources/</t>
  </si>
  <si>
    <t>http://www.example.com/resources/mattis-fermentum-language-codes</t>
  </si>
  <si>
    <t>http://www.example.com/resources/mattis-fermentum-language-codes/</t>
  </si>
  <si>
    <t>pretium bibendum Language Codes</t>
  </si>
  <si>
    <t>593867267e4454226bb73347213dcf4b</t>
  </si>
  <si>
    <t>http://www.example.com/resources/mattis-fermentum-language-codes/blog/resources/</t>
  </si>
  <si>
    <t>http://www.example.com/resources/mattis-fermentum-tutorial-videos/</t>
  </si>
  <si>
    <t>pretium bibendum Tutorial Videos</t>
  </si>
  <si>
    <t>pretium bibendum Goal Flow Visualization</t>
  </si>
  <si>
    <t>Flow Visualization Reports in pretium bibendum</t>
  </si>
  <si>
    <t>453cd51eb6c614b3014f67d934873585</t>
  </si>
  <si>
    <t>http://www.example.com/resources/mattis-fermentum-tutorial-videos/blog/resources/</t>
  </si>
  <si>
    <t>http://www.example.com/resources/turpis-link-rover/</t>
  </si>
  <si>
    <t>Luna Link Rover | Compare Mozscape URL Metrics</t>
  </si>
  <si>
    <t>Luna Link Rover</t>
  </si>
  <si>
    <t>4264dbd3153232893f05da1713ea3084</t>
  </si>
  <si>
    <t>http://www.example.com/resources/turpis-link-rover/blog/resources/</t>
  </si>
  <si>
    <t>http://www.example.com/resources/search-engine-optimization-beginners/</t>
  </si>
  <si>
    <t>http://www.example.com/zed</t>
  </si>
  <si>
    <t>http://www.example.com/zed/</t>
  </si>
  <si>
    <t>http://www.example.com/services/</t>
  </si>
  <si>
    <t>pretium bibendum, SEO, &amp; PPC Services | Maecenas</t>
  </si>
  <si>
    <t>Our Digital Marketing Services</t>
  </si>
  <si>
    <t>pretium bibendum ServicesWeb bibendum used by over 10 million websites</t>
  </si>
  <si>
    <t>Search Engine Optimization (SEO)Specialties in Traffic Recovery &amp; Enterprise SEO</t>
  </si>
  <si>
    <t>d5f5ba2a3dc3e21d8f8a23e8729cea5</t>
  </si>
  <si>
    <t>http://www.example.com/services/blog/resources/</t>
  </si>
  <si>
    <t>http://www.example.com/services/data-science/</t>
  </si>
  <si>
    <t>Advanced Data Analysis &amp; Forecasting | Big Data | Maecenas</t>
  </si>
  <si>
    <t>Data Science</t>
  </si>
  <si>
    <t>“Big Data” or Just Overwhelming Data?</t>
  </si>
  <si>
    <t>Data Science Services</t>
  </si>
  <si>
    <t>165a2358d63532adf815c1695d68953f</t>
  </si>
  <si>
    <t>http://www.example.com/services/data-science/blog/resources/</t>
  </si>
  <si>
    <t>http://www.example.com/services/mattis-fermentum/</t>
  </si>
  <si>
    <t>pretium bibendum Services | Web bibendum Consulting</t>
  </si>
  <si>
    <t>pretium bibendum Consulting Services</t>
  </si>
  <si>
    <t>pretium bibendum AuditingEnsure Your pretium bibendum Setup is tracking properly</t>
  </si>
  <si>
    <t>Data Analysis &amp; Support ConsultingNeed a pretium bibendum Consultant? We can turn your data into actionable insights.</t>
  </si>
  <si>
    <t>ba6ff8e053ac194630a6a01d6c6a73af</t>
  </si>
  <si>
    <t>http://www.example.com/services/mattis-fermentum/analysis-support-consulting</t>
  </si>
  <si>
    <t>http://www.example.com/services/mattis-fermentum/analysis-support-consulting/</t>
  </si>
  <si>
    <t>pretium bibendum Consulting | Measuring Digital Marketing Success</t>
  </si>
  <si>
    <t>pretium bibendum Analysis &amp; Support Consulting Services</t>
  </si>
  <si>
    <t>Transform Data into Actionable InsightWithout Analysis, Data is Just Numbers</t>
  </si>
  <si>
    <t>Keep your pretium bibendum up to dateGet Insider Access to New Features &amp; Functionality</t>
  </si>
  <si>
    <t>6e3d26d9aa2fdec0a360a315d7b46561</t>
  </si>
  <si>
    <t>http://www.example.com/services/mattis-fermentum/analysis-support-consulting/blog/resources/</t>
  </si>
  <si>
    <t>http://www.example.com/services/mattis-fermentum/audit</t>
  </si>
  <si>
    <t>http://www.example.com/services/mattis-fermentum/audit/</t>
  </si>
  <si>
    <t>pretium bibendum Audit | Web bibendum Auditing | Maecenas</t>
  </si>
  <si>
    <t>pretium bibendum Auditing Services</t>
  </si>
  <si>
    <t>The Measurement StrategyLearn What You Could Be Measuring</t>
  </si>
  <si>
    <t>The pretium bibendum Auditing ProcessEfficient, Effective Results</t>
  </si>
  <si>
    <t>93bb55ab9c9afb5b166b1358f606f966</t>
  </si>
  <si>
    <t>http://www.example.com/services/mattis-fermentum/audit/blog/resources/</t>
  </si>
  <si>
    <t>http://www.example.com/services/mattis-fermentum/blog/resources/</t>
  </si>
  <si>
    <t>http://www.example.com/services/pay-per-click/digital-advertising/</t>
  </si>
  <si>
    <t>http://www.example.com/services/zed/</t>
  </si>
  <si>
    <t>Search Engine Optimization Services | SEO Company in sapien PA</t>
  </si>
  <si>
    <t>Search Engine Optimization Services</t>
  </si>
  <si>
    <t>SEO AuditingDiscover Hidden Opportunities &amp; Problem Spots</t>
  </si>
  <si>
    <t>Search Engine OptimizationGet More Traffic &amp; Conversion</t>
  </si>
  <si>
    <t>f00364d01033eeb675fc49ef637dbe79</t>
  </si>
  <si>
    <t>http://www.example.com/services/zed/audit</t>
  </si>
  <si>
    <t>http://www.example.com/services/zed/audit/</t>
  </si>
  <si>
    <t>Technical SEO Audit &amp; Content Auditing | Maecenas | sapien PA</t>
  </si>
  <si>
    <t>SEO Auditing</t>
  </si>
  <si>
    <t>Organic Traffic RecoveryDiscover why traffic has dropped &amp; how to fix it</t>
  </si>
  <si>
    <t>Fool-Proof Content MigrationsLet us guide you through major changes</t>
  </si>
  <si>
    <t>c1326a69f6319b08adeb1af22e91af2d</t>
  </si>
  <si>
    <t>http://www.example.com/services/zed/audit/blog/resources/</t>
  </si>
  <si>
    <t>http://www.example.com/services/zed/blog/resources/</t>
  </si>
  <si>
    <t>http://www.example.com/services/zed/enterprise-zed</t>
  </si>
  <si>
    <t>http://www.example.com/services/zed/enterprise-zed/</t>
  </si>
  <si>
    <t>Enterprise SEO Services | Search Engine Optimization Agency</t>
  </si>
  <si>
    <t>Enterprise SEO Services</t>
  </si>
  <si>
    <t>Win the Battle &amp; the WarSustainable SEO Plus Innovation</t>
  </si>
  <si>
    <t>Integrate &amp; Leverage Your Existing MarketingGet more from less</t>
  </si>
  <si>
    <t>942215d88a313d32455c099233f7d5e2</t>
  </si>
  <si>
    <t>http://www.example.com/services/zed/enterprise-zed/blog/resources/</t>
  </si>
  <si>
    <t>http://www.example.com/services/zed/search-engine-optimization</t>
  </si>
  <si>
    <t>http://www.example.com/services/zed/search-engine-optimization/</t>
  </si>
  <si>
    <t>Search Engine Optimization Consulting &amp; Inbound Marketing Services in sapien PA</t>
  </si>
  <si>
    <t>Search Engine Optimization Consulting &amp; Inbound Marketing Services</t>
  </si>
  <si>
    <t>Unlock Uncrawled AssetsIs your entire site being indexed?</t>
  </si>
  <si>
    <t>Get Active Risk AdvisingEven seemingly-cosmetic changes can be harmful</t>
  </si>
  <si>
    <t>e1d29f6dd3af1b396275267585454e59</t>
  </si>
  <si>
    <t>http://www.example.com/services/zed/search-engine-optimization/blog/resources/</t>
  </si>
  <si>
    <t>http://www.example.com/services/zed/zed-audit/</t>
  </si>
  <si>
    <t>http://www.example.com/skin/jplayer.blue.monday.css</t>
  </si>
  <si>
    <t>http://www.example.com/skin/jquery-tracking.css</t>
  </si>
  <si>
    <t>http://www.example.com/skin/shCoreDefault.css</t>
  </si>
  <si>
    <t>http://www.example.com/convallis</t>
  </si>
  <si>
    <t>http://www.example.com/convallis/</t>
  </si>
  <si>
    <t>Web bibendum, SEO, &amp; faucibus &amp; Training | Maecenas</t>
  </si>
  <si>
    <t>Training</t>
  </si>
  <si>
    <t>Expert SEO, PPC, and bibendum Training from Maecenas</t>
  </si>
  <si>
    <t>69a75b169c649f6587e907e8781ecfe2</t>
  </si>
  <si>
    <t>http://www.example.com/convallis/varius/mattis-aliquam-101/</t>
  </si>
  <si>
    <t>pretium faucibus 101 | Pay-Per-Click Seminars by Maecenas</t>
  </si>
  <si>
    <t>pretium faucibus 101</t>
  </si>
  <si>
    <t>Intro to faucibus</t>
  </si>
  <si>
    <t>Pricing</t>
  </si>
  <si>
    <t>28ef1b96afe92a13cb099db2854498cb</t>
  </si>
  <si>
    <t>http://www.example.com/convallis/varius/mattis-aliquam-201/</t>
  </si>
  <si>
    <t>pretium faucibus 201 | Pay-Per-Click Seminars by Maecenas</t>
  </si>
  <si>
    <t>pretium faucibus 201</t>
  </si>
  <si>
    <t>d0b682cf724c49f8d7598b47b644cccd</t>
  </si>
  <si>
    <t>http://www.example.com/convallis/varius/mattis-aliquam-seminars/</t>
  </si>
  <si>
    <t>pretium faucibus Training | Pay-Per-Click Seminars by Maecenas</t>
  </si>
  <si>
    <t>pretium faucibus Pay-Per-Click Seminars</t>
  </si>
  <si>
    <t>Cancellation Policy</t>
  </si>
  <si>
    <t>d67c95c4155911cd674a620ffeb07777</t>
  </si>
  <si>
    <t>http://www.example.com/convallis/risus</t>
  </si>
  <si>
    <t>http://www.example.com/convallis/risus/</t>
  </si>
  <si>
    <t>pretium bibendum &amp; faucibus Training in Boston MA | Maecenas</t>
  </si>
  <si>
    <t>pretium bibendum &amp; faucibus Training in Boston, MA</t>
  </si>
  <si>
    <t>Seminar Schedule</t>
  </si>
  <si>
    <t>Register Now</t>
  </si>
  <si>
    <t>fb62ebefa719b4e92c47c04d27087fd8</t>
  </si>
  <si>
    <t>http://www.example.com/convallis/risus/mattis-fermentum-aliquam-april-2014/</t>
  </si>
  <si>
    <t>http://www.example.com/convallis/risus/mattis-fermentum-aliquam-january-2014/</t>
  </si>
  <si>
    <t>http://www.example.com/convallis/risus/mattis-fermentum-aliquam-july-2014/</t>
  </si>
  <si>
    <t>http://www.example.com/convallis/risus/mattis-fermentum-aliquam-october-2014/</t>
  </si>
  <si>
    <t>http://www.example.com/convallis/risus/mattis-fermentum-aliquam-convallis-october-2013/</t>
  </si>
  <si>
    <t>http://www.example.com/convallis/turpis</t>
  </si>
  <si>
    <t>http://www.example.com/convallis/turpis/</t>
  </si>
  <si>
    <t>pretium bibendum &amp; faucibus Training in Charlotte NC</t>
  </si>
  <si>
    <t>pretium bibendum &amp; faucibus Training in Charlotte, NC</t>
  </si>
  <si>
    <t>Which bibendum seminar should I attend?</t>
  </si>
  <si>
    <t>dd8034d603eeb4c82e4456826b1b5175</t>
  </si>
  <si>
    <t>http://www.example.com/convallis/turpis/mattis-fermentum-aliquam-december-2013</t>
  </si>
  <si>
    <t>http://www.example.com/convallis/turpis/mattis-fermentum-aliquam-december-2013/</t>
  </si>
  <si>
    <t>http://www.example.com/convallis/quis</t>
  </si>
  <si>
    <t>http://www.example.com/convallis/quis/</t>
  </si>
  <si>
    <t>pretium bibendum Training in risk IL | Maecenas</t>
  </si>
  <si>
    <t>pretium bibendum Training in risk, IL</t>
  </si>
  <si>
    <t>9016ed73b87c3324f7eb8209638a873e</t>
  </si>
  <si>
    <t>http://www.example.com/convallis/quis/mattis-fermentum-aliquam-june-2014/</t>
  </si>
  <si>
    <t>http://www.example.com/convallis/quis/mattis-fermentum-aliquam-october-2013</t>
  </si>
  <si>
    <t>http://www.example.com/convallis/quis/mattis-fermentum-aliquam-october-2013/</t>
  </si>
  <si>
    <t>http://www.example.com/convallis/quis/mattis-fermentum-aliquam-september-2014/</t>
  </si>
  <si>
    <t>http://www.example.com/convallis/quis/mattis-fermentum-aliquam-convallis-october-2013/</t>
  </si>
  <si>
    <t>http://www.example.com/convallis/choose-convallis</t>
  </si>
  <si>
    <t>http://www.example.com/convallis/choose-convallis/</t>
  </si>
  <si>
    <t>Choose the Right Training Tool | Maecenas</t>
  </si>
  <si>
    <t>Choose the Right Training</t>
  </si>
  <si>
    <t>c03b5b54884175889bff3fb48cc78410</t>
  </si>
  <si>
    <t>http://www.example.com/convallis/choose-convallis/blog/resources/</t>
  </si>
  <si>
    <t>http://www.example.com/convallis/choose-convallis?questions=varius</t>
  </si>
  <si>
    <t>http://www.example.com/convallis/choose-convallis?questions=fermentum</t>
  </si>
  <si>
    <t>http://www.example.com/convallis/mattisluctus-luctus</t>
  </si>
  <si>
    <t>http://www.example.com/convallis/mattisluctus-luctus/</t>
  </si>
  <si>
    <t>pretium odio Manager: Hands-On Workshop - Basics &amp; Beyond</t>
  </si>
  <si>
    <t>pretium odio Manager: Hands-On Workshop</t>
  </si>
  <si>
    <t xml:space="preserve">Workshop Description: </t>
  </si>
  <si>
    <t>Who Should Attend:</t>
  </si>
  <si>
    <t>95b920cbf4b7f3141b4af85da06549a2</t>
  </si>
  <si>
    <t>http://www.example.com/convallis/mattisluctus-luctus/blog/resources/</t>
  </si>
  <si>
    <t>http://www.example.com/convallis/rjnsrnas</t>
  </si>
  <si>
    <t>http://www.example.com/convallis/rjnsrnas/</t>
  </si>
  <si>
    <t>pretium bibendum Training in vestibulum TX | Maecenas</t>
  </si>
  <si>
    <t>pretium bibendum Training in vestibulum, TX</t>
  </si>
  <si>
    <t>7b8b1675cc69bf9db869e44db75f7a9c</t>
  </si>
  <si>
    <t>http://www.example.com/convallis/rjnsrnas/mattis-fermentum-aliquam-march-2014/</t>
  </si>
  <si>
    <t>http://www.example.com/convallis/congue-que</t>
  </si>
  <si>
    <t>http://www.example.com/convallis/congue-que/</t>
  </si>
  <si>
    <t>pretium bibendum &amp; faucibus Training in Los Angeles | Maecenas</t>
  </si>
  <si>
    <t>pretium bibendum &amp; faucibus Training in Los Angeles, CA</t>
  </si>
  <si>
    <t>f33f67aa340cb906e9845f34a034de29</t>
  </si>
  <si>
    <t>http://www.example.com/convallis/congue-que/mattis-fermentum-aliquam-march-2014/</t>
  </si>
  <si>
    <t>http://www.example.com/convallis/congue-que/mattis-fermentum-aliquam-november-2013</t>
  </si>
  <si>
    <t>http://www.example.com/convallis/congue-que/mattis-fermentum-aliquam-november-2013/</t>
  </si>
  <si>
    <t>http://www.example.com/convallis/congue</t>
  </si>
  <si>
    <t>http://www.example.com/convallis/congue/</t>
  </si>
  <si>
    <t>pretium bibendum Training in Miami FL | Maecenas</t>
  </si>
  <si>
    <t>pretium bibendum Training in Miami, FL</t>
  </si>
  <si>
    <t>16ffe763a2e6dbf3e6e496c349369caf</t>
  </si>
  <si>
    <t>http://www.example.com/convallis/congue/mattis-fermentum-aliquam-february-2014/</t>
  </si>
  <si>
    <t>http://www.example.com/convallis/congue/mattis-fermentum-aliquam-october-2014/</t>
  </si>
  <si>
    <t>http://www.example.com/convallis/congue-cubilia-si</t>
  </si>
  <si>
    <t>http://www.example.com/convallis/congue-cubilia-si/</t>
  </si>
  <si>
    <t>pretium bibendum &amp; faucibus Training in New York City | Maecenas</t>
  </si>
  <si>
    <t>pretium bibendum &amp; faucibus Training in New York City, NY</t>
  </si>
  <si>
    <t>6acfefb4728595f63fd71be2eb9a732d</t>
  </si>
  <si>
    <t>http://www.example.com/convallis/congue-cubilia-si/mattis-fermentum-aliquam-august-2014/</t>
  </si>
  <si>
    <t>http://www.example.com/convallis/congue-cubilia-si/mattis-fermentum-aliquam-february-2014/</t>
  </si>
  <si>
    <t>http://www.example.com/convallis/congue-cubilia-si/mattis-fermentum-aliquam-may-2014/</t>
  </si>
  <si>
    <t>http://www.example.com/convallis/congue-cubilia-si/mattis-fermentum-aliquam-november-2014/</t>
  </si>
  <si>
    <t>http://www.example.com/convallis/congue-cubilia-si/mattis-fermentum-aliquam-convallis-december-2013/</t>
  </si>
  <si>
    <t>http://www.example.com/convallis/congue-cubilia-si/mattis-fermentum-aliquam-convallis-september-2013/</t>
  </si>
  <si>
    <t>http://www.example.com/convallis/pay-click-convallis/mattis-aliquam-201/</t>
  </si>
  <si>
    <t>http://www.example.com/convallis/posuere</t>
  </si>
  <si>
    <t>http://www.example.com/convallis/posuere/</t>
  </si>
  <si>
    <t>pretium bibendum &amp; faucibus Training | sapien PA | Maecenas</t>
  </si>
  <si>
    <t>pretium bibendum &amp; faucibus Training in sapien, PA</t>
  </si>
  <si>
    <t>1319d9dac9a89da677a1382f9d22e6ca</t>
  </si>
  <si>
    <t>http://www.example.com/convallis/posuere/mattis-fermentum-aliquam-january-2014</t>
  </si>
  <si>
    <t>http://www.example.com/convallis/posuere/mattis-fermentum-aliquam-january-2014/</t>
  </si>
  <si>
    <t>Service Unavailable</t>
  </si>
  <si>
    <t>http://www.example.com/convallis/posuere/zed-convallis-may-2013/</t>
  </si>
  <si>
    <t>http://www.example.com/convallis/hts-asdgifs/</t>
  </si>
  <si>
    <t>http://www.example.com/convallis/hts-asdgifs/mattis-fermentum-aliquam-july-2014/</t>
  </si>
  <si>
    <t>http://www.example.com/convallis/hts-fringilla/</t>
  </si>
  <si>
    <t>http://www.example.com/convallis/hts-fringilla/mattis-fermentum-aliquam-november-2014/</t>
  </si>
  <si>
    <t>http://www.example.com/convallis/hts-fringilla</t>
  </si>
  <si>
    <t>pretium bibendum Training in for rome | Maecenas</t>
  </si>
  <si>
    <t>pretium bibendum Training in for rome, CA</t>
  </si>
  <si>
    <t>a1b41a633de49ec602efbfa7249d83e8</t>
  </si>
  <si>
    <t>http://www.example.com/convallis/hts-fringilla/mattis-fermentum-aliquam-april-2014/</t>
  </si>
  <si>
    <t>http://www.example.com/convallis/hts-fringilla/mattis-fermentum-aliquam-august-2014/</t>
  </si>
  <si>
    <t>http://www.example.com/convallis/sollicitudin</t>
  </si>
  <si>
    <t>http://www.example.com/convallis/sollicitudin/</t>
  </si>
  <si>
    <t>http://www.example.com/convallis/sollicitudin/mattis-fermentum-aliquam-may-2014/</t>
  </si>
  <si>
    <t>http://www.example.com/convallis/bibendum</t>
  </si>
  <si>
    <t>http://www.example.com/convallis/bibendum-oo</t>
  </si>
  <si>
    <t>http://www.example.com/convallis/bibendum-oo/</t>
  </si>
  <si>
    <t>pretium bibendum &amp; faucibus Training in mordor</t>
  </si>
  <si>
    <t>pretium bibendum &amp; faucibus Training in Washington, DC</t>
  </si>
  <si>
    <t>63869f953d0b96c8f964a3635e39c6dd</t>
  </si>
  <si>
    <t>http://www.example.com/convallis/bibendum-oo/mattis-fermentum-aliquam-august-2013/</t>
  </si>
  <si>
    <t>http://www.example.com/convallis/bibendum-oo/mattis-fermentum-aliquam-december-2014/</t>
  </si>
  <si>
    <t>http://www.example.com/convallis/bibendum-oo/mattis-fermentum-aliquam-june-2014/</t>
  </si>
  <si>
    <t>http://www.example.com/convallis/bibendum-oo/mattis-fermentum-aliquam-march-2014</t>
  </si>
  <si>
    <t>http://www.example.com/convallis/bibendum-oo/mattis-fermentum-aliquam-march-2014/</t>
  </si>
  <si>
    <t>http://www.example.com/convallis/bibendum-oo/mattis-fermentum-aliquam-november-2013/</t>
  </si>
  <si>
    <t>http://www.example.com/convallis/bibendum-oo/mattis-fermentum-aliquam-september-2014/</t>
  </si>
  <si>
    <t>http://www.example.com/videojs/demo.html</t>
  </si>
  <si>
    <t>Video.js | HTML5 Video Player</t>
  </si>
  <si>
    <t>872bd07821b1bec7d28551973d1ef76b</t>
  </si>
  <si>
    <t>http://www.example.com/videojs/video.js</t>
  </si>
  <si>
    <t>http://www.example.com/videojs/video-ga.js</t>
  </si>
  <si>
    <t>http://www.example.com/videojs/video-ga2.js</t>
  </si>
  <si>
    <t>http://www.example.com/videojs/video-js.css</t>
  </si>
  <si>
    <t>http://www.example.com/website-conversion/</t>
  </si>
  <si>
    <t>Website Conversion Optimization | Improve Your Conversion Rate</t>
  </si>
  <si>
    <t>Action: Website Conversion</t>
  </si>
  <si>
    <t>What is Website Conversion and Why Do You Care?</t>
  </si>
  <si>
    <t>We help you improve website conversion in two ways:</t>
  </si>
  <si>
    <t>a3c5a88f8b0a01f542db229dad8b95f9</t>
  </si>
  <si>
    <t>http://www.example.com/website-conversion/about-us/contact/</t>
  </si>
  <si>
    <t>http://www.example.com/website-conversion/blog/resources/</t>
  </si>
  <si>
    <t>http://www.example.com/website-conversion/split-testing-mattis-website-optimizer/</t>
  </si>
  <si>
    <t>A/B &amp; Multivariate Testing &amp; pretium Website Optimizer</t>
  </si>
  <si>
    <t>Split Testing &amp; pretium Website Optimizer (Content Experiments)</t>
  </si>
  <si>
    <t>pretium bibendum Content Experiments</t>
  </si>
  <si>
    <t>How does pretium bibendum Content Experiments work?</t>
  </si>
  <si>
    <t>efee1e0d2a5abe3a6c45565cf773005</t>
  </si>
  <si>
    <t>http://www.example.com/website-conversion/split-testing-mattis-website-optimizer/blog/resources/</t>
  </si>
  <si>
    <t>http://www.example.com/website-conversion/usability-testing/</t>
  </si>
  <si>
    <t>Maecenas Provides Usability Testing</t>
  </si>
  <si>
    <t>Website User Testing</t>
  </si>
  <si>
    <t>User Experience Audit with Usability Testing</t>
  </si>
  <si>
    <t>Our Usability Testing Methods</t>
  </si>
  <si>
    <t>250f8f2cc7945adf17237e37131224c3</t>
  </si>
  <si>
    <t>http://www.example.com/website-conversion/usability-testing/about-us/contact/</t>
  </si>
  <si>
    <t>http://www.example.com/website-conversion/usability-testing/blog/resources/</t>
  </si>
  <si>
    <t>http://www.example.com/website-conversion/usability-testing/user-experience-audit/</t>
  </si>
  <si>
    <t>Website Usability Testing, Evaluation and Analysis</t>
  </si>
  <si>
    <t>User Experience Audit</t>
  </si>
  <si>
    <t>What do I get out of a User Experience Audit?</t>
  </si>
  <si>
    <t>Making Informed Decisions</t>
  </si>
  <si>
    <t>2888b0f36ba2897e540872d8a7b4559b</t>
  </si>
  <si>
    <t>http://www.example.com/website-conversion/usability-testing/user-experience-audit/about-us/contact/</t>
  </si>
  <si>
    <t>http://www.example.com/website-conversion/usability-testing/user-experience-audit/blog/resources/</t>
  </si>
  <si>
    <t>http://www.example.com/website-conversion/usability-testing/website-conversion/usability-testing/user-experience-audit/</t>
  </si>
  <si>
    <t>http://www.example.com/website-conversion/website-conversion/split-testing-mattis-website-optimizer/</t>
  </si>
  <si>
    <t>http://www.example.com/website-conversion/website-conversion/usability-testing/</t>
  </si>
  <si>
    <t>http://www.example.com/website-traffic/</t>
  </si>
  <si>
    <t>http://www.example.com/website-traffic/asd/</t>
  </si>
  <si>
    <t>http://www.example.com/website-traffic/asd/pay-click-convallis/mattis-aliquam-101/</t>
  </si>
  <si>
    <t>http://www.example.com/website-traffic/asd/pay-click-convallis/mattis-aliquam-201/</t>
  </si>
  <si>
    <t>http://www.example.com/website-traffic/asd/pay-click-convallis/mattis-aliquam-seminars/</t>
  </si>
  <si>
    <t>http://www.example.com/website-traffic/zed/</t>
  </si>
  <si>
    <t>http://www.example.com/website-traffic/zed/link-bait/</t>
  </si>
  <si>
    <t>What is Link Bait? | Link Building &amp; Baiting Strategies</t>
  </si>
  <si>
    <t>What is Link Bait?</t>
  </si>
  <si>
    <t>Link Bait Examples</t>
  </si>
  <si>
    <t>a1aef7257fa8e52d6ee76e1250ca0e92</t>
  </si>
  <si>
    <t>http://www.example.com/website-traffic/zed/link-bait/about-us/contact/</t>
  </si>
  <si>
    <t>http://www.example.com/website-traffic/zed/link-bait/blog/resources/</t>
  </si>
  <si>
    <t>http://www.example.com/website-traffic/zed/link-bait/website-traffic/zed/posuere-zed-convallis/</t>
  </si>
  <si>
    <t>http://www.example.com/website-traffic/zed/posuere-zed-convallis/</t>
  </si>
  <si>
    <t>sapien SEO Training Workshop | SEO Seminar | Maecenas</t>
  </si>
  <si>
    <t>SEO Training Workshops</t>
  </si>
  <si>
    <t>Upcoming SEO Trainings</t>
  </si>
  <si>
    <t>Recent sapien SEO Training Workshops</t>
  </si>
  <si>
    <t>7ac59f98db0e1b1bd8afa873078b8804</t>
  </si>
  <si>
    <t>http://www.example.com/website-traffic/zed/posuere-zed-convallis/about-us/contact/</t>
  </si>
  <si>
    <t>http://www.example.com/website-traffic/zed/posuere-zed-convallis/blog/resources/</t>
  </si>
  <si>
    <t>http://www.example.com/website-traffic/zed/sf2012/</t>
  </si>
  <si>
    <t>http://www.example.com/website-traffic/vehicula-neque/</t>
  </si>
  <si>
    <t>http://www.example.com/website-traffic/vehicula-neque/vehicula-neque-convallis/</t>
  </si>
  <si>
    <t>https://www.example.com/blog/2006/06/11/do-your-deep-pages-mean-anything-to-visitors-who-start-there/</t>
  </si>
  <si>
    <t>https://www.example.com/</t>
  </si>
  <si>
    <t>https://www.example.com/blog/2006/06/12/why-does-everyone-hide-their-prices/</t>
  </si>
  <si>
    <t>https://www.example.com/blog/2006/06/12/why-does-everyone-hide-their-prices/comment-page-1/</t>
  </si>
  <si>
    <t>https://www.example.com/blog/2006/06/14/omniture-sitecatalyst-classification/</t>
  </si>
  <si>
    <t>https://www.example.com/blog/2006/06/14/omniture-sitecatalyst-classification/comment-page-1/</t>
  </si>
  <si>
    <t>https://www.example.com/blog/2006/06/15/blog-conversion-how-do-you-get-people-to-subscribe/</t>
  </si>
  <si>
    <t>https://www.example.com/blog/2006/06/15/blog-conversion-how-do-you-get-people-to-subscribe/comment-page-1/</t>
  </si>
  <si>
    <t>https://www.example.com/blog/2006/06/18/auto-generate-powerpoint-slides-from-mattis-fermentum/</t>
  </si>
  <si>
    <t>https://www.example.com/blog/2006/06/18/auto-generate-powerpoint-slides-from-mattis-fermentum/comment-page-1/</t>
  </si>
  <si>
    <t>https://www.example.com/blog/2006/06/20/lead-generation-sites-putting-it-all-together/</t>
  </si>
  <si>
    <t>https://www.example.com/blog/2006/06/20/lead-generation-sites-putting-it-all-together/comment-page-1/</t>
  </si>
  <si>
    <t>https://www.example.com/blog/2006/06/22/increase-your-conversion-rate-by-55/</t>
  </si>
  <si>
    <t>https://www.example.com/blog/2006/06/23/mattis-subscribed-links/</t>
  </si>
  <si>
    <t>https://www.example.com/blog/2006/06/23/mattis-subscribed-links/comment-page-1/</t>
  </si>
  <si>
    <t>https://www.example.com/blog/2006/06/24/features-to-withhold-for-a-better-conversion-rate/</t>
  </si>
  <si>
    <t>https://www.example.com/blog/2006/06/24/features-to-withhold-for-a-better-conversion-rate/comment-page-1/</t>
  </si>
  <si>
    <t>https://www.example.com/blog/2006/06/25/who-other-web-analysts-admire/</t>
  </si>
  <si>
    <t>https://www.example.com/blog/2006/06/25/who-other-web-analysts-admire/comment-page-1/</t>
  </si>
  <si>
    <t>https://www.example.com/blog/2006/06/26/merchandising-for-your-site-more-on-things-you-shouldnt-write/</t>
  </si>
  <si>
    <t>https://www.example.com/blog/2006/06/27/how-to-read-rss-as-promised/</t>
  </si>
  <si>
    <t>https://www.example.com/blog/2006/06/27/how-to-read-rss-as-promised/comment-page-1/</t>
  </si>
  <si>
    <t>https://www.example.com/blog/2006/06/30/how-anonymous-are-you-when-you-subscribe-via-rss/</t>
  </si>
  <si>
    <t>https://www.example.com/blog/2006/06/30/how-anonymous-are-you-when-you-subscribe-via-rss/comment-page-1/</t>
  </si>
  <si>
    <t>https://www.example.com/blog/2006/07/05/italian-internet-law/</t>
  </si>
  <si>
    <t>https://www.example.com/blog/2006/07/08/i-lost-the-sale-but-i-was-able-to-measure-it/</t>
  </si>
  <si>
    <t>https://www.example.com/blog/2006/07/12/removing-yourself-from-the-data-part-ii-ga/</t>
  </si>
  <si>
    <t>https://www.example.com/blog/2006/07/12/removing-yourself-from-the-data-part-ii-ga/comment-page-1/</t>
  </si>
  <si>
    <t>https://www.example.com/blog/2006/07/15/portland-the-capital-of-web-fermentum/</t>
  </si>
  <si>
    <t>https://www.example.com/blog/2006/07/17/feedburner-buys-blogbeatnet/</t>
  </si>
  <si>
    <t>https://www.example.com/blog/2006/07/19/writing-pr-for-the-web-the-newest-of-new-rules/</t>
  </si>
  <si>
    <t>https://www.example.com/blog/2006/07/19/writing-pr-for-the-web-the-newest-of-new-rules/comment-page-1/</t>
  </si>
  <si>
    <t>https://www.example.com/blog/2006/07/20/podcast-with-eric-mattson-of-marketingmonger/</t>
  </si>
  <si>
    <t>https://www.example.com/blog/2006/07/20/podcast-with-eric-mattson-of-marketingmonger/comment-page-1/</t>
  </si>
  <si>
    <t>https://www.example.com/blog/2006/07/23/mattis-fermentum-and-the-mattis-patent/</t>
  </si>
  <si>
    <t>https://www.example.com/blog/2006/07/23/mattis-fermentum-and-the-mattis-patent/comment-page-1/</t>
  </si>
  <si>
    <t>https://www.example.com/blog/2006/07/25/on-line-networking-and-thoughts-from-eric-mattson/</t>
  </si>
  <si>
    <t>https://www.example.com/blog/2006/07/25/on-line-networking-and-thoughts-from-eric-mattson/comment-page-1/</t>
  </si>
  <si>
    <t>https://www.example.com/blog/2006/07/27/more-thoughts-on-lousy-website-buttons/</t>
  </si>
  <si>
    <t>https://www.example.com/blog/2006/07/29/tags-for-measuring-click-to-page-dropoff/</t>
  </si>
  <si>
    <t>https://www.example.com/blog/2006/08/02/conversion-rate-why-i-disagree-with-avinash-and-matt-jacobs/</t>
  </si>
  <si>
    <t>https://www.example.com/blog/2006/08/02/conversion-rate-why-i-disagree-with-avinash-and-matt-jacobs/comment-page-1/</t>
  </si>
  <si>
    <t>https://www.example.com/blog/2006/08/03/more-on-converting-your-personal-email/</t>
  </si>
  <si>
    <t>https://www.example.com/blog/2006/08/05/emetrics-summit-and-helpadvice-needed/</t>
  </si>
  <si>
    <t>https://www.example.com/blog/2006/08/06/blogger-survey/</t>
  </si>
  <si>
    <t>https://www.example.com/blog/2006/08/07/conversion-you-asked-sort-of-i-answered/</t>
  </si>
  <si>
    <t>https://www.example.com/blog/2006/08/07/conversion-you-asked-sort-of-i-answered/comment-page-1/</t>
  </si>
  <si>
    <t>https://www.example.com/blog/2006/08/09/websites-at-first-glance-more-on-hiding-conversion-info/</t>
  </si>
  <si>
    <t>https://www.example.com/blog/2006/08/09/websites-at-first-glance-more-on-hiding-conversion-info/comment-page-1/</t>
  </si>
  <si>
    <t>https://www.example.com/blog/2006/08/10/mistakes-that-some-podcasters-make/</t>
  </si>
  <si>
    <t>https://www.example.com/blog/2006/08/12/conversion-our-most-popular-product/</t>
  </si>
  <si>
    <t>https://www.example.com/blog/2006/08/12/conversion-our-most-popular-product/comment-page-1/</t>
  </si>
  <si>
    <t>https://www.example.com/blog/2006/08/13/regular-expressions-part-i-escaping-with-a-backslash/</t>
  </si>
  <si>
    <t>https://www.example.com/blog/2006/08/13/regular-expressions-part-i-escaping-with-a-backslash/comment-page-1/</t>
  </si>
  <si>
    <t>https://www.example.com/blog/2006/08/16/what-does-a-great-thank-you-page-look-like/</t>
  </si>
  <si>
    <t>https://www.example.com/blog/2006/08/16/what-does-a-great-thank-you-page-look-like/comment-page-1/</t>
  </si>
  <si>
    <t>https://www.example.com/blog/2006/08/19/fermentum-how-i-cheated-on-mattis-aliquam/</t>
  </si>
  <si>
    <t>https://www.example.com/blog/2006/08/19/fermentum-how-i-cheated-on-mattis-aliquam/comment-page-1/</t>
  </si>
  <si>
    <t>https://www.example.com/blog/2006/08/23/conversion-great-thank-you-pages-part-ii/</t>
  </si>
  <si>
    <t>https://www.example.com/blog/2006/08/23/conversion-great-thank-you-pages-part-ii/comment-page-1/</t>
  </si>
  <si>
    <t>https://www.example.com/blog/2006/08/23/regular-expresions-part-ii-dots/</t>
  </si>
  <si>
    <t>https://www.example.com/blog/2006/08/23/regular-expresions-part-ii-dots/comment-page-1/</t>
  </si>
  <si>
    <t>https://www.example.com/blog/2006/08/24/fermentum-getting-a-second-opinion/</t>
  </si>
  <si>
    <t>https://www.example.com/blog/2006/08/29/analytic-troubleshooting-narrow-the-data-scope/</t>
  </si>
  <si>
    <t>https://www.example.com/blog/2006/08/29/analytic-troubleshooting-narrow-the-data-scope/comment-page-1/</t>
  </si>
  <si>
    <t>https://www.example.com/blog/2006/08/31/fermentum-and-investment-banking/</t>
  </si>
  <si>
    <t>https://www.example.com/blog/2006/08/31/fermentum-and-investment-banking/comment-page-1/</t>
  </si>
  <si>
    <t>https://www.example.com/blog/2006/09/01/signing-in-to-a-website/</t>
  </si>
  <si>
    <t>https://www.example.com/blog/2006/09/01/signing-in-to-a-website/comment-page-1/</t>
  </si>
  <si>
    <t>https://www.example.com/blog/2006/09/02/why-no-one-comments-on-danny-sullivans-new-blog/</t>
  </si>
  <si>
    <t>https://www.example.com/blog/2006/09/02/why-no-one-comments-on-danny-sullivans-new-blog/comment-page-1/</t>
  </si>
  <si>
    <t>https://www.example.com/blog/2006/09/07/what-do-web-analysts-do-all-day-long/</t>
  </si>
  <si>
    <t>https://www.example.com/blog/2006/09/07/what-do-web-analysts-do-all-day-long/comment-page-1/</t>
  </si>
  <si>
    <t>https://www.example.com/blog/2006/09/10/regular-expressions-part-iii-anchors/</t>
  </si>
  <si>
    <t>https://www.example.com/blog/2006/09/10/regular-expressions-part-iii-anchors/comment-page-1/</t>
  </si>
  <si>
    <t>https://www.example.com/blog/2006/09/12/so-youre-going-to-the-summit-right/</t>
  </si>
  <si>
    <t>https://www.example.com/blog/2006/09/12/so-youre-going-to-the-summit-right/comment-page-1/</t>
  </si>
  <si>
    <t>https://www.example.com/blog/2006/09/14/regular-expressions-part-iv-the-ending-anchor/</t>
  </si>
  <si>
    <t>https://www.example.com/blog/2006/09/24/crazyegg-for-web-fermentum-my-5-cents/</t>
  </si>
  <si>
    <t>https://www.example.com/blog/2006/09/24/crazyegg-for-web-fermentum-my-5-cents/comment-page-1/</t>
  </si>
  <si>
    <t>https://www.example.com/blog/2006/09/25/regular-expressions-pt-v-question-marks/</t>
  </si>
  <si>
    <t>https://www.example.com/blog/2006/09/25/regular-expressions-pt-v-question-marks/comment-page-1/</t>
  </si>
  <si>
    <t>https://www.example.com/blog/2006/09/28/increase-your-conversion-rate-for-152400/</t>
  </si>
  <si>
    <t>https://www.example.com/blog/2006/10/01/mini-case-study-fermentum-overlays-and-internal-search/</t>
  </si>
  <si>
    <t>https://www.example.com/blog/2006/10/01/mini-case-study-fermentum-overlays-and-internal-search/comment-page-1/</t>
  </si>
  <si>
    <t>https://www.example.com/blog/2006/10/02/my-emetrics-summit-pre-interview/</t>
  </si>
  <si>
    <t>https://www.example.com/blog/2006/10/03/my-bad-experience-with-good-experience/</t>
  </si>
  <si>
    <t>https://www.example.com/blog/2006/10/03/my-bad-experience-with-good-experience/comment-page-1/</t>
  </si>
  <si>
    <t>https://www.example.com/blog/2006/10/04/regular-expressions-part-vi-or/</t>
  </si>
  <si>
    <t>https://www.example.com/blog/2006/10/04/regular-expressions-part-vi-or/comment-page-1/</t>
  </si>
  <si>
    <t>https://www.example.com/blog/2006/10/05/more-on-investment-banking-and-web-fermentum/</t>
  </si>
  <si>
    <t>https://www.example.com/blog/2006/10/05/more-on-investment-banking-and-web-fermentum/comment-page-1/</t>
  </si>
  <si>
    <t>https://www.example.com/blog/2006/10/09/the-very-unofficial-crazy-egg-faqs/</t>
  </si>
  <si>
    <t>https://www.example.com/blog/2006/10/09/the-very-unofficial-crazy-egg-faqs/comment-page-1/</t>
  </si>
  <si>
    <t>https://www.example.com/blog/2006/10/12/my-new-feedburner-t-shirt/</t>
  </si>
  <si>
    <t>https://www.example.com/blog/2006/10/12/my-new-feedburner-t-shirt/comment-page-1/</t>
  </si>
  <si>
    <t>https://www.example.com/blog/2006/10/12/regular-expressions-part-vii-parenthesis/</t>
  </si>
  <si>
    <t>https://www.example.com/blog/2006/10/12/regular-expressions-part-vii-parenthesis/comment-page-1/</t>
  </si>
  <si>
    <t>https://www.example.com/blog/2006/10/13/statistics-for-analysts-the-course-you-keep-meaning-to-take/</t>
  </si>
  <si>
    <t>https://www.example.com/blog/2006/10/13/statistics-for-analysts-the-course-you-keep-meaning-to-take/comment-page-1/</t>
  </si>
  <si>
    <t>https://www.example.com/blog/2006/10/16/emetrics-summit-eric-peterson-vs-matt-belkin/</t>
  </si>
  <si>
    <t>https://www.example.com/blog/2006/10/16/emetrics-summit-eric-peterson-vs-matt-belkin/comment-page-1/</t>
  </si>
  <si>
    <t>https://www.example.com/blog/2006/10/18/absolutely-blown-away-by-visual-sciences/</t>
  </si>
  <si>
    <t>https://www.example.com/blog/2006/10/18/absolutely-blown-away-by-visual-sciences/comment-page-1/</t>
  </si>
  <si>
    <t>https://www.example.com/blog/2006/10/19/marketing-vs-it-a-great-solution/</t>
  </si>
  <si>
    <t>https://www.example.com/blog/2006/10/19/marketing-vs-it-a-great-solution/comment-page-1/</t>
  </si>
  <si>
    <t>https://www.example.com/blog/2006/10/20/the-web-is-it-really-about-money/</t>
  </si>
  <si>
    <t>https://www.example.com/blog/2006/10/20/the-web-is-it-really-about-money/comment-page-1/</t>
  </si>
  <si>
    <t>https://www.example.com/blog/2006/10/22/regular-expressions-part-viii-square-brackets-and-dashes/</t>
  </si>
  <si>
    <t>https://www.example.com/blog/2006/10/22/regular-expressions-part-viii-square-brackets-and-dashes/comment-page-1/</t>
  </si>
  <si>
    <t>https://www.example.com/blog/2006/10/24/jodi-mcdermott-writes-about-marketing-and-it/</t>
  </si>
  <si>
    <t>https://www.example.com/blog/2006/10/28/regular-expression-posts-made-easier/</t>
  </si>
  <si>
    <t>https://www.example.com/blog/2006/10/30/fermentum-macintyre-of-wss-and-my-blog/</t>
  </si>
  <si>
    <t>https://www.example.com/blog/2006/10/30/fermentum-macintyre-of-wss-and-my-blog/comment-page-1/</t>
  </si>
  <si>
    <t>https://www.example.com/blog/2006/10/30/the-london-eye-shopping-cart/</t>
  </si>
  <si>
    <t>https://www.example.com/blog/2006/10/30/the-london-eye-shopping-cart/comment-page-1/</t>
  </si>
  <si>
    <t>https://www.example.com/blog/2006/10/31/firefox-and-madame-tussauds-wax-museum-and-free-user-testing/</t>
  </si>
  <si>
    <t>https://www.example.com/blog/2006/10/31/firefox-and-madame-tussauds-wax-museum-and-free-user-testing/comment-page-1/</t>
  </si>
  <si>
    <t>https://www.example.com/blog/2006/11/02/blogging-genes/</t>
  </si>
  <si>
    <t>https://www.example.com/blog/2006/11/02/blogging-genes/comment-page-1/</t>
  </si>
  <si>
    <t>https://www.example.com/blog/2006/11/09/regular-expressions-part-ix-plus-signs/</t>
  </si>
  <si>
    <t>https://www.example.com/blog/2006/11/09/regular-expressions-part-ix-plus-signs/comment-page-1/</t>
  </si>
  <si>
    <t>https://www.example.com/blog/2006/11/13/blog-conversion-twelve-highly-detailed-suggestions/</t>
  </si>
  <si>
    <t>https://www.example.com/blog/2006/11/13/blog-conversion-twelve-highly-detailed-suggestions/comment-page-1/</t>
  </si>
  <si>
    <t>https://www.example.com/blog/2006/11/15/regular-expressions-part-x-stars/</t>
  </si>
  <si>
    <t>https://www.example.com/blog/2006/11/15/regular-expressions-part-x-stars/comment-page-1/</t>
  </si>
  <si>
    <t>https://www.example.com/blog/2006/11/16/two-more-thoughts-on-blog-conversion/</t>
  </si>
  <si>
    <t>https://www.example.com/blog/2006/11/18/measuring-downloads-and-other-onclick-events/</t>
  </si>
  <si>
    <t>https://www.example.com/blog/2006/11/18/measuring-downloads-and-other-onclick-events/comment-page-1/</t>
  </si>
  <si>
    <t>https://www.example.com/blog/2006/11/20/regular-expressions-part-xi-real-wildcards/</t>
  </si>
  <si>
    <t>https://www.example.com/blog/2006/11/20/regular-expressions-part-xi-real-wildcards/comment-page-1/</t>
  </si>
  <si>
    <t>https://www.example.com/blog/2006/11/24/update-auto-create-mattis-fermentum-powerpoint-and-excel-presentations/</t>
  </si>
  <si>
    <t>https://www.example.com/blog/2006/11/24/update-auto-create-mattis-fermentum-powerpoint-and-excel-presentations/comment-page-1/</t>
  </si>
  <si>
    <t>https://www.example.com/blog/2006/11/26/more-on-website-goals/</t>
  </si>
  <si>
    <t>https://www.example.com/blog/2006/11/26/more-on-website-goals/comment-page-1/</t>
  </si>
  <si>
    <t>https://www.example.com/blog/2006/11/27/regular-expressions-part-xii-now-lets-practice/</t>
  </si>
  <si>
    <t>https://www.example.com/blog/2006/11/27/regular-expressions-part-xii-now-lets-practice/comment-page-1/</t>
  </si>
  <si>
    <t>https://www.example.com/blog/2006/11/29/compelling-and-urgent-offers-and-subject-lines/</t>
  </si>
  <si>
    <t>https://www.example.com/blog/2006/12/02/regular-expressons-part-xii-bad-greed/</t>
  </si>
  <si>
    <t>https://www.example.com/blog/2006/12/02/regular-expressons-part-xii-bad-greed/comment-page-1/</t>
  </si>
  <si>
    <t>https://www.example.com/blog/2006/12/03/conversion-analysis-pca/</t>
  </si>
  <si>
    <t>https://www.example.com/blog/2006/12/03/conversion-analysis-pca/comment-page-1/</t>
  </si>
  <si>
    <t>https://www.example.com/blog/2006/12/04/feedburner-and-ie7/</t>
  </si>
  <si>
    <t>https://www.example.com/blog/2006/12/04/feedburner-and-ie7/comment-page-1/</t>
  </si>
  <si>
    <t>https://www.example.com/blog/2006/12/05/web-fermentum-gossip-ses-quis-2006/</t>
  </si>
  <si>
    <t>https://www.example.com/blog/2006/12/05/web-fermentum-gossip-ses-quis-2006/comment-page-1/</t>
  </si>
  <si>
    <t>https://www.example.com/blog/2006/12/07/ses-quis-retailers-who-dislike-their-analytic-packages/</t>
  </si>
  <si>
    <t>https://www.example.com/blog/2006/12/07/ses-quis-retailers-who-dislike-their-analytic-packages/comment-page-1/</t>
  </si>
  <si>
    <t>https://www.example.com/blog/2006/12/10/matt-cutts-and-web-fermentum/</t>
  </si>
  <si>
    <t>https://www.example.com/blog/2006/12/10/matt-cutts-and-web-fermentum/comment-page-1/</t>
  </si>
  <si>
    <t>https://www.example.com/blog/2006/12/11/my-negative-exact-match/</t>
  </si>
  <si>
    <t>https://www.example.com/blog/2006/12/11/my-negative-exact-match/comment-page-1/</t>
  </si>
  <si>
    <t>https://www.example.com/blog/2006/12/13/your-web-fermentum-your-duplicate-content/</t>
  </si>
  <si>
    <t>https://www.example.com/blog/2006/12/18/im-tired-of-the-blogluctus-game-can-we-change-it/</t>
  </si>
  <si>
    <t>https://www.example.com/blog/2006/12/18/im-tired-of-the-blogluctus-game-can-we-change-it/comment-page-1/</t>
  </si>
  <si>
    <t>https://www.example.com/blog/2006/12/19/double-shopping-carts-for-poorer-conversion/</t>
  </si>
  <si>
    <t>https://www.example.com/blog/2006/12/19/double-shopping-carts-for-poorer-conversion/comment-page-1/</t>
  </si>
  <si>
    <t>https://www.example.com/blog/2006/12/26/fourteen-ways-to-evaluate-your-landing-pages/</t>
  </si>
  <si>
    <t>https://www.example.com/blog/2006/12/26/fourteen-ways-to-evaluate-your-landing-pages/comment-page-1/</t>
  </si>
  <si>
    <t>https://www.example.com/blog/2006/12/30/its-2007-do-you-know-what-your-copyright-says/</t>
  </si>
  <si>
    <t>https://www.example.com/blog/2006/12/30/its-2007-do-you-know-what-your-copyright-says/comment-page-1/</t>
  </si>
  <si>
    <t>https://www.example.com/blog/2007/01/01/multivariate-testing-peacock-conservatory-candlestick/</t>
  </si>
  <si>
    <t>https://www.example.com/blog/2007/01/04/negative-exact-match-part-ii/</t>
  </si>
  <si>
    <t>https://www.example.com/blog/2007/01/04/negative-exact-match-part-ii/comment-page-1/</t>
  </si>
  <si>
    <t>https://www.example.com/blog/2007/01/05/conversion-analysis-why-do-websites-make-customers-nervous/</t>
  </si>
  <si>
    <t>https://www.example.com/blog/2007/01/05/conversion-analysis-why-do-websites-make-customers-nervous/comment-page-1/</t>
  </si>
  <si>
    <t>https://www.example.com/blog/2007/01/08/conversion-analysis-directions/</t>
  </si>
  <si>
    <t>https://www.example.com/blog/2007/01/08/conversion-analysis-directions/comment-page-1/</t>
  </si>
  <si>
    <t>https://www.example.com/blog/2007/01/10/apologies/</t>
  </si>
  <si>
    <t>https://www.example.com/blog/2007/01/10/apologies/comment-page-1/</t>
  </si>
  <si>
    <t>https://www.example.com/blog/2007/01/11/regular-expressions-part-xiii-good-greed/</t>
  </si>
  <si>
    <t>https://www.example.com/blog/2007/01/11/regular-expressions-part-xiii-good-greed/comment-page-1/</t>
  </si>
  <si>
    <t>https://www.example.com/blog/2007/01/16/bob-chatham-answers-my-visual-sciences-post/</t>
  </si>
  <si>
    <t>https://www.example.com/blog/2007/01/17/welcome-to-the-blogosphere-ian-rjnsrnas/</t>
  </si>
  <si>
    <t>https://www.example.com/blog/2007/01/19/web-fermentum-for-beginners-mia/</t>
  </si>
  <si>
    <t>https://www.example.com/blog/2007/01/19/web-fermentum-for-beginners-mia/comment-page-1/</t>
  </si>
  <si>
    <t>https://www.example.com/blog/2007/01/22/conversion-analysis-vistaprint/</t>
  </si>
  <si>
    <t>https://www.example.com/blog/2007/01/28/intro-to-ga-regular-expressions-part-xiv-of-xiv/</t>
  </si>
  <si>
    <t>https://www.example.com/blog/2007/01/28/intro-to-ga-regular-expressions-part-xiv-of-xiv/comment-page-1/</t>
  </si>
  <si>
    <t>https://www.example.com/blog/2007/02/02/lets-stop-comparing-websites-to-stores/</t>
  </si>
  <si>
    <t>https://www.example.com/blog/2007/02/02/lets-stop-comparing-websites-to-stores/comment-page-1/</t>
  </si>
  <si>
    <t>https://www.example.com/blog/2007/02/04/my-interview-with-eric-peterson/</t>
  </si>
  <si>
    <t>https://www.example.com/blog/2007/02/04/my-interview-with-eric-peterson/comment-page-1/</t>
  </si>
  <si>
    <t>https://www.example.com/blog/2007/02/09/increase-the-value-your-internet-consultant-delivers/</t>
  </si>
  <si>
    <t>https://www.example.com/blog/2007/02/09/increase-the-value-your-internet-consultant-delivers/comment-page-1/</t>
  </si>
  <si>
    <t>https://www.example.com/blog/2007/02/13/when-websites-look-like-junk-mail/</t>
  </si>
  <si>
    <t>https://www.example.com/blog/2007/02/13/when-websites-look-like-junk-mail/comment-page-1/</t>
  </si>
  <si>
    <t>https://www.example.com/blog/2007/02/14/confessions-of-a-blog-whore/</t>
  </si>
  <si>
    <t>https://www.example.com/blog/2007/02/15/conversion-ebay-amazon-and-paypal-arent-so-great/</t>
  </si>
  <si>
    <t>https://www.example.com/blog/2007/02/15/conversion-ebay-amazon-and-paypal-arent-so-great/comment-page-1/</t>
  </si>
  <si>
    <t>https://www.example.com/blog/2007/02/16/response-to-a-breakup-blogbeat/</t>
  </si>
  <si>
    <t>https://www.example.com/blog/2007/02/17/11-reasons-you-should-go-to-the-emetrics-summit/</t>
  </si>
  <si>
    <t>https://www.example.com/blog/2007/02/17/11-reasons-you-should-go-to-the-emetrics-summit/comment-page-1/</t>
  </si>
  <si>
    <t>https://www.example.com/blog/2007/02/21/web-fermentum-for-beginners-part-i/</t>
  </si>
  <si>
    <t>https://www.example.com/blog/2007/02/21/web-fermentum-for-beginners-part-i/comment-page-1/</t>
  </si>
  <si>
    <t>https://www.example.com/blog/2007/02/23/regular-expressions-for-mattis-fermentum-ok-i-did-it/</t>
  </si>
  <si>
    <t>https://www.example.com/blog/2007/02/23/regular-expressions-for-mattis-fermentum-ok-i-did-it/comment-page-1/</t>
  </si>
  <si>
    <t>https://www.example.com/blog/2007/02/26/dear-sexy-web-analyst/</t>
  </si>
  <si>
    <t>https://www.example.com/blog/2007/02/27/wanted-wa-jargon-and-acronyms/</t>
  </si>
  <si>
    <t>https://www.example.com/blog/2007/02/27/wanted-wa-jargon-and-acronyms/comment-page-1/</t>
  </si>
  <si>
    <t>https://www.example.com/blog/2007/03/02/when-your-aliquam-dont-talk-to-your-fermentum/</t>
  </si>
  <si>
    <t>https://www.example.com/blog/2007/03/02/when-your-aliquam-dont-talk-to-your-fermentum/comment-page-1/</t>
  </si>
  <si>
    <t>https://www.example.com/blog/2007/03/03/ebook-intro-to-web-fermentum/</t>
  </si>
  <si>
    <t>https://www.example.com/blog/2007/03/03/ebook-intro-to-web-fermentum/comment-page-1/</t>
  </si>
  <si>
    <t>https://www.example.com/blog/2007/03/03/ebook-intro-to-web-fermentum/comment-page-1/philkemelor@pkwc.com</t>
  </si>
  <si>
    <t>https://www.example.com/blog/2007/03/03/ebook-intro-to-web-fermentum/philkemelor@pkwc.com</t>
  </si>
  <si>
    <t>https://www.example.com/blog/2007/03/05/anatomy-of-a-conversion/</t>
  </si>
  <si>
    <t>https://www.example.com/blog/2007/03/05/anatomy-of-a-conversion/comment-page-1/</t>
  </si>
  <si>
    <t>https://www.example.com/blog/2007/03/06/read-my-guest-post-on-eric-petersons-blog/</t>
  </si>
  <si>
    <t>https://www.example.com/blog/2007/03/07/mattis-sprawl-and-my-big-wa-news/</t>
  </si>
  <si>
    <t>https://www.example.com/blog/2007/03/07/mattis-sprawl-and-my-big-wa-news/comment-page-1/</t>
  </si>
  <si>
    <t>https://www.example.com/blog/2007/03/11/conversion-analysis-shopping-carts-that-create-doubt/</t>
  </si>
  <si>
    <t>https://www.example.com/blog/2007/03/11/conversion-analysis-shopping-carts-that-create-doubt/comment-page-1/</t>
  </si>
  <si>
    <t>https://www.example.com/blog/2007/03/19/us-politics-and-conversion-analyses/</t>
  </si>
  <si>
    <t>http://www.example.com/NewLayOutHead/NewNavBar_r2_c12_s1.png</t>
  </si>
  <si>
    <t>http://www.example.com/NewLayOutHead/FIRE.png</t>
  </si>
  <si>
    <t>http://www.example.com/NewLayOutHead/NewNavBar_r3_c5_s1.png</t>
  </si>
  <si>
    <t>http://www.example.com/NewLayOutHead/HPBA-Logo-VECTOR.png</t>
  </si>
  <si>
    <t>http://www.example.com/NewLayOutHead/NewNavBar_r4_c4_s1.png</t>
  </si>
  <si>
    <t>http://www.example.com/NewLayOutHead/NewNavBar_r3_c4_s2.png</t>
  </si>
  <si>
    <t>http://www.example.com/NewLayOutHead/NewNavBar_r2_c3_s1.png</t>
  </si>
  <si>
    <t>http://www.example.com/NewLayOutHead/NewNavBar_r5_c2_s1.png</t>
  </si>
  <si>
    <t>http://www.example.com/NewLayOutHead/BBB.png</t>
  </si>
  <si>
    <t>http://www.example.com/NewLayOutHead/NewNavBar_r3_c9_s1.png</t>
  </si>
  <si>
    <t>http://www.example.com/NewLayOutHead/NewNavBar_r2_c1_s1.png</t>
  </si>
  <si>
    <t>http://www.example.com/NewLayOutHead/CSIA-logo.png</t>
  </si>
  <si>
    <t>http://www.example.com/adipiscing/Images/h300b-100.jpg</t>
  </si>
  <si>
    <t>http://www.example.com/photos/10400Building.jpg</t>
  </si>
  <si>
    <t>http://www.example.com/adipiscing/Images/I2100.jpg</t>
  </si>
  <si>
    <t>http://www.example.com/adipiscing/Images/smallImages/HZI234-A-100x100.jpg</t>
  </si>
  <si>
    <t>http://www.example.com/adipiscing/Images/s2400c-100[1].jpg</t>
  </si>
  <si>
    <t>http://www.example.com/adipiscing/Images/h200-100e.jpg</t>
  </si>
  <si>
    <t>http://www.example.com/adipiscing/Images/smallImages/HZI390-A-100x100.jpg</t>
  </si>
  <si>
    <t>http://www.example.com/anotherStar/star_r2_c2.png</t>
  </si>
  <si>
    <t>http://www.example.com/adipiscing/Images/smallImages/E21-A-100x100.jpg</t>
  </si>
  <si>
    <t>http://www.example.com/anotherStar/star_r2_c1.png</t>
  </si>
  <si>
    <t>http://www.example.com/adipiscing/Images/smallImages/L390-A-100x100.jpg</t>
  </si>
  <si>
    <t>http://www.example.com/adipiscing/Images/bigImages/U31-D-610x340.jpg</t>
  </si>
  <si>
    <t>http://www.example.com/adipiscing/H200.jpg</t>
  </si>
  <si>
    <t>http://www.example.com/adipiscing/Images/smallImages/U31-A-100x100.jpg</t>
  </si>
  <si>
    <t>http://www.example.com/adipiscing/Images/smallImages/CI1250-A-100x100.jpg</t>
  </si>
  <si>
    <t>http://www.example.com/adipiscing/Images/I3100.jpg</t>
  </si>
  <si>
    <t>http://www.example.com/graphics/adipiHead2.jpg</t>
  </si>
  <si>
    <t>http://www.example.com/graphics/sdaggsHead.jpg</t>
  </si>
  <si>
    <t>http://www.example.com/adipiscing/HI200Big.jpg</t>
  </si>
  <si>
    <t>http://www.example.com/adipiscing/Images/bigImages/U32-D-610x340.jpg</t>
  </si>
  <si>
    <t>http://www.example.com/photos/10001.png</t>
  </si>
  <si>
    <t>http://www.example.com/adipiscing/Images/f1100b-100[1].jpg</t>
  </si>
  <si>
    <t>http://www.example.com/adipiscing/Images/f2400-nickel-100[1].jpg</t>
  </si>
  <si>
    <t>http://www.example.com/NewLayOutHead/NewNavBar_r4_c12_s1.png</t>
  </si>
  <si>
    <t>http://www.example.com/NewLayOutHead/spacer.gif</t>
  </si>
  <si>
    <t>http://www.example.com/adipiscing/F1100.jpg</t>
  </si>
  <si>
    <t>http://www.example.com/NewLayOutHead/NFI_certified_logo.png</t>
  </si>
  <si>
    <t>http://www.example.com/photos/inspectionbanner.jpg</t>
  </si>
  <si>
    <t>http://www.example.com/photos/callingus.jpg</t>
  </si>
  <si>
    <t>http://www.example.com/NewLayOutHead/Certified_10400_sdaggs-2Color.png</t>
  </si>
  <si>
    <t>http://www.example.com/adipiscing/Images/bigImages/HZI234-A-610x340.jpg</t>
  </si>
  <si>
    <t>http://www.example.com/adipiscing/Images/HI300EnBlack-100[1].jpg</t>
  </si>
  <si>
    <t>http://www.example.com/photos/computerMan.jpg</t>
  </si>
  <si>
    <t>http://www.example.com/adipiscing/F2400.jpg</t>
  </si>
  <si>
    <t>http://www.example.com/graphics/adipis/I2400-medium-4392-adipi-104.jpg</t>
  </si>
  <si>
    <t>http://www.example.com/anotherStar/star_r1_c1.png</t>
  </si>
  <si>
    <t>http://www.example.com/anotherStar/spacer.gif</t>
  </si>
  <si>
    <t>http://www.example.com/NewLayOutHead/NewNavBar_r2_c13_s1.png</t>
  </si>
  <si>
    <t>http://www.example.com/NewLayOutHead/NewNavBar_r2_c15_s1.png</t>
  </si>
  <si>
    <t>http://www.example.com/NewLayOutHead/NewNavBar_r5_c13_s1.png</t>
  </si>
  <si>
    <t>http://www.example.com/adipiscing/Images/bigImages/L390-A-610x340.jpg</t>
  </si>
  <si>
    <t>http://www.example.com/adipiscing/H2100big.jpg</t>
  </si>
  <si>
    <t>http://www.example.com/NewLayOutHead/NewNavBar_r3_c7_s1.png</t>
  </si>
  <si>
    <t>http://www.example.com/adipiscing/Images/i1200a-100[1].jpg</t>
  </si>
  <si>
    <t>http://www.example.com/adipiscing/Images/bigImages/E21-A-610x340.jpg</t>
  </si>
  <si>
    <t>http://www.example.com/graphics/adipis/I3100-large-4392-adipi-104.jpg</t>
  </si>
  <si>
    <t>http://www.example.com/NewLayOutHead/NewNavBar_r3_c3_s1.png</t>
  </si>
  <si>
    <t>http://www.example.com/adipiscing/H300.jpg</t>
  </si>
  <si>
    <t>http://www.example.com/NewLayOutHead/NCSG-logo-traced.png</t>
  </si>
  <si>
    <t>http://www.example.com/NewLayOutHead/NewNavBar_r3_c5_s2.png</t>
  </si>
  <si>
    <t>http://www.example.com/adipiscing/Images/bigImages/U31-A-610x340.jpg</t>
  </si>
  <si>
    <t>http://www.example.com/photos/1044523.jpg</t>
  </si>
  <si>
    <t>http://www.example.com/NewLayOutHead/NewNavBar_r3_c4_s1.png</t>
  </si>
  <si>
    <t>http://www.example.com/graphics/wordpresshead.jpg</t>
  </si>
  <si>
    <t>http://www.example.com/WebBanner_Reviews_2012_Dark BP.png</t>
  </si>
  <si>
    <t>http://www.example.com/NewLayOutHead/NewNavBar_r3_c7_s4.png</t>
  </si>
  <si>
    <t>http://www.example.com/graphics/10445.jpg</t>
  </si>
  <si>
    <t>http://www.example.com/adipiscing/Images/smallImages/U32-D-100x100.jpg</t>
  </si>
  <si>
    <t>http://www.example.com/articles/wp-content/uploads/2013/06/how-CO-poisoning-works.jpg</t>
  </si>
  <si>
    <t>http://www.example.com/graphics/adipis/i1200-small-4392-4392535-adipi-insert.jpg</t>
  </si>
  <si>
    <t>http://www.example.com/articles/wp-content/uploads/2011/02/4392-pile.jpg</t>
  </si>
  <si>
    <t>http://www.example.com/articles/wp-content/uploads/2011/10/DYI_Repointing_gone_bad1-300x225.jpg</t>
  </si>
  <si>
    <t>http://www.example.com/articles/wp-content/uploads/2011/03/43925-sgafgagas-stains.jpg</t>
  </si>
  <si>
    <t>http://www.example.com/articles/wp-content/uploads/2012/07/10400brush1-300x274.jpg</t>
  </si>
  <si>
    <t>http://www.example.com/graphics/leafproof.jpg</t>
  </si>
  <si>
    <t>http://www.example.com/articles/wp-content/uploads/2013/09/efficient-98865-adipi.jpg</t>
  </si>
  <si>
    <t>http://www.example.com/articles/wp-content/uploads/2013/09/98865-adipi-hopper.jpg</t>
  </si>
  <si>
    <t>http://www.example.com/articles/wp-content/uploads/2012/02/lumber-small-square1-150x150.jpg</t>
  </si>
  <si>
    <t>http://www.example.com/articles/wp-content/uploads/2011/03/98-parging.png</t>
  </si>
  <si>
    <t>http://www.example.com/articles/wp-content/uploads/2013/09/hot-4392-adipi.jpg</t>
  </si>
  <si>
    <t>http://www.example.com/articles/wp-content/uploads/2013/09/check_mark.png</t>
  </si>
  <si>
    <t>http://www.example.com/articles/wp-content/uploads/2013/09/4392-98865s.jpg</t>
  </si>
  <si>
    <t>http://www.example.com/articles/wp-content/uploads/2012/02/4392535-4392-300x199.jpg</t>
  </si>
  <si>
    <t>http://www.example.com/articles/wp-content/uploads/2011/01/10400-Service-New-Hampshire.jpg</t>
  </si>
  <si>
    <t>http://www.example.com/articles/wp-content/uploads/2011/01/10400-sdaggs-NH-300x200.jpg</t>
  </si>
  <si>
    <t>http://www.example.com/articles/wp-content/uploads/2011/02/gas-43925-repair-225x300.jpg</t>
  </si>
  <si>
    <t>http://www.example.com/articles/wp-content/uploads/2011/01/10400-sdaggs-NH.jpg</t>
  </si>
  <si>
    <t>http://www.example.com/ebsco/LogoPreview.jpg</t>
  </si>
  <si>
    <t>http://www.example.com/adipiscing/Images/smallImages/U31-D-100x100.jpg</t>
  </si>
  <si>
    <t>http://www.example.com/gasGraphics/serviceHead.jpg</t>
  </si>
  <si>
    <t>http://www.example.com/articles/wp-content/uploads/2012/04/poison.jpg</t>
  </si>
  <si>
    <t>http://www.example.com/articles/wp-content/uploads/2012/02/Log-Home-with-Red1.jpg</t>
  </si>
  <si>
    <t>http://www.example.com/articles/wp-content/uploads/2013/12/fire4392-98645-large.jpg</t>
  </si>
  <si>
    <t>http://www.example.com/photos/Alexandria.jpg</t>
  </si>
  <si>
    <t>http://www.example.com/articles/wp-content/uploads/2012/04/fsgfdf9-10400-Shoe-Ritual.png</t>
  </si>
  <si>
    <t>http://www.example.com/graphics/fsgfdf955334/vxreline.jpg</t>
  </si>
  <si>
    <t>http://www.example.com/articles/wp-content/uploads/2013/09/4392-adipi-pretty.jpg</t>
  </si>
  <si>
    <t>http://www.example.com/photos/400239.jpg</t>
  </si>
  <si>
    <t>http://www.example.com/fsgfdf955334-Images/10400-Rebuilding.jpg</t>
  </si>
  <si>
    <t>http://www.example.com/fsgfdf955334-Images/sgooe-Cleaning-And-Covering-Service.jpg</t>
  </si>
  <si>
    <t>http://www.example.com/fsgfdf955334-Images/4392-adipi-104-499238.jpg</t>
  </si>
  <si>
    <t>http://www.example.com/photos/StainlessChaseCovers.jpg</t>
  </si>
  <si>
    <t>http://www.example.com/fsgfdf955334-Images/Gas-43925-Maintenance-Service.jpg</t>
  </si>
  <si>
    <t>http://www.example.com/graphics/leafproof-sgooe-guards-1.jpg</t>
  </si>
  <si>
    <t>http://www.example.com/graphics/fsgfdf955334/52309_coat_app.jpg</t>
  </si>
  <si>
    <t>http://www.example.com/adipiscing/Images/bigImages/HZI390-A-610x340.jpg</t>
  </si>
  <si>
    <t>http://www.example.com/fsgfdf955334-Images/10400-Repointing.jpg</t>
  </si>
  <si>
    <t>http://www.example.com/photos/Pearl53345sm.jpg</t>
  </si>
  <si>
    <t>http://www.example.com/articles/wp-content/uploads/2013/10/climbingboys.jpg</t>
  </si>
  <si>
    <t>http://www.example.com/articles/wp-content/uploads/2012/03/Improperly-Store-Fire4392-150x150.jpg</t>
  </si>
  <si>
    <t>http://www.example.com/photos/Pearl53344sm.jpg</t>
  </si>
  <si>
    <t>http://www.example.com/articles/wp-content/uploads/2011/03/43925-sgafgagas-stains-300x211.jpg</t>
  </si>
  <si>
    <t>http://www.example.com/articles/wp-content/uploads/2013/12/16year-old-stuck-in-10400-1.jpg</t>
  </si>
  <si>
    <t>http://www.example.com/fsgfdf955334-Images/10400-Lining.jpg</t>
  </si>
  <si>
    <t>http://www.example.com/articles/wp-content/uploads/2013/10/built-in.jpg</t>
  </si>
  <si>
    <t>http://www.example.com/articles/wp-content/uploads/2011/01/4392-Insert-10400-Liner-499238-300x225.jpg</t>
  </si>
  <si>
    <t>http://www.example.com/articles/wp-content/uploads/2013/09/4392-adipi-10400.jpg</t>
  </si>
  <si>
    <t>http://www.example.com/articles/wp-content/uploads/2012/04/100-Year-Old-Letter-Santa.jpg</t>
  </si>
  <si>
    <t>http://www.example.com/graphics/fsgfdf955334/599238.jpg</t>
  </si>
  <si>
    <t>http://www.example.com/articles/wp-content/uploads/2011/04/10400-cap1-300x300.gif</t>
  </si>
  <si>
    <t>http://www.example.com/articles/wp-content/uploads/2013/10/freestanding.jpg</t>
  </si>
  <si>
    <t>http://www.example.com/adipiscing/HI300.jpg</t>
  </si>
  <si>
    <t>http://www.example.com/articles/wp-content/uploads/2011/03/43925-Air-59fgs.jpg</t>
  </si>
  <si>
    <t>http://www.example.com/articles/wp-content/uploads/2011/02/10400-repair.jpg</t>
  </si>
  <si>
    <t>http://www.example.com/articles/wp-content/uploads/2014/01/U31-A-610x340.jpg</t>
  </si>
  <si>
    <t>http://www.example.com/articles/wp-content/uploads/2010/12/10400_eooidij-300x200.jpg</t>
  </si>
  <si>
    <t>http://www.example.com/articles/wp-content/uploads/2011/04/wind-loading-and-10400-airflow-issues.jpg</t>
  </si>
  <si>
    <t>http://www.example.com/articles/wp-content/uploads/2011/04/big-vent-hood-300x203.jpg</t>
  </si>
  <si>
    <t>http://www.example.com/articles/wp-content/uploads/2011/03/43925.jpg</t>
  </si>
  <si>
    <t>http://www.example.com/articles/wp-content/uploads/2014/01/H200-300x249.jpg</t>
  </si>
  <si>
    <t>http://www.example.com/photos/400239Small.jpg</t>
  </si>
  <si>
    <t>http://www.example.com/articles/wp-content/uploads/2011/03/regency-alterra-CI1250-A-100x100.jpg</t>
  </si>
  <si>
    <t>http://www.example.com/fsgfdf955334-Images/10400-Building.JPG</t>
  </si>
  <si>
    <t>http://www.example.com/articles/wp-content/uploads/2011/01/10400-sgafgagas-diagram.jpg</t>
  </si>
  <si>
    <t>http://www.example.com/fsgfdf955334-Images/10400-Repair.jpg</t>
  </si>
  <si>
    <t>http://www.example.com/articles/wp-content/uploads/2010/12/10400-sgafga-Sealant.jpg</t>
  </si>
  <si>
    <t>http://www.example.com/photos/59fging.jpg</t>
  </si>
  <si>
    <t>http://www.example.com/articles/wp-content/uploads/2012/05/43925.png</t>
  </si>
  <si>
    <t>http://www.example.com/articles/wp-content/uploads/2011/10/topagiiejsl.jpg</t>
  </si>
  <si>
    <t>http://www.example.com/articles/wp-content/uploads/2011/10/52309-with-523099987-eooidij.png</t>
  </si>
  <si>
    <t>http://www.example.com/articles/wp-content/uploads/2011/02/10400-repair-300x225.jpg</t>
  </si>
  <si>
    <t>http://www.example.com/articles/wp-content/uploads/2010/11/1018488_51990188-300x211.jpg</t>
  </si>
  <si>
    <t>http://www.example.com/articles/wp-content/uploads/2011/05/4392-4392535-adipi-300x225.jpg</t>
  </si>
  <si>
    <t>http://www.example.com/articles/wp-content/uploads/2011/05/4392-4392535-adipi.jpg</t>
  </si>
  <si>
    <t>http://www.example.com/articles/wp-content/uploads/2011/02/4392-adipi-4992381.jpg</t>
  </si>
  <si>
    <t>http://www.example.com/articles/wp-content/uploads/2011/02/4392-adipi-499238.jpg</t>
  </si>
  <si>
    <t>http://www.example.com/fsgfdf955334-Images/Dryer-Vent-Cleaning-Service.jpg</t>
  </si>
  <si>
    <t>http://www.example.com/graphics/adipis/ci1250insert.jpg</t>
  </si>
  <si>
    <t>http://www.example.com/articles/wp-content/uploads/2011/02/43925-screen.jpg</t>
  </si>
  <si>
    <t>http://www.example.com/adipiscing/Images/HI200-100b[1].jpg</t>
  </si>
  <si>
    <t>http://www.example.com/adipiscing/Images/smallImages/CI1200-A-100x100.jpg</t>
  </si>
  <si>
    <t>http://www.example.com/articles/wp-content/uploads/2010/12/23r89d9-mesh-10400-cover-175x300.png</t>
  </si>
  <si>
    <t>http://www.example.com/articles/wp-content/uploads/2010/12/Energy-Top-10400-agiiejsl.png</t>
  </si>
  <si>
    <t>http://www.example.com/NewLayOutHead/NewNavBar_r3_c11_s1.png</t>
  </si>
  <si>
    <t>http://www.example.com/articles/wp-content/uploads/2011/02/sgookwe-fire.jpg</t>
  </si>
  <si>
    <t>http://www.example.com/adipiscing/Images/f1100b-425[1].jpg</t>
  </si>
  <si>
    <t>http://www.example.com/fsgfdf955334-Images/4392-4392535-adipi-499238.jpg</t>
  </si>
  <si>
    <t>http://www.example.com/articles/wp-content/uploads/2010/12/10400_eooidij.jpg</t>
  </si>
  <si>
    <t>http://www.example.com/photos/Pearl53341Sm.jpg</t>
  </si>
  <si>
    <t>http://www.example.com/articles/wp-content/uploads/2010/12/sgooe-guards-300x200.jpg</t>
  </si>
  <si>
    <t>http://www.example.com/articles/wp-content/uploads/2011/02/4392-Insert-10400-Liner-499238-NH.jpg</t>
  </si>
  <si>
    <t>http://www.example.com/articles/wp-content/uploads/2010/12/23r89d9-mesh-10400-cover.png</t>
  </si>
  <si>
    <t>http://www.example.com/articles/wp-content/uploads/2011/02/4392-Insert-10400-Liner-499238-NH-300x225.jpg</t>
  </si>
  <si>
    <t>EXAMPLE</t>
  </si>
  <si>
    <t>EXAMPLE.COM</t>
  </si>
  <si>
    <t>Exceeds 2k Kb</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</si>
</sst>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font>
      <sz val="11"/>
      <color theme="1"/>
      <name val="Calibri"/>
      <family val="2"/>
      <scheme val="minor"/>
    </font>
    <font>
      <sz val="11"/>
      <color indexed="8"/>
      <name val="Calibri"/>
      <family val="2"/>
      <scheme val="minor"/>
    </font>
    <font>
      <b/>
      <sz val="11"/>
      <color theme="0"/>
      <name val="Calibri"/>
      <family val="2"/>
      <scheme val="minor"/>
    </font>
    <font>
      <sz val="11"/>
      <color theme="0"/>
      <name val="Calibri"/>
      <family val="2"/>
      <scheme val="minor"/>
    </font>
    <font>
      <b/>
      <sz val="9"/>
      <color indexed="81"/>
      <name val="Tahoma"/>
      <family val="2"/>
    </font>
    <font>
      <sz val="9"/>
      <color indexed="81"/>
      <name val="Tahoma"/>
      <family val="2"/>
    </font>
    <font>
      <sz val="11"/>
      <name val="Calibri"/>
      <family val="2"/>
      <scheme val="minor"/>
    </font>
    <font>
      <sz val="12"/>
      <name val="Calibri"/>
      <family val="2"/>
      <scheme val="minor"/>
    </font>
    <font>
      <b/>
      <sz val="11"/>
      <name val="Calibri"/>
      <family val="2"/>
      <scheme val="minor"/>
    </font>
    <font>
      <u/>
      <sz val="11"/>
      <color theme="10"/>
      <name val="Calibri"/>
      <family val="2"/>
      <scheme val="minor"/>
    </font>
  </fonts>
  <fills count="16">
    <fill>
      <patternFill patternType="none"/>
    </fill>
    <fill>
      <patternFill patternType="gray125"/>
    </fill>
    <fill>
      <patternFill patternType="solid">
        <fgColor theme="3" tint="0.59999389629810485"/>
        <bgColor indexed="64"/>
      </patternFill>
    </fill>
    <fill>
      <patternFill patternType="solid">
        <fgColor theme="3" tint="0.79998168889431442"/>
        <bgColor indexed="64"/>
      </patternFill>
    </fill>
    <fill>
      <patternFill patternType="solid">
        <fgColor theme="2"/>
        <bgColor indexed="64"/>
      </patternFill>
    </fill>
    <fill>
      <patternFill patternType="solid">
        <fgColor theme="0"/>
        <bgColor indexed="64"/>
      </patternFill>
    </fill>
    <fill>
      <patternFill patternType="solid">
        <fgColor theme="2" tint="-9.9978637043366805E-2"/>
        <bgColor indexed="64"/>
      </patternFill>
    </fill>
    <fill>
      <patternFill patternType="solid">
        <fgColor rgb="FF00B0F0"/>
        <bgColor indexed="64"/>
      </patternFill>
    </fill>
    <fill>
      <patternFill patternType="solid">
        <fgColor theme="0" tint="-4.9989318521683403E-2"/>
        <bgColor indexed="64"/>
      </patternFill>
    </fill>
    <fill>
      <patternFill patternType="solid">
        <fgColor rgb="FF3504BC"/>
        <bgColor indexed="64"/>
      </patternFill>
    </fill>
    <fill>
      <patternFill patternType="solid">
        <fgColor rgb="FFE3E7EE"/>
        <bgColor indexed="64"/>
      </patternFill>
    </fill>
    <fill>
      <patternFill patternType="solid">
        <fgColor rgb="FF003FB5"/>
        <bgColor indexed="64"/>
      </patternFill>
    </fill>
    <fill>
      <patternFill patternType="solid">
        <fgColor rgb="FF2337FF"/>
        <bgColor indexed="64"/>
      </patternFill>
    </fill>
    <fill>
      <patternFill patternType="solid">
        <fgColor rgb="FF1C7DFF"/>
        <bgColor indexed="64"/>
      </patternFill>
    </fill>
    <fill>
      <patternFill patternType="solid">
        <fgColor rgb="FF7F35FF"/>
        <bgColor indexed="64"/>
      </patternFill>
    </fill>
    <fill>
      <patternFill patternType="solid">
        <fgColor rgb="FF8F8F8F"/>
        <bgColor indexed="64"/>
      </patternFill>
    </fill>
  </fills>
  <borders count="25">
    <border>
      <left/>
      <right/>
      <top/>
      <bottom/>
      <diagonal/>
    </border>
    <border>
      <left style="thin">
        <color theme="1" tint="0.499984740745262"/>
      </left>
      <right/>
      <top style="thin">
        <color theme="1" tint="0.499984740745262"/>
      </top>
      <bottom/>
      <diagonal/>
    </border>
    <border>
      <left/>
      <right/>
      <top style="thin">
        <color theme="1" tint="0.499984740745262"/>
      </top>
      <bottom/>
      <diagonal/>
    </border>
    <border>
      <left/>
      <right style="thin">
        <color theme="1" tint="0.499984740745262"/>
      </right>
      <top style="thin">
        <color theme="1" tint="0.499984740745262"/>
      </top>
      <bottom/>
      <diagonal/>
    </border>
    <border>
      <left style="thin">
        <color theme="1" tint="0.499984740745262"/>
      </left>
      <right/>
      <top/>
      <bottom/>
      <diagonal/>
    </border>
    <border>
      <left/>
      <right style="thin">
        <color theme="1" tint="0.499984740745262"/>
      </right>
      <top/>
      <bottom/>
      <diagonal/>
    </border>
    <border>
      <left style="thin">
        <color theme="1" tint="0.499984740745262"/>
      </left>
      <right/>
      <top/>
      <bottom style="thin">
        <color theme="1" tint="0.499984740745262"/>
      </bottom>
      <diagonal/>
    </border>
    <border>
      <left/>
      <right/>
      <top/>
      <bottom style="thin">
        <color theme="1" tint="0.499984740745262"/>
      </bottom>
      <diagonal/>
    </border>
    <border>
      <left/>
      <right style="thin">
        <color theme="1" tint="0.499984740745262"/>
      </right>
      <top/>
      <bottom style="thin">
        <color theme="1" tint="0.499984740745262"/>
      </bottom>
      <diagonal/>
    </border>
    <border>
      <left style="thin">
        <color theme="1" tint="0.499984740745262"/>
      </left>
      <right/>
      <top style="thin">
        <color theme="1" tint="0.499984740745262"/>
      </top>
      <bottom style="thin">
        <color theme="1" tint="0.499984740745262"/>
      </bottom>
      <diagonal/>
    </border>
    <border>
      <left/>
      <right/>
      <top style="thin">
        <color theme="1" tint="0.499984740745262"/>
      </top>
      <bottom style="thin">
        <color theme="1" tint="0.499984740745262"/>
      </bottom>
      <diagonal/>
    </border>
    <border>
      <left/>
      <right style="thin">
        <color theme="1" tint="0.499984740745262"/>
      </right>
      <top style="thin">
        <color theme="1" tint="0.499984740745262"/>
      </top>
      <bottom style="thin">
        <color theme="1" tint="0.499984740745262"/>
      </bottom>
      <diagonal/>
    </border>
    <border>
      <left style="thin">
        <color theme="2" tint="-0.499984740745262"/>
      </left>
      <right/>
      <top style="thin">
        <color theme="2" tint="-0.499984740745262"/>
      </top>
      <bottom/>
      <diagonal/>
    </border>
    <border>
      <left/>
      <right/>
      <top style="thin">
        <color theme="2" tint="-0.499984740745262"/>
      </top>
      <bottom/>
      <diagonal/>
    </border>
    <border>
      <left/>
      <right style="thin">
        <color theme="2" tint="-0.499984740745262"/>
      </right>
      <top style="thin">
        <color theme="2" tint="-0.499984740745262"/>
      </top>
      <bottom/>
      <diagonal/>
    </border>
    <border>
      <left style="thin">
        <color theme="2" tint="-0.499984740745262"/>
      </left>
      <right/>
      <top/>
      <bottom/>
      <diagonal/>
    </border>
    <border>
      <left/>
      <right style="thin">
        <color theme="2" tint="-0.499984740745262"/>
      </right>
      <top/>
      <bottom/>
      <diagonal/>
    </border>
    <border>
      <left style="thin">
        <color theme="2" tint="-0.499984740745262"/>
      </left>
      <right/>
      <top/>
      <bottom style="thin">
        <color theme="2" tint="-0.499984740745262"/>
      </bottom>
      <diagonal/>
    </border>
    <border>
      <left/>
      <right/>
      <top/>
      <bottom style="thin">
        <color theme="2" tint="-0.499984740745262"/>
      </bottom>
      <diagonal/>
    </border>
    <border>
      <left/>
      <right style="thin">
        <color theme="2" tint="-0.499984740745262"/>
      </right>
      <top/>
      <bottom style="thin">
        <color theme="2" tint="-0.499984740745262"/>
      </bottom>
      <diagonal/>
    </border>
    <border>
      <left style="thin">
        <color theme="2" tint="-0.499984740745262"/>
      </left>
      <right/>
      <top style="thin">
        <color theme="2" tint="-0.499984740745262"/>
      </top>
      <bottom style="thin">
        <color theme="2" tint="-0.499984740745262"/>
      </bottom>
      <diagonal/>
    </border>
    <border>
      <left/>
      <right/>
      <top style="thin">
        <color theme="2" tint="-0.499984740745262"/>
      </top>
      <bottom style="thin">
        <color theme="2" tint="-0.499984740745262"/>
      </bottom>
      <diagonal/>
    </border>
    <border>
      <left/>
      <right style="thin">
        <color theme="2" tint="-0.499984740745262"/>
      </right>
      <top style="thin">
        <color theme="2" tint="-0.499984740745262"/>
      </top>
      <bottom style="thin">
        <color theme="2" tint="-0.499984740745262"/>
      </bottom>
      <diagonal/>
    </border>
    <border>
      <left style="thin">
        <color theme="2" tint="-0.499984740745262"/>
      </left>
      <right/>
      <top/>
      <bottom style="thin">
        <color theme="1" tint="0.499984740745262"/>
      </bottom>
      <diagonal/>
    </border>
    <border>
      <left/>
      <right style="thin">
        <color theme="2" tint="-0.499984740745262"/>
      </right>
      <top/>
      <bottom style="thin">
        <color theme="1" tint="0.499984740745262"/>
      </bottom>
      <diagonal/>
    </border>
  </borders>
  <cellStyleXfs count="3">
    <xf numFmtId="0" fontId="0" fillId="0" borderId="0"/>
    <xf numFmtId="0" fontId="1" fillId="0" borderId="0"/>
    <xf numFmtId="0" fontId="9" fillId="0" borderId="0" applyNumberFormat="0" applyFill="0" applyBorder="0" applyAlignment="0" applyProtection="0"/>
  </cellStyleXfs>
  <cellXfs count="122">
    <xf numFmtId="0" fontId="0" fillId="0" borderId="0" xfId="0"/>
    <xf numFmtId="0" fontId="1" fillId="0" borderId="0" xfId="1"/>
    <xf numFmtId="0" fontId="0" fillId="5" borderId="0" xfId="0" applyFill="1" applyBorder="1" applyAlignment="1"/>
    <xf numFmtId="0" fontId="0" fillId="5" borderId="0" xfId="0" applyFill="1" applyBorder="1" applyAlignment="1">
      <alignment vertical="center"/>
    </xf>
    <xf numFmtId="0" fontId="0" fillId="0" borderId="0" xfId="0" applyBorder="1"/>
    <xf numFmtId="0" fontId="0" fillId="5" borderId="0" xfId="0" applyFill="1" applyBorder="1"/>
    <xf numFmtId="0" fontId="0" fillId="0" borderId="0" xfId="0" applyBorder="1" applyAlignment="1">
      <alignment horizontal="center"/>
    </xf>
    <xf numFmtId="0" fontId="0" fillId="5" borderId="0" xfId="0" applyFill="1"/>
    <xf numFmtId="0" fontId="0" fillId="5" borderId="0" xfId="0" applyFill="1" applyBorder="1" applyAlignment="1">
      <alignment horizontal="center"/>
    </xf>
    <xf numFmtId="0" fontId="7" fillId="7" borderId="0" xfId="0" applyFont="1" applyFill="1" applyAlignment="1">
      <alignment horizontal="center" vertical="center" wrapText="1"/>
    </xf>
    <xf numFmtId="11" fontId="0" fillId="0" borderId="0" xfId="0" applyNumberFormat="1"/>
    <xf numFmtId="0" fontId="3" fillId="5" borderId="0" xfId="0" applyFont="1" applyFill="1"/>
    <xf numFmtId="0" fontId="0" fillId="5" borderId="6" xfId="0" applyFill="1" applyBorder="1" applyAlignment="1"/>
    <xf numFmtId="0" fontId="0" fillId="5" borderId="7" xfId="0" applyFill="1" applyBorder="1" applyAlignment="1"/>
    <xf numFmtId="0" fontId="0" fillId="5" borderId="4" xfId="0" applyFill="1" applyBorder="1"/>
    <xf numFmtId="0" fontId="6" fillId="5" borderId="5" xfId="0" applyFont="1" applyFill="1" applyBorder="1" applyAlignment="1">
      <alignment vertical="center"/>
    </xf>
    <xf numFmtId="0" fontId="0" fillId="5" borderId="6" xfId="0" applyFill="1" applyBorder="1"/>
    <xf numFmtId="0" fontId="0" fillId="5" borderId="7" xfId="0" applyFill="1" applyBorder="1"/>
    <xf numFmtId="0" fontId="0" fillId="5" borderId="5" xfId="0" applyFill="1" applyBorder="1"/>
    <xf numFmtId="0" fontId="0" fillId="2" borderId="1" xfId="0" applyFill="1" applyBorder="1"/>
    <xf numFmtId="0" fontId="0" fillId="2" borderId="2" xfId="0" applyFill="1" applyBorder="1"/>
    <xf numFmtId="0" fontId="0" fillId="3" borderId="3" xfId="0" applyFill="1" applyBorder="1" applyAlignment="1">
      <alignment horizontal="center" vertical="center"/>
    </xf>
    <xf numFmtId="0" fontId="0" fillId="5" borderId="5" xfId="0" applyFill="1" applyBorder="1" applyAlignment="1">
      <alignment horizontal="center"/>
    </xf>
    <xf numFmtId="0" fontId="0" fillId="5" borderId="8" xfId="0" applyFill="1" applyBorder="1" applyAlignment="1">
      <alignment horizontal="center"/>
    </xf>
    <xf numFmtId="0" fontId="0" fillId="0" borderId="4" xfId="0" applyBorder="1"/>
    <xf numFmtId="0" fontId="0" fillId="0" borderId="7" xfId="0" applyBorder="1"/>
    <xf numFmtId="0" fontId="0" fillId="2" borderId="11" xfId="0" applyFill="1" applyBorder="1"/>
    <xf numFmtId="0" fontId="0" fillId="0" borderId="5" xfId="0" applyBorder="1" applyAlignment="1">
      <alignment horizontal="center"/>
    </xf>
    <xf numFmtId="0" fontId="0" fillId="0" borderId="5" xfId="0" applyFill="1" applyBorder="1" applyAlignment="1">
      <alignment horizontal="center" vertical="center"/>
    </xf>
    <xf numFmtId="0" fontId="0" fillId="0" borderId="6" xfId="0" applyBorder="1" applyAlignment="1">
      <alignment horizontal="right"/>
    </xf>
    <xf numFmtId="0" fontId="0" fillId="0" borderId="8" xfId="0" applyFill="1" applyBorder="1" applyAlignment="1">
      <alignment horizontal="center" vertical="center"/>
    </xf>
    <xf numFmtId="0" fontId="0" fillId="5" borderId="8" xfId="0" applyFill="1" applyBorder="1" applyAlignment="1"/>
    <xf numFmtId="0" fontId="0" fillId="2" borderId="7" xfId="0" applyFill="1" applyBorder="1" applyAlignment="1">
      <alignment horizontal="right"/>
    </xf>
    <xf numFmtId="0" fontId="0" fillId="4" borderId="9" xfId="0" applyFill="1" applyBorder="1"/>
    <xf numFmtId="0" fontId="0" fillId="4" borderId="10" xfId="0" applyFill="1" applyBorder="1"/>
    <xf numFmtId="0" fontId="0" fillId="4" borderId="11" xfId="0" applyFill="1" applyBorder="1"/>
    <xf numFmtId="0" fontId="6" fillId="0" borderId="0" xfId="0" applyFont="1" applyFill="1" applyBorder="1" applyAlignment="1">
      <alignment horizontal="center"/>
    </xf>
    <xf numFmtId="0" fontId="6" fillId="0" borderId="4" xfId="0" applyFont="1" applyFill="1" applyBorder="1" applyAlignment="1">
      <alignment horizontal="right"/>
    </xf>
    <xf numFmtId="0" fontId="0" fillId="4" borderId="11" xfId="0" applyFill="1" applyBorder="1" applyAlignment="1">
      <alignment horizontal="center"/>
    </xf>
    <xf numFmtId="0" fontId="0" fillId="2" borderId="4" xfId="0" applyFill="1" applyBorder="1"/>
    <xf numFmtId="0" fontId="0" fillId="2" borderId="5" xfId="0" applyFill="1" applyBorder="1"/>
    <xf numFmtId="0" fontId="0" fillId="5" borderId="8" xfId="0" applyFill="1" applyBorder="1" applyAlignment="1">
      <alignment horizontal="center" vertical="center"/>
    </xf>
    <xf numFmtId="0" fontId="0" fillId="5" borderId="4" xfId="0" applyFill="1" applyBorder="1" applyAlignment="1"/>
    <xf numFmtId="0" fontId="0" fillId="5" borderId="5" xfId="0" applyFill="1" applyBorder="1" applyAlignment="1"/>
    <xf numFmtId="0" fontId="0" fillId="8" borderId="17" xfId="0" applyFill="1" applyBorder="1" applyAlignment="1">
      <alignment horizontal="center"/>
    </xf>
    <xf numFmtId="0" fontId="0" fillId="5" borderId="17" xfId="0" applyFill="1" applyBorder="1" applyAlignment="1">
      <alignment horizontal="center"/>
    </xf>
    <xf numFmtId="0" fontId="0" fillId="8" borderId="20" xfId="0" applyFill="1" applyBorder="1" applyAlignment="1">
      <alignment horizontal="center"/>
    </xf>
    <xf numFmtId="0" fontId="0" fillId="2" borderId="23" xfId="0" applyFill="1" applyBorder="1"/>
    <xf numFmtId="0" fontId="0" fillId="2" borderId="24" xfId="0" applyFill="1" applyBorder="1" applyAlignment="1">
      <alignment horizontal="right"/>
    </xf>
    <xf numFmtId="0" fontId="0" fillId="0" borderId="15" xfId="0" applyBorder="1"/>
    <xf numFmtId="0" fontId="0" fillId="0" borderId="16" xfId="0" applyBorder="1"/>
    <xf numFmtId="0" fontId="0" fillId="0" borderId="17" xfId="0" applyBorder="1"/>
    <xf numFmtId="0" fontId="0" fillId="0" borderId="18" xfId="0" applyBorder="1"/>
    <xf numFmtId="0" fontId="0" fillId="0" borderId="19" xfId="0" applyBorder="1"/>
    <xf numFmtId="0" fontId="0" fillId="5" borderId="17" xfId="0" applyFill="1" applyBorder="1" applyAlignment="1"/>
    <xf numFmtId="0" fontId="0" fillId="5" borderId="18" xfId="0" applyFill="1" applyBorder="1" applyAlignment="1"/>
    <xf numFmtId="0" fontId="0" fillId="5" borderId="19" xfId="0" applyFill="1" applyBorder="1" applyAlignment="1">
      <alignment vertical="center"/>
    </xf>
    <xf numFmtId="0" fontId="0" fillId="2" borderId="0" xfId="0" applyFill="1" applyBorder="1" applyAlignment="1">
      <alignment horizontal="center"/>
    </xf>
    <xf numFmtId="0" fontId="0" fillId="6" borderId="1" xfId="0" applyFill="1" applyBorder="1" applyAlignment="1">
      <alignment horizontal="center"/>
    </xf>
    <xf numFmtId="0" fontId="0" fillId="6" borderId="2" xfId="0" applyFill="1" applyBorder="1" applyAlignment="1">
      <alignment horizontal="center"/>
    </xf>
    <xf numFmtId="0" fontId="0" fillId="6" borderId="3" xfId="0" applyFill="1" applyBorder="1" applyAlignment="1">
      <alignment horizontal="center"/>
    </xf>
    <xf numFmtId="0" fontId="6" fillId="6" borderId="1" xfId="0" applyFont="1" applyFill="1" applyBorder="1" applyAlignment="1">
      <alignment horizontal="center"/>
    </xf>
    <xf numFmtId="0" fontId="6" fillId="6" borderId="2" xfId="0" applyFont="1" applyFill="1" applyBorder="1" applyAlignment="1">
      <alignment horizontal="center"/>
    </xf>
    <xf numFmtId="0" fontId="6" fillId="6" borderId="3" xfId="0" applyFont="1" applyFill="1" applyBorder="1" applyAlignment="1">
      <alignment horizontal="center"/>
    </xf>
    <xf numFmtId="0" fontId="0" fillId="2" borderId="9" xfId="0" applyFill="1" applyBorder="1" applyAlignment="1">
      <alignment horizontal="left" vertical="center"/>
    </xf>
    <xf numFmtId="0" fontId="0" fillId="2" borderId="10" xfId="0" applyFill="1" applyBorder="1" applyAlignment="1">
      <alignment horizontal="left" vertical="center"/>
    </xf>
    <xf numFmtId="0" fontId="6" fillId="6" borderId="12" xfId="0" applyFont="1" applyFill="1" applyBorder="1" applyAlignment="1">
      <alignment horizontal="center"/>
    </xf>
    <xf numFmtId="0" fontId="6" fillId="6" borderId="13" xfId="0" applyFont="1" applyFill="1" applyBorder="1" applyAlignment="1">
      <alignment horizontal="center"/>
    </xf>
    <xf numFmtId="0" fontId="6" fillId="6" borderId="14" xfId="0" applyFont="1" applyFill="1" applyBorder="1" applyAlignment="1">
      <alignment horizontal="center"/>
    </xf>
    <xf numFmtId="0" fontId="0" fillId="6" borderId="12" xfId="0" applyFill="1" applyBorder="1" applyAlignment="1">
      <alignment horizontal="center"/>
    </xf>
    <xf numFmtId="0" fontId="0" fillId="6" borderId="13" xfId="0" applyFill="1" applyBorder="1" applyAlignment="1">
      <alignment horizontal="center"/>
    </xf>
    <xf numFmtId="0" fontId="0" fillId="6" borderId="14" xfId="0" applyFill="1" applyBorder="1" applyAlignment="1">
      <alignment horizontal="center"/>
    </xf>
    <xf numFmtId="0" fontId="0" fillId="5" borderId="15" xfId="0" applyFill="1" applyBorder="1" applyAlignment="1">
      <alignment horizontal="center" vertical="center"/>
    </xf>
    <xf numFmtId="0" fontId="0" fillId="5" borderId="0" xfId="0" applyFill="1" applyBorder="1" applyAlignment="1">
      <alignment horizontal="center" vertical="center"/>
    </xf>
    <xf numFmtId="0" fontId="0" fillId="5" borderId="16" xfId="0" applyFill="1" applyBorder="1" applyAlignment="1">
      <alignment horizontal="center" vertical="center"/>
    </xf>
    <xf numFmtId="0" fontId="0" fillId="5" borderId="18" xfId="0" applyFill="1" applyBorder="1" applyAlignment="1">
      <alignment horizontal="center"/>
    </xf>
    <xf numFmtId="0" fontId="0" fillId="5" borderId="19" xfId="0" applyFill="1" applyBorder="1" applyAlignment="1">
      <alignment horizontal="center"/>
    </xf>
    <xf numFmtId="0" fontId="6" fillId="6" borderId="9" xfId="0" applyFont="1" applyFill="1" applyBorder="1" applyAlignment="1">
      <alignment horizontal="center"/>
    </xf>
    <xf numFmtId="0" fontId="6" fillId="6" borderId="10" xfId="0" applyFont="1" applyFill="1" applyBorder="1" applyAlignment="1">
      <alignment horizontal="center"/>
    </xf>
    <xf numFmtId="0" fontId="6" fillId="6" borderId="11" xfId="0" applyFont="1" applyFill="1" applyBorder="1" applyAlignment="1">
      <alignment horizontal="center"/>
    </xf>
    <xf numFmtId="0" fontId="0" fillId="6" borderId="9" xfId="0" applyFill="1" applyBorder="1" applyAlignment="1">
      <alignment horizontal="center"/>
    </xf>
    <xf numFmtId="0" fontId="0" fillId="6" borderId="10" xfId="0" applyFill="1" applyBorder="1" applyAlignment="1">
      <alignment horizontal="center"/>
    </xf>
    <xf numFmtId="0" fontId="0" fillId="6" borderId="11" xfId="0" applyFill="1" applyBorder="1" applyAlignment="1">
      <alignment horizontal="center"/>
    </xf>
    <xf numFmtId="0" fontId="0" fillId="6" borderId="1" xfId="0" applyFill="1" applyBorder="1" applyAlignment="1">
      <alignment horizontal="center" vertical="center"/>
    </xf>
    <xf numFmtId="0" fontId="0" fillId="6" borderId="2" xfId="0" applyFill="1" applyBorder="1" applyAlignment="1">
      <alignment horizontal="center" vertical="center"/>
    </xf>
    <xf numFmtId="0" fontId="0" fillId="6" borderId="3" xfId="0" applyFill="1" applyBorder="1" applyAlignment="1">
      <alignment horizontal="center" vertical="center"/>
    </xf>
    <xf numFmtId="0" fontId="0" fillId="8" borderId="4" xfId="0" applyFill="1" applyBorder="1" applyAlignment="1">
      <alignment horizontal="center" vertical="center"/>
    </xf>
    <xf numFmtId="0" fontId="0" fillId="8" borderId="0" xfId="0" applyFill="1" applyBorder="1" applyAlignment="1">
      <alignment horizontal="center" vertical="center"/>
    </xf>
    <xf numFmtId="0" fontId="0" fillId="8" borderId="5" xfId="0" applyFill="1" applyBorder="1" applyAlignment="1">
      <alignment horizontal="center" vertical="center"/>
    </xf>
    <xf numFmtId="0" fontId="0" fillId="6" borderId="4" xfId="0" applyFill="1" applyBorder="1" applyAlignment="1">
      <alignment horizontal="center" vertical="center"/>
    </xf>
    <xf numFmtId="0" fontId="0" fillId="6" borderId="0" xfId="0" applyFill="1" applyBorder="1" applyAlignment="1">
      <alignment horizontal="center" vertical="center"/>
    </xf>
    <xf numFmtId="0" fontId="0" fillId="6" borderId="5" xfId="0" applyFill="1" applyBorder="1" applyAlignment="1">
      <alignment horizontal="center" vertical="center"/>
    </xf>
    <xf numFmtId="0" fontId="9" fillId="8" borderId="4" xfId="2" applyFill="1" applyBorder="1" applyAlignment="1">
      <alignment horizontal="center" vertical="center"/>
    </xf>
    <xf numFmtId="0" fontId="0" fillId="8" borderId="6" xfId="0" applyFill="1" applyBorder="1" applyAlignment="1">
      <alignment horizontal="center" vertical="center"/>
    </xf>
    <xf numFmtId="0" fontId="0" fillId="8" borderId="7" xfId="0" applyFill="1" applyBorder="1" applyAlignment="1">
      <alignment horizontal="center" vertical="center"/>
    </xf>
    <xf numFmtId="0" fontId="0" fillId="8" borderId="8" xfId="0" applyFill="1" applyBorder="1" applyAlignment="1">
      <alignment horizontal="center" vertical="center"/>
    </xf>
    <xf numFmtId="0" fontId="0" fillId="8" borderId="21" xfId="0" applyFill="1" applyBorder="1" applyAlignment="1">
      <alignment horizontal="left"/>
    </xf>
    <xf numFmtId="0" fontId="0" fillId="8" borderId="22" xfId="0" applyFill="1" applyBorder="1" applyAlignment="1">
      <alignment horizontal="left"/>
    </xf>
    <xf numFmtId="0" fontId="0" fillId="5" borderId="18" xfId="0" applyFill="1" applyBorder="1" applyAlignment="1">
      <alignment horizontal="center" wrapText="1"/>
    </xf>
    <xf numFmtId="0" fontId="0" fillId="5" borderId="19" xfId="0" applyFill="1" applyBorder="1" applyAlignment="1">
      <alignment horizontal="center" wrapText="1"/>
    </xf>
    <xf numFmtId="0" fontId="0" fillId="8" borderId="18" xfId="0" applyFill="1" applyBorder="1" applyAlignment="1">
      <alignment horizontal="center" wrapText="1"/>
    </xf>
    <xf numFmtId="0" fontId="0" fillId="8" borderId="19" xfId="0" applyFill="1" applyBorder="1" applyAlignment="1">
      <alignment horizontal="center" wrapText="1"/>
    </xf>
    <xf numFmtId="0" fontId="3" fillId="9" borderId="9" xfId="0" applyFont="1" applyFill="1" applyBorder="1"/>
    <xf numFmtId="0" fontId="3" fillId="9" borderId="10" xfId="0" applyFont="1" applyFill="1" applyBorder="1"/>
    <xf numFmtId="0" fontId="3" fillId="9" borderId="11" xfId="0" applyFont="1" applyFill="1" applyBorder="1"/>
    <xf numFmtId="0" fontId="0" fillId="0" borderId="0" xfId="0" applyFill="1"/>
    <xf numFmtId="0" fontId="3" fillId="11" borderId="9" xfId="0" applyFont="1" applyFill="1" applyBorder="1"/>
    <xf numFmtId="0" fontId="3" fillId="11" borderId="10" xfId="0" applyFont="1" applyFill="1" applyBorder="1"/>
    <xf numFmtId="0" fontId="3" fillId="11" borderId="11" xfId="0" applyFont="1" applyFill="1" applyBorder="1"/>
    <xf numFmtId="0" fontId="3" fillId="12" borderId="9" xfId="0" applyFont="1" applyFill="1" applyBorder="1"/>
    <xf numFmtId="0" fontId="2" fillId="12" borderId="10" xfId="0" applyFont="1" applyFill="1" applyBorder="1"/>
    <xf numFmtId="0" fontId="3" fillId="12" borderId="11" xfId="0" applyFont="1" applyFill="1" applyBorder="1"/>
    <xf numFmtId="0" fontId="8" fillId="13" borderId="10" xfId="0" applyFont="1" applyFill="1" applyBorder="1"/>
    <xf numFmtId="0" fontId="6" fillId="13" borderId="11" xfId="0" applyFont="1" applyFill="1" applyBorder="1"/>
    <xf numFmtId="0" fontId="3" fillId="14" borderId="9" xfId="0" applyFont="1" applyFill="1" applyBorder="1"/>
    <xf numFmtId="0" fontId="3" fillId="14" borderId="10" xfId="0" applyFont="1" applyFill="1" applyBorder="1"/>
    <xf numFmtId="0" fontId="3" fillId="14" borderId="11" xfId="0" applyFont="1" applyFill="1" applyBorder="1"/>
    <xf numFmtId="0" fontId="3" fillId="13" borderId="9" xfId="0" applyFont="1" applyFill="1" applyBorder="1"/>
    <xf numFmtId="0" fontId="3" fillId="15" borderId="9" xfId="0" applyFont="1" applyFill="1" applyBorder="1"/>
    <xf numFmtId="0" fontId="2" fillId="15" borderId="10" xfId="0" applyFont="1" applyFill="1" applyBorder="1"/>
    <xf numFmtId="0" fontId="3" fillId="15" borderId="11" xfId="0" applyFont="1" applyFill="1" applyBorder="1"/>
    <xf numFmtId="0" fontId="0" fillId="10" borderId="11" xfId="0" applyFill="1" applyBorder="1" applyAlignment="1">
      <alignment horizontal="right"/>
    </xf>
  </cellXfs>
  <cellStyles count="3">
    <cellStyle name="Hyperlink" xfId="2" builtinId="8"/>
    <cellStyle name="Normal" xfId="0" builtinId="0"/>
    <cellStyle name="Normal 2" xfId="1" xr:uid="{00000000-0005-0000-0000-000002000000}"/>
  </cellStyles>
  <dxfs count="8">
    <dxf>
      <font>
        <color rgb="FF9C0006"/>
      </font>
      <fill>
        <patternFill>
          <bgColor rgb="FFFFC7CE"/>
        </patternFill>
      </fill>
    </dxf>
    <dxf>
      <font>
        <color rgb="FF9C0006"/>
      </font>
      <fill>
        <patternFill>
          <bgColor rgb="FFFFC7CE"/>
        </patternFill>
      </fill>
    </dxf>
    <dxf>
      <fill>
        <patternFill>
          <bgColor theme="9" tint="0.39994506668294322"/>
        </patternFill>
      </fill>
    </dxf>
    <dxf>
      <font>
        <color auto="1"/>
      </font>
      <numFmt numFmtId="164" formatCode="&quot;$&quot;#,##0.00"/>
      <fill>
        <patternFill>
          <bgColor theme="9" tint="0.39994506668294322"/>
        </patternFill>
      </fill>
    </dxf>
    <dxf>
      <fill>
        <patternFill>
          <bgColor theme="9" tint="0.39994506668294322"/>
        </patternFill>
      </fill>
    </dxf>
    <dxf>
      <fill>
        <patternFill>
          <bgColor theme="9" tint="0.39994506668294322"/>
        </patternFill>
      </fill>
    </dxf>
    <dxf>
      <font>
        <color auto="1"/>
      </font>
      <fill>
        <patternFill>
          <bgColor theme="9" tint="0.39994506668294322"/>
        </patternFill>
      </fill>
    </dxf>
    <dxf>
      <font>
        <color rgb="FF9C0006"/>
      </font>
      <fill>
        <patternFill>
          <bgColor rgb="FFFFC7CE"/>
        </patternFill>
      </fill>
    </dxf>
  </dxfs>
  <tableStyles count="0" defaultTableStyle="TableStyleMedium2" defaultPivotStyle="PivotStyleLight16"/>
  <colors>
    <mruColors>
      <color rgb="FF8F8F8F"/>
      <color rgb="FFE3E7EE"/>
      <color rgb="FF7F35FF"/>
      <color rgb="FF1C7DFF"/>
      <color rgb="FF003FB5"/>
      <color rgb="FF2337FF"/>
      <color rgb="FF3504B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Summary!$E$9</c:f>
              <c:strCache>
                <c:ptCount val="1"/>
                <c:pt idx="0">
                  <c:v>Titles</c:v>
                </c:pt>
              </c:strCache>
            </c:strRef>
          </c:tx>
          <c:spPr>
            <a:solidFill>
              <a:schemeClr val="tx1">
                <a:lumMod val="85000"/>
                <a:lumOff val="15000"/>
              </a:schemeClr>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dk1">
                          <a:lumMod val="35000"/>
                          <a:lumOff val="65000"/>
                        </a:schemeClr>
                      </a:solidFill>
                      <a:round/>
                    </a:ln>
                    <a:effectLst/>
                  </c:spPr>
                </c15:leaderLines>
              </c:ext>
            </c:extLst>
          </c:dLbls>
          <c:cat>
            <c:strRef>
              <c:f>(Summary!$E$10:$E$11,Summary!$E$13:$E$14)</c:f>
              <c:strCache>
                <c:ptCount val="4"/>
                <c:pt idx="0">
                  <c:v>Pages with</c:v>
                </c:pt>
                <c:pt idx="1">
                  <c:v>Pages without</c:v>
                </c:pt>
                <c:pt idx="2">
                  <c:v>Unique</c:v>
                </c:pt>
                <c:pt idx="3">
                  <c:v>Duplicates</c:v>
                </c:pt>
              </c:strCache>
            </c:strRef>
          </c:cat>
          <c:val>
            <c:numRef>
              <c:f>(Summary!$G$10:$G$11,Summary!$G$13:$G$14)</c:f>
              <c:numCache>
                <c:formatCode>General</c:formatCode>
                <c:ptCount val="4"/>
                <c:pt idx="0">
                  <c:v>2076</c:v>
                </c:pt>
                <c:pt idx="1">
                  <c:v>290</c:v>
                </c:pt>
                <c:pt idx="2">
                  <c:v>1117</c:v>
                </c:pt>
                <c:pt idx="3">
                  <c:v>959</c:v>
                </c:pt>
              </c:numCache>
            </c:numRef>
          </c:val>
          <c:extLst>
            <c:ext xmlns:c16="http://schemas.microsoft.com/office/drawing/2014/chart" uri="{C3380CC4-5D6E-409C-BE32-E72D297353CC}">
              <c16:uniqueId val="{00000000-E5DC-3345-8935-14BC047FC89D}"/>
            </c:ext>
          </c:extLst>
        </c:ser>
        <c:ser>
          <c:idx val="1"/>
          <c:order val="1"/>
          <c:tx>
            <c:strRef>
              <c:f>Summary!$E$15</c:f>
              <c:strCache>
                <c:ptCount val="1"/>
                <c:pt idx="0">
                  <c:v>Meta Descriptions</c:v>
                </c:pt>
              </c:strCache>
            </c:strRef>
          </c:tx>
          <c:spPr>
            <a:solidFill>
              <a:srgbClr val="003FB5"/>
            </a:solidFill>
            <a:ln>
              <a:solidFill>
                <a:srgbClr val="FFC000"/>
              </a:solid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dk1">
                          <a:lumMod val="35000"/>
                          <a:lumOff val="65000"/>
                        </a:schemeClr>
                      </a:solidFill>
                      <a:round/>
                    </a:ln>
                    <a:effectLst/>
                  </c:spPr>
                </c15:leaderLines>
              </c:ext>
            </c:extLst>
          </c:dLbls>
          <c:cat>
            <c:strRef>
              <c:f>(Summary!$E$10:$E$11,Summary!$E$13:$E$14)</c:f>
              <c:strCache>
                <c:ptCount val="4"/>
                <c:pt idx="0">
                  <c:v>Pages with</c:v>
                </c:pt>
                <c:pt idx="1">
                  <c:v>Pages without</c:v>
                </c:pt>
                <c:pt idx="2">
                  <c:v>Unique</c:v>
                </c:pt>
                <c:pt idx="3">
                  <c:v>Duplicates</c:v>
                </c:pt>
              </c:strCache>
            </c:strRef>
          </c:cat>
          <c:val>
            <c:numRef>
              <c:f>(Summary!$G$16:$G$17,Summary!$G$19:$G$20)</c:f>
              <c:numCache>
                <c:formatCode>General</c:formatCode>
                <c:ptCount val="4"/>
                <c:pt idx="0">
                  <c:v>0</c:v>
                </c:pt>
                <c:pt idx="1">
                  <c:v>2366</c:v>
                </c:pt>
                <c:pt idx="2">
                  <c:v>0</c:v>
                </c:pt>
                <c:pt idx="3">
                  <c:v>0</c:v>
                </c:pt>
              </c:numCache>
            </c:numRef>
          </c:val>
          <c:extLst>
            <c:ext xmlns:c16="http://schemas.microsoft.com/office/drawing/2014/chart" uri="{C3380CC4-5D6E-409C-BE32-E72D297353CC}">
              <c16:uniqueId val="{00000001-E5DC-3345-8935-14BC047FC89D}"/>
            </c:ext>
          </c:extLst>
        </c:ser>
        <c:ser>
          <c:idx val="2"/>
          <c:order val="2"/>
          <c:tx>
            <c:strRef>
              <c:f>Summary!$E$21</c:f>
              <c:strCache>
                <c:ptCount val="1"/>
                <c:pt idx="0">
                  <c:v>H1-1</c:v>
                </c:pt>
              </c:strCache>
            </c:strRef>
          </c:tx>
          <c:spPr>
            <a:solidFill>
              <a:schemeClr val="accent1">
                <a:lumMod val="75000"/>
              </a:schemeClr>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dk1">
                          <a:lumMod val="35000"/>
                          <a:lumOff val="65000"/>
                        </a:schemeClr>
                      </a:solidFill>
                      <a:round/>
                    </a:ln>
                    <a:effectLst/>
                  </c:spPr>
                </c15:leaderLines>
              </c:ext>
            </c:extLst>
          </c:dLbls>
          <c:cat>
            <c:strRef>
              <c:f>(Summary!$E$10:$E$11,Summary!$E$13:$E$14)</c:f>
              <c:strCache>
                <c:ptCount val="4"/>
                <c:pt idx="0">
                  <c:v>Pages with</c:v>
                </c:pt>
                <c:pt idx="1">
                  <c:v>Pages without</c:v>
                </c:pt>
                <c:pt idx="2">
                  <c:v>Unique</c:v>
                </c:pt>
                <c:pt idx="3">
                  <c:v>Duplicates</c:v>
                </c:pt>
              </c:strCache>
            </c:strRef>
          </c:cat>
          <c:val>
            <c:numRef>
              <c:f>(Summary!$G$22:$G$23,Summary!$G$24:$G$25)</c:f>
              <c:numCache>
                <c:formatCode>General</c:formatCode>
                <c:ptCount val="4"/>
                <c:pt idx="0">
                  <c:v>2068</c:v>
                </c:pt>
                <c:pt idx="1">
                  <c:v>298</c:v>
                </c:pt>
                <c:pt idx="2">
                  <c:v>1018</c:v>
                </c:pt>
                <c:pt idx="3">
                  <c:v>1050</c:v>
                </c:pt>
              </c:numCache>
            </c:numRef>
          </c:val>
          <c:extLst>
            <c:ext xmlns:c16="http://schemas.microsoft.com/office/drawing/2014/chart" uri="{C3380CC4-5D6E-409C-BE32-E72D297353CC}">
              <c16:uniqueId val="{00000002-E5DC-3345-8935-14BC047FC89D}"/>
            </c:ext>
          </c:extLst>
        </c:ser>
        <c:ser>
          <c:idx val="3"/>
          <c:order val="3"/>
          <c:tx>
            <c:strRef>
              <c:f>Summary!$E$26</c:f>
              <c:strCache>
                <c:ptCount val="1"/>
                <c:pt idx="0">
                  <c:v>H1-2</c:v>
                </c:pt>
              </c:strCache>
            </c:strRef>
          </c:tx>
          <c:spPr>
            <a:solidFill>
              <a:srgbClr val="1C7D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dk1">
                          <a:lumMod val="35000"/>
                          <a:lumOff val="65000"/>
                        </a:schemeClr>
                      </a:solidFill>
                      <a:round/>
                    </a:ln>
                    <a:effectLst/>
                  </c:spPr>
                </c15:leaderLines>
              </c:ext>
            </c:extLst>
          </c:dLbls>
          <c:cat>
            <c:strRef>
              <c:f>(Summary!$E$10:$E$11,Summary!$E$13:$E$14)</c:f>
              <c:strCache>
                <c:ptCount val="4"/>
                <c:pt idx="0">
                  <c:v>Pages with</c:v>
                </c:pt>
                <c:pt idx="1">
                  <c:v>Pages without</c:v>
                </c:pt>
                <c:pt idx="2">
                  <c:v>Unique</c:v>
                </c:pt>
                <c:pt idx="3">
                  <c:v>Duplicates</c:v>
                </c:pt>
              </c:strCache>
            </c:strRef>
          </c:cat>
          <c:val>
            <c:numRef>
              <c:f>(Summary!$G$27:$G$28,Summary!$G$29:$G$30)</c:f>
              <c:numCache>
                <c:formatCode>General</c:formatCode>
                <c:ptCount val="4"/>
                <c:pt idx="0">
                  <c:v>5</c:v>
                </c:pt>
                <c:pt idx="1">
                  <c:v>2361</c:v>
                </c:pt>
                <c:pt idx="2">
                  <c:v>2</c:v>
                </c:pt>
                <c:pt idx="3">
                  <c:v>3</c:v>
                </c:pt>
              </c:numCache>
            </c:numRef>
          </c:val>
          <c:extLst>
            <c:ext xmlns:c16="http://schemas.microsoft.com/office/drawing/2014/chart" uri="{C3380CC4-5D6E-409C-BE32-E72D297353CC}">
              <c16:uniqueId val="{00000003-E5DC-3345-8935-14BC047FC89D}"/>
            </c:ext>
          </c:extLst>
        </c:ser>
        <c:ser>
          <c:idx val="4"/>
          <c:order val="4"/>
          <c:tx>
            <c:strRef>
              <c:f>Summary!$E$31</c:f>
              <c:strCache>
                <c:ptCount val="1"/>
                <c:pt idx="0">
                  <c:v>H2-1</c:v>
                </c:pt>
              </c:strCache>
            </c:strRef>
          </c:tx>
          <c:spPr>
            <a:solidFill>
              <a:srgbClr val="7F35F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dk1">
                          <a:lumMod val="35000"/>
                          <a:lumOff val="65000"/>
                        </a:schemeClr>
                      </a:solidFill>
                      <a:round/>
                    </a:ln>
                    <a:effectLst/>
                  </c:spPr>
                </c15:leaderLines>
              </c:ext>
            </c:extLst>
          </c:dLbls>
          <c:cat>
            <c:strRef>
              <c:f>(Summary!$E$10:$E$11,Summary!$E$13:$E$14)</c:f>
              <c:strCache>
                <c:ptCount val="4"/>
                <c:pt idx="0">
                  <c:v>Pages with</c:v>
                </c:pt>
                <c:pt idx="1">
                  <c:v>Pages without</c:v>
                </c:pt>
                <c:pt idx="2">
                  <c:v>Unique</c:v>
                </c:pt>
                <c:pt idx="3">
                  <c:v>Duplicates</c:v>
                </c:pt>
              </c:strCache>
            </c:strRef>
          </c:cat>
          <c:val>
            <c:numRef>
              <c:f>(Summary!$G$32:$G$33,Summary!$G$34:$G$35)</c:f>
              <c:numCache>
                <c:formatCode>General</c:formatCode>
                <c:ptCount val="4"/>
                <c:pt idx="0">
                  <c:v>2057</c:v>
                </c:pt>
                <c:pt idx="1">
                  <c:v>309</c:v>
                </c:pt>
                <c:pt idx="2">
                  <c:v>921</c:v>
                </c:pt>
                <c:pt idx="3">
                  <c:v>1136</c:v>
                </c:pt>
              </c:numCache>
            </c:numRef>
          </c:val>
          <c:extLst>
            <c:ext xmlns:c16="http://schemas.microsoft.com/office/drawing/2014/chart" uri="{C3380CC4-5D6E-409C-BE32-E72D297353CC}">
              <c16:uniqueId val="{00000004-E5DC-3345-8935-14BC047FC89D}"/>
            </c:ext>
          </c:extLst>
        </c:ser>
        <c:ser>
          <c:idx val="5"/>
          <c:order val="5"/>
          <c:tx>
            <c:strRef>
              <c:f>Summary!$E$36</c:f>
              <c:strCache>
                <c:ptCount val="1"/>
                <c:pt idx="0">
                  <c:v>H2-2</c:v>
                </c:pt>
              </c:strCache>
            </c:strRef>
          </c:tx>
          <c:spPr>
            <a:solidFill>
              <a:srgbClr val="8F8F8F"/>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dk1">
                          <a:lumMod val="35000"/>
                          <a:lumOff val="65000"/>
                        </a:schemeClr>
                      </a:solidFill>
                      <a:round/>
                    </a:ln>
                    <a:effectLst/>
                  </c:spPr>
                </c15:leaderLines>
              </c:ext>
            </c:extLst>
          </c:dLbls>
          <c:cat>
            <c:strRef>
              <c:f>(Summary!$E$10:$E$11,Summary!$E$13:$E$14)</c:f>
              <c:strCache>
                <c:ptCount val="4"/>
                <c:pt idx="0">
                  <c:v>Pages with</c:v>
                </c:pt>
                <c:pt idx="1">
                  <c:v>Pages without</c:v>
                </c:pt>
                <c:pt idx="2">
                  <c:v>Unique</c:v>
                </c:pt>
                <c:pt idx="3">
                  <c:v>Duplicates</c:v>
                </c:pt>
              </c:strCache>
            </c:strRef>
          </c:cat>
          <c:val>
            <c:numRef>
              <c:f>(Summary!$G$37:$G$38,Summary!$G$39:$G$40)</c:f>
              <c:numCache>
                <c:formatCode>General</c:formatCode>
                <c:ptCount val="4"/>
                <c:pt idx="0">
                  <c:v>2050</c:v>
                </c:pt>
                <c:pt idx="1">
                  <c:v>316</c:v>
                </c:pt>
                <c:pt idx="2">
                  <c:v>463</c:v>
                </c:pt>
                <c:pt idx="3">
                  <c:v>1587</c:v>
                </c:pt>
              </c:numCache>
            </c:numRef>
          </c:val>
          <c:extLst>
            <c:ext xmlns:c16="http://schemas.microsoft.com/office/drawing/2014/chart" uri="{C3380CC4-5D6E-409C-BE32-E72D297353CC}">
              <c16:uniqueId val="{00000005-E5DC-3345-8935-14BC047FC89D}"/>
            </c:ext>
          </c:extLst>
        </c:ser>
        <c:dLbls>
          <c:dLblPos val="outEnd"/>
          <c:showLegendKey val="0"/>
          <c:showVal val="1"/>
          <c:showCatName val="0"/>
          <c:showSerName val="0"/>
          <c:showPercent val="0"/>
          <c:showBubbleSize val="0"/>
        </c:dLbls>
        <c:gapWidth val="267"/>
        <c:overlap val="-43"/>
        <c:axId val="380621016"/>
        <c:axId val="459941304"/>
      </c:barChart>
      <c:catAx>
        <c:axId val="380621016"/>
        <c:scaling>
          <c:orientation val="minMax"/>
        </c:scaling>
        <c:delete val="0"/>
        <c:axPos val="b"/>
        <c:majorGridlines>
          <c:spPr>
            <a:ln w="9525" cap="flat" cmpd="sng" algn="ctr">
              <a:solidFill>
                <a:schemeClr val="dk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dk1">
                <a:lumMod val="15000"/>
                <a:lumOff val="85000"/>
              </a:schemeClr>
            </a:solidFill>
            <a:round/>
          </a:ln>
          <a:effectLst/>
        </c:spPr>
        <c:txPr>
          <a:bodyPr rot="-60000000" spcFirstLastPara="1" vertOverflow="ellipsis" vert="horz" wrap="square" anchor="ctr" anchorCtr="1"/>
          <a:lstStyle/>
          <a:p>
            <a:pPr>
              <a:defRPr sz="1100" b="0" i="0" u="none" strike="noStrike" kern="1200" cap="none" spc="0" normalizeH="0" baseline="0">
                <a:solidFill>
                  <a:sysClr val="windowText" lastClr="000000"/>
                </a:solidFill>
                <a:latin typeface="+mn-lt"/>
                <a:ea typeface="+mn-ea"/>
                <a:cs typeface="+mn-cs"/>
              </a:defRPr>
            </a:pPr>
            <a:endParaRPr lang="en-US"/>
          </a:p>
        </c:txPr>
        <c:crossAx val="459941304"/>
        <c:crosses val="autoZero"/>
        <c:auto val="1"/>
        <c:lblAlgn val="ctr"/>
        <c:lblOffset val="100"/>
        <c:noMultiLvlLbl val="0"/>
      </c:catAx>
      <c:valAx>
        <c:axId val="459941304"/>
        <c:scaling>
          <c:orientation val="minMax"/>
        </c:scaling>
        <c:delete val="0"/>
        <c:axPos val="l"/>
        <c:majorGridlines>
          <c:spPr>
            <a:ln w="9525" cap="flat" cmpd="sng" algn="ctr">
              <a:solidFill>
                <a:schemeClr val="dk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380621016"/>
        <c:crosses val="autoZero"/>
        <c:crossBetween val="between"/>
      </c:valAx>
      <c:spPr>
        <a:pattFill prst="ltDnDiag">
          <a:fgClr>
            <a:schemeClr val="dk1">
              <a:lumMod val="15000"/>
              <a:lumOff val="85000"/>
            </a:schemeClr>
          </a:fgClr>
          <a:bgClr>
            <a:schemeClr val="lt1"/>
          </a:bgClr>
        </a:pattFill>
        <a:ln>
          <a:noFill/>
        </a:ln>
        <a:effectLst/>
      </c:spPr>
    </c:plotArea>
    <c:legend>
      <c:legendPos val="t"/>
      <c:overlay val="0"/>
      <c:spPr>
        <a:noFill/>
        <a:ln>
          <a:noFill/>
        </a:ln>
        <a:effectLst/>
      </c:spPr>
      <c:txPr>
        <a:bodyPr rot="0" spcFirstLastPara="1" vertOverflow="ellipsis" vert="horz" wrap="square" anchor="ctr" anchorCtr="1"/>
        <a:lstStyle/>
        <a:p>
          <a:pPr>
            <a:defRPr sz="1100" b="0" i="0" u="none" strike="noStrike" kern="1200" baseline="0">
              <a:solidFill>
                <a:schemeClr val="dk1">
                  <a:lumMod val="65000"/>
                  <a:lumOff val="35000"/>
                </a:schemeClr>
              </a:solidFill>
              <a:latin typeface="+mn-lt"/>
              <a:ea typeface="+mn-ea"/>
              <a:cs typeface="+mn-cs"/>
            </a:defRPr>
          </a:pPr>
          <a:endParaRPr lang="en-US"/>
        </a:p>
      </c:txPr>
    </c:legend>
    <c:plotVisOnly val="1"/>
    <c:dispBlanksAs val="gap"/>
    <c:showDLblsOverMax val="0"/>
  </c:chart>
  <c:spPr>
    <a:solidFill>
      <a:schemeClr val="lt1"/>
    </a:solidFill>
    <a:ln w="9525" cap="flat" cmpd="sng" algn="ctr">
      <a:solidFill>
        <a:schemeClr val="dk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2000" b="0" i="0" u="none" strike="noStrike" kern="1200" cap="none" spc="0" normalizeH="0" baseline="0">
                <a:solidFill>
                  <a:schemeClr val="tx1">
                    <a:lumMod val="65000"/>
                    <a:lumOff val="35000"/>
                  </a:schemeClr>
                </a:solidFill>
                <a:latin typeface="+mj-lt"/>
                <a:ea typeface="+mj-ea"/>
                <a:cs typeface="+mj-cs"/>
              </a:defRPr>
            </a:pPr>
            <a:r>
              <a:rPr lang="en-US"/>
              <a:t>Page Depth Analysis</a:t>
            </a:r>
          </a:p>
        </c:rich>
      </c:tx>
      <c:overlay val="0"/>
      <c:spPr>
        <a:noFill/>
        <a:ln>
          <a:noFill/>
        </a:ln>
        <a:effectLst/>
      </c:spPr>
      <c:txPr>
        <a:bodyPr rot="0" spcFirstLastPara="1" vertOverflow="ellipsis" vert="horz" wrap="square" anchor="ctr" anchorCtr="1"/>
        <a:lstStyle/>
        <a:p>
          <a:pPr>
            <a:defRPr sz="2000" b="0" i="0" u="none" strike="noStrike" kern="1200" cap="none" spc="0" normalizeH="0" baseline="0">
              <a:solidFill>
                <a:schemeClr val="tx1">
                  <a:lumMod val="65000"/>
                  <a:lumOff val="35000"/>
                </a:schemeClr>
              </a:solidFill>
              <a:latin typeface="+mj-lt"/>
              <a:ea typeface="+mj-ea"/>
              <a:cs typeface="+mj-cs"/>
            </a:defRPr>
          </a:pPr>
          <a:endParaRPr lang="en-US"/>
        </a:p>
      </c:txPr>
    </c:title>
    <c:autoTitleDeleted val="0"/>
    <c:plotArea>
      <c:layout/>
      <c:barChart>
        <c:barDir val="col"/>
        <c:grouping val="clustered"/>
        <c:varyColors val="0"/>
        <c:ser>
          <c:idx val="0"/>
          <c:order val="0"/>
          <c:spPr>
            <a:solidFill>
              <a:schemeClr val="accent1"/>
            </a:solidFill>
            <a:ln>
              <a:noFill/>
            </a:ln>
            <a:effectLst/>
          </c:spPr>
          <c:invertIfNegative val="0"/>
          <c:val>
            <c:numRef>
              <c:f>Summary!$C$51:$C$60</c:f>
              <c:numCache>
                <c:formatCode>General</c:formatCode>
                <c:ptCount val="10"/>
                <c:pt idx="0">
                  <c:v>29</c:v>
                </c:pt>
                <c:pt idx="1">
                  <c:v>100</c:v>
                </c:pt>
                <c:pt idx="2">
                  <c:v>200</c:v>
                </c:pt>
                <c:pt idx="3">
                  <c:v>436</c:v>
                </c:pt>
                <c:pt idx="4">
                  <c:v>471</c:v>
                </c:pt>
                <c:pt idx="5">
                  <c:v>479</c:v>
                </c:pt>
                <c:pt idx="6">
                  <c:v>348</c:v>
                </c:pt>
                <c:pt idx="7">
                  <c:v>184</c:v>
                </c:pt>
                <c:pt idx="8">
                  <c:v>76</c:v>
                </c:pt>
                <c:pt idx="9">
                  <c:v>0</c:v>
                </c:pt>
              </c:numCache>
            </c:numRef>
          </c:val>
          <c:extLst>
            <c:ext xmlns:c16="http://schemas.microsoft.com/office/drawing/2014/chart" uri="{C3380CC4-5D6E-409C-BE32-E72D297353CC}">
              <c16:uniqueId val="{00000000-80F8-114C-B6BE-C40CE9DDD0A2}"/>
            </c:ext>
          </c:extLst>
        </c:ser>
        <c:dLbls>
          <c:showLegendKey val="0"/>
          <c:showVal val="0"/>
          <c:showCatName val="0"/>
          <c:showSerName val="0"/>
          <c:showPercent val="0"/>
          <c:showBubbleSize val="0"/>
        </c:dLbls>
        <c:gapWidth val="199"/>
        <c:axId val="459936992"/>
        <c:axId val="459940912"/>
      </c:barChart>
      <c:catAx>
        <c:axId val="459936992"/>
        <c:scaling>
          <c:orientation val="minMax"/>
        </c:scaling>
        <c:delete val="0"/>
        <c:axPos val="b"/>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cap="none" spc="0" normalizeH="0" baseline="0">
                <a:solidFill>
                  <a:schemeClr val="tx1">
                    <a:lumMod val="65000"/>
                    <a:lumOff val="35000"/>
                  </a:schemeClr>
                </a:solidFill>
                <a:latin typeface="+mn-lt"/>
                <a:ea typeface="+mn-ea"/>
                <a:cs typeface="+mn-cs"/>
              </a:defRPr>
            </a:pPr>
            <a:endParaRPr lang="en-US"/>
          </a:p>
        </c:txPr>
        <c:crossAx val="459940912"/>
        <c:crosses val="autoZero"/>
        <c:auto val="1"/>
        <c:lblAlgn val="ctr"/>
        <c:lblOffset val="100"/>
        <c:noMultiLvlLbl val="0"/>
      </c:catAx>
      <c:valAx>
        <c:axId val="459940912"/>
        <c:scaling>
          <c:orientation val="minMax"/>
        </c:scaling>
        <c:delete val="0"/>
        <c:axPos val="l"/>
        <c:majorGridlines>
          <c:spPr>
            <a:ln w="9525" cap="flat" cmpd="sng" algn="ctr">
              <a:solidFill>
                <a:schemeClr val="tx1">
                  <a:lumMod val="15000"/>
                  <a:lumOff val="85000"/>
                </a:schemeClr>
              </a:solidFill>
              <a:round/>
            </a:ln>
            <a:effectLst/>
          </c:spPr>
        </c:majorGridlines>
        <c:minorGridlines>
          <c:spPr>
            <a:ln w="9525" cap="flat" cmpd="sng" algn="ctr">
              <a:solidFill>
                <a:schemeClr val="tx1">
                  <a:lumMod val="5000"/>
                  <a:lumOff val="95000"/>
                </a:schemeClr>
              </a:solidFill>
              <a:round/>
            </a:ln>
            <a:effectLst/>
          </c:spPr>
        </c:min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459936992"/>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Non-202 Response Codes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doughnutChart>
        <c:varyColors val="1"/>
        <c:ser>
          <c:idx val="0"/>
          <c:order val="0"/>
          <c:tx>
            <c:strRef>
              <c:f>Summary!$B$38</c:f>
              <c:strCache>
                <c:ptCount val="1"/>
                <c:pt idx="0">
                  <c:v>Total</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1BC-1748-8423-D8BE7457AFFD}"/>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1BC-1748-8423-D8BE7457AFFD}"/>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1BC-1748-8423-D8BE7457AFFD}"/>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1BC-1748-8423-D8BE7457AFFD}"/>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1BC-1748-8423-D8BE7457AFFD}"/>
              </c:ext>
            </c:extLst>
          </c:dPt>
          <c:cat>
            <c:numRef>
              <c:f>Summary!$A$40:$A$44</c:f>
              <c:numCache>
                <c:formatCode>General</c:formatCode>
                <c:ptCount val="5"/>
                <c:pt idx="0">
                  <c:v>301</c:v>
                </c:pt>
                <c:pt idx="1">
                  <c:v>302</c:v>
                </c:pt>
                <c:pt idx="2">
                  <c:v>400</c:v>
                </c:pt>
                <c:pt idx="3">
                  <c:v>403</c:v>
                </c:pt>
                <c:pt idx="4">
                  <c:v>404</c:v>
                </c:pt>
              </c:numCache>
            </c:numRef>
          </c:cat>
          <c:val>
            <c:numRef>
              <c:f>Summary!$B$40:$B$44</c:f>
              <c:numCache>
                <c:formatCode>General</c:formatCode>
                <c:ptCount val="5"/>
                <c:pt idx="0">
                  <c:v>236</c:v>
                </c:pt>
                <c:pt idx="1">
                  <c:v>0</c:v>
                </c:pt>
                <c:pt idx="2">
                  <c:v>0</c:v>
                </c:pt>
                <c:pt idx="3">
                  <c:v>0</c:v>
                </c:pt>
                <c:pt idx="4">
                  <c:v>29</c:v>
                </c:pt>
              </c:numCache>
            </c:numRef>
          </c:val>
          <c:extLst>
            <c:ext xmlns:c16="http://schemas.microsoft.com/office/drawing/2014/chart" uri="{C3380CC4-5D6E-409C-BE32-E72D297353CC}">
              <c16:uniqueId val="{0000000A-F1BC-1748-8423-D8BE7457AFFD}"/>
            </c:ext>
          </c:extLst>
        </c:ser>
        <c:ser>
          <c:idx val="1"/>
          <c:order val="1"/>
          <c:tx>
            <c:strRef>
              <c:f>Summary!$C$38</c:f>
              <c:strCache>
                <c:ptCount val="1"/>
                <c:pt idx="0">
                  <c:v>From Webpages</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C-F1BC-1748-8423-D8BE7457AFFD}"/>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E-F1BC-1748-8423-D8BE7457AFFD}"/>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10-F1BC-1748-8423-D8BE7457AFFD}"/>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12-F1BC-1748-8423-D8BE7457AFFD}"/>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14-F1BC-1748-8423-D8BE7457AFFD}"/>
              </c:ext>
            </c:extLst>
          </c:dPt>
          <c:cat>
            <c:numRef>
              <c:f>Summary!$A$40:$A$44</c:f>
              <c:numCache>
                <c:formatCode>General</c:formatCode>
                <c:ptCount val="5"/>
                <c:pt idx="0">
                  <c:v>301</c:v>
                </c:pt>
                <c:pt idx="1">
                  <c:v>302</c:v>
                </c:pt>
                <c:pt idx="2">
                  <c:v>400</c:v>
                </c:pt>
                <c:pt idx="3">
                  <c:v>403</c:v>
                </c:pt>
                <c:pt idx="4">
                  <c:v>404</c:v>
                </c:pt>
              </c:numCache>
            </c:numRef>
          </c:cat>
          <c:val>
            <c:numRef>
              <c:f>Summary!$C$40:$C$44</c:f>
              <c:numCache>
                <c:formatCode>General</c:formatCode>
                <c:ptCount val="5"/>
                <c:pt idx="0">
                  <c:v>236</c:v>
                </c:pt>
                <c:pt idx="1">
                  <c:v>0</c:v>
                </c:pt>
                <c:pt idx="2">
                  <c:v>0</c:v>
                </c:pt>
                <c:pt idx="3">
                  <c:v>0</c:v>
                </c:pt>
                <c:pt idx="4">
                  <c:v>29</c:v>
                </c:pt>
              </c:numCache>
            </c:numRef>
          </c:val>
          <c:extLst>
            <c:ext xmlns:c16="http://schemas.microsoft.com/office/drawing/2014/chart" uri="{C3380CC4-5D6E-409C-BE32-E72D297353CC}">
              <c16:uniqueId val="{00000015-F1BC-1748-8423-D8BE7457AFFD}"/>
            </c:ext>
          </c:extLst>
        </c:ser>
        <c:dLbls>
          <c:showLegendKey val="0"/>
          <c:showVal val="0"/>
          <c:showCatName val="0"/>
          <c:showSerName val="0"/>
          <c:showPercent val="0"/>
          <c:showBubbleSize val="0"/>
          <c:showLeaderLines val="1"/>
        </c:dLbls>
        <c:firstSliceAng val="0"/>
        <c:holeSize val="75"/>
      </c:doughnutChart>
      <c:spPr>
        <a:noFill/>
        <a:ln>
          <a:noFill/>
        </a:ln>
        <a:effectLst/>
      </c:spPr>
    </c:plotArea>
    <c:legend>
      <c:legendPos val="r"/>
      <c:overlay val="0"/>
      <c:spPr>
        <a:noFill/>
        <a:ln>
          <a:noFill/>
        </a:ln>
        <a:effectLst/>
      </c:spPr>
      <c:txPr>
        <a:bodyPr rot="0" spcFirstLastPara="1" vertOverflow="ellipsis" vert="horz" wrap="square" anchor="ctr" anchorCtr="1"/>
        <a:lstStyle/>
        <a:p>
          <a:pPr rtl="0">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Image Types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doughnutChart>
        <c:varyColors val="1"/>
        <c:ser>
          <c:idx val="0"/>
          <c:order val="0"/>
          <c:tx>
            <c:strRef>
              <c:f>Summary!$B$30</c:f>
              <c:strCache>
                <c:ptCount val="1"/>
                <c:pt idx="0">
                  <c:v>Total</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1A50-B449-A8AA-B1D532C2C851}"/>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1A50-B449-A8AA-B1D532C2C851}"/>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1A50-B449-A8AA-B1D532C2C851}"/>
              </c:ext>
            </c:extLst>
          </c:dPt>
          <c:cat>
            <c:strRef>
              <c:f>Summary!$A$31:$A$33</c:f>
              <c:strCache>
                <c:ptCount val="3"/>
                <c:pt idx="0">
                  <c:v>jpeg</c:v>
                </c:pt>
                <c:pt idx="1">
                  <c:v>png</c:v>
                </c:pt>
                <c:pt idx="2">
                  <c:v>gif</c:v>
                </c:pt>
              </c:strCache>
            </c:strRef>
          </c:cat>
          <c:val>
            <c:numRef>
              <c:f>Summary!$B$31:$B$33</c:f>
              <c:numCache>
                <c:formatCode>General</c:formatCode>
                <c:ptCount val="3"/>
                <c:pt idx="0">
                  <c:v>124</c:v>
                </c:pt>
                <c:pt idx="1">
                  <c:v>38</c:v>
                </c:pt>
                <c:pt idx="2">
                  <c:v>3</c:v>
                </c:pt>
              </c:numCache>
            </c:numRef>
          </c:val>
          <c:extLst>
            <c:ext xmlns:c16="http://schemas.microsoft.com/office/drawing/2014/chart" uri="{C3380CC4-5D6E-409C-BE32-E72D297353CC}">
              <c16:uniqueId val="{00000006-1A50-B449-A8AA-B1D532C2C851}"/>
            </c:ext>
          </c:extLst>
        </c:ser>
        <c:ser>
          <c:idx val="1"/>
          <c:order val="1"/>
          <c:tx>
            <c:strRef>
              <c:f>Summary!$C$30</c:f>
              <c:strCache>
                <c:ptCount val="1"/>
                <c:pt idx="0">
                  <c:v>Exceeds 2k Kb</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8-1A50-B449-A8AA-B1D532C2C851}"/>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A-1A50-B449-A8AA-B1D532C2C851}"/>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C-1A50-B449-A8AA-B1D532C2C851}"/>
              </c:ext>
            </c:extLst>
          </c:dPt>
          <c:cat>
            <c:strRef>
              <c:f>Summary!$A$31:$A$33</c:f>
              <c:strCache>
                <c:ptCount val="3"/>
                <c:pt idx="0">
                  <c:v>jpeg</c:v>
                </c:pt>
                <c:pt idx="1">
                  <c:v>png</c:v>
                </c:pt>
                <c:pt idx="2">
                  <c:v>gif</c:v>
                </c:pt>
              </c:strCache>
            </c:strRef>
          </c:cat>
          <c:val>
            <c:numRef>
              <c:f>Summary!$C$31:$C$33</c:f>
              <c:numCache>
                <c:formatCode>General</c:formatCode>
                <c:ptCount val="3"/>
                <c:pt idx="0">
                  <c:v>4</c:v>
                </c:pt>
                <c:pt idx="1">
                  <c:v>0</c:v>
                </c:pt>
                <c:pt idx="2">
                  <c:v>0</c:v>
                </c:pt>
              </c:numCache>
            </c:numRef>
          </c:val>
          <c:extLst>
            <c:ext xmlns:c16="http://schemas.microsoft.com/office/drawing/2014/chart" uri="{C3380CC4-5D6E-409C-BE32-E72D297353CC}">
              <c16:uniqueId val="{0000000D-1A50-B449-A8AA-B1D532C2C851}"/>
            </c:ext>
          </c:extLst>
        </c:ser>
        <c:dLbls>
          <c:showLegendKey val="0"/>
          <c:showVal val="0"/>
          <c:showCatName val="0"/>
          <c:showSerName val="0"/>
          <c:showPercent val="0"/>
          <c:showBubbleSize val="0"/>
          <c:showLeaderLines val="1"/>
        </c:dLbls>
        <c:firstSliceAng val="0"/>
        <c:holeSize val="75"/>
      </c:doughnutChart>
      <c:spPr>
        <a:noFill/>
        <a:ln>
          <a:noFill/>
        </a:ln>
        <a:effectLst/>
      </c:spPr>
    </c:plotArea>
    <c:legend>
      <c:legendPos val="r"/>
      <c:overlay val="0"/>
      <c:spPr>
        <a:noFill/>
        <a:ln>
          <a:noFill/>
        </a:ln>
        <a:effectLst/>
      </c:spPr>
      <c:txPr>
        <a:bodyPr rot="0" spcFirstLastPara="1" vertOverflow="ellipsis" vert="horz" wrap="square" anchor="ctr" anchorCtr="1"/>
        <a:lstStyle/>
        <a:p>
          <a:pPr rtl="0">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8">
  <cs:axisTitle>
    <cs:lnRef idx="0"/>
    <cs:fillRef idx="0"/>
    <cs:effectRef idx="0"/>
    <cs:fontRef idx="minor">
      <a:schemeClr val="dk1">
        <a:lumMod val="65000"/>
        <a:lumOff val="35000"/>
      </a:schemeClr>
    </cs:fontRef>
    <cs:defRPr sz="900" b="1" kern="1200"/>
  </cs:axisTitle>
  <cs:category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ap="none" spc="0" normalizeH="0" baseline="0"/>
  </cs:categoryAxis>
  <cs:chartArea>
    <cs:lnRef idx="0"/>
    <cs:fillRef idx="0"/>
    <cs:effectRef idx="0"/>
    <cs:fontRef idx="minor">
      <a:schemeClr val="dk1"/>
    </cs:fontRef>
    <cs:spPr>
      <a:solidFill>
        <a:schemeClr val="lt1"/>
      </a:solidFill>
      <a:ln w="9525" cap="flat" cmpd="sng" algn="ctr">
        <a:solidFill>
          <a:schemeClr val="dk1">
            <a:lumMod val="15000"/>
            <a:lumOff val="85000"/>
          </a:schemeClr>
        </a:solidFill>
        <a:round/>
      </a:ln>
    </cs:spPr>
    <cs:defRPr sz="900" kern="1200"/>
  </cs:chartArea>
  <cs:dataLabel>
    <cs:lnRef idx="0"/>
    <cs:fillRef idx="0"/>
    <cs:effectRef idx="0"/>
    <cs:fontRef idx="minor">
      <a:schemeClr val="dk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lt1"/>
      </a:solidFill>
      <a:ln w="15875">
        <a:solidFill>
          <a:schemeClr val="phClr"/>
        </a:solidFill>
        <a:round/>
      </a:ln>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800" kern="1200"/>
  </cs:dataTable>
  <cs:downBar>
    <cs:lnRef idx="0"/>
    <cs:fillRef idx="0"/>
    <cs:effectRef idx="0"/>
    <cs:fontRef idx="minor">
      <a:schemeClr val="dk1"/>
    </cs:fontRef>
    <cs:spPr>
      <a:solidFill>
        <a:schemeClr val="dk1">
          <a:lumMod val="75000"/>
          <a:lumOff val="25000"/>
        </a:schemeClr>
      </a:solidFill>
      <a:ln w="9525" cap="flat" cmpd="sng" algn="ctr">
        <a:solidFill>
          <a:schemeClr val="dk1">
            <a:lumMod val="50000"/>
            <a:lumOff val="50000"/>
          </a:schemeClr>
        </a:solidFill>
        <a:round/>
      </a:ln>
    </cs:spPr>
  </cs:downBar>
  <cs:dropLine>
    <cs:lnRef idx="0"/>
    <cs:fillRef idx="0"/>
    <cs:effectRef idx="0"/>
    <cs:fontRef idx="minor">
      <a:schemeClr val="dk1"/>
    </cs:fontRef>
    <cs:spPr>
      <a:ln w="9525" cap="flat" cmpd="sng" algn="ctr">
        <a:solidFill>
          <a:schemeClr val="dk1">
            <a:lumMod val="35000"/>
            <a:lumOff val="65000"/>
          </a:schemeClr>
        </a:solidFill>
        <a:round/>
      </a:ln>
    </cs:spPr>
  </cs:dropLine>
  <cs:errorBar>
    <cs:lnRef idx="0"/>
    <cs:fillRef idx="0"/>
    <cs:effectRef idx="0"/>
    <cs:fontRef idx="minor">
      <a:schemeClr val="dk1"/>
    </cs:fontRef>
    <cs:spPr>
      <a:ln w="9525" cap="flat" cmpd="sng" algn="ctr">
        <a:solidFill>
          <a:schemeClr val="dk1">
            <a:lumMod val="50000"/>
            <a:lumOff val="50000"/>
          </a:schemeClr>
        </a:solidFill>
        <a:round/>
      </a:ln>
    </cs:spPr>
  </cs:errorBar>
  <cs:floor>
    <cs:lnRef idx="0"/>
    <cs:fillRef idx="0"/>
    <cs:effectRef idx="0"/>
    <cs:fontRef idx="minor">
      <a:schemeClr val="dk1"/>
    </cs:fontRef>
    <cs:spPr>
      <a:pattFill prst="ltDnDiag">
        <a:fgClr>
          <a:schemeClr val="dk1">
            <a:lumMod val="15000"/>
            <a:lumOff val="85000"/>
          </a:schemeClr>
        </a:fgClr>
        <a:bgClr>
          <a:schemeClr val="lt1"/>
        </a:bgClr>
      </a:pattFill>
    </cs:spPr>
  </cs:floor>
  <cs:gridlineMajor>
    <cs:lnRef idx="0"/>
    <cs:fillRef idx="0"/>
    <cs:effectRef idx="0"/>
    <cs:fontRef idx="minor">
      <a:schemeClr val="dk1"/>
    </cs:fontRef>
    <cs:spPr>
      <a:ln w="9525" cap="flat" cmpd="sng" algn="ctr">
        <a:solidFill>
          <a:schemeClr val="dk1">
            <a:lumMod val="15000"/>
            <a:lumOff val="85000"/>
          </a:schemeClr>
        </a:solidFill>
        <a:round/>
      </a:ln>
    </cs:spPr>
  </cs:gridlineMajor>
  <cs:gridlineMinor>
    <cs:lnRef idx="0"/>
    <cs:fillRef idx="0"/>
    <cs:effectRef idx="0"/>
    <cs:fontRef idx="minor">
      <a:schemeClr val="dk1"/>
    </cs:fontRef>
    <cs:spPr>
      <a:ln w="9525" cap="flat" cmpd="sng" algn="ctr">
        <a:solidFill>
          <a:schemeClr val="dk1">
            <a:lumMod val="5000"/>
            <a:lumOff val="95000"/>
          </a:schemeClr>
        </a:solidFill>
        <a:round/>
      </a:ln>
    </cs:spPr>
  </cs:gridlineMinor>
  <cs:hiLoLine>
    <cs:lnRef idx="0"/>
    <cs:fillRef idx="0"/>
    <cs:effectRef idx="0"/>
    <cs:fontRef idx="minor">
      <a:schemeClr val="dk1"/>
    </cs:fontRef>
    <cs:spPr>
      <a:ln w="9525" cap="flat" cmpd="sng" algn="ctr">
        <a:solidFill>
          <a:schemeClr val="dk1">
            <a:lumMod val="35000"/>
            <a:lumOff val="65000"/>
          </a:schemeClr>
        </a:solidFill>
        <a:round/>
      </a:ln>
    </cs:spPr>
  </cs:hiLoLine>
  <cs:leaderLine>
    <cs:lnRef idx="0"/>
    <cs:fillRef idx="0"/>
    <cs:effectRef idx="0"/>
    <cs:fontRef idx="minor">
      <a:schemeClr val="dk1"/>
    </cs:fontRef>
    <cs:spPr>
      <a:ln w="9525" cap="flat" cmpd="sng" algn="ctr">
        <a:solidFill>
          <a:schemeClr val="dk1">
            <a:lumMod val="35000"/>
            <a:lumOff val="65000"/>
          </a:schemeClr>
        </a:solidFill>
        <a:round/>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spPr>
      <a:pattFill prst="ltDnDiag">
        <a:fgClr>
          <a:schemeClr val="dk1">
            <a:lumMod val="15000"/>
            <a:lumOff val="85000"/>
          </a:schemeClr>
        </a:fgClr>
        <a:bgClr>
          <a:schemeClr val="lt1"/>
        </a:bgClr>
      </a:pattFill>
    </cs:spPr>
  </cs:plotArea>
  <cs:plotArea3D>
    <cs:lnRef idx="0"/>
    <cs:fillRef idx="0"/>
    <cs:effectRef idx="0"/>
    <cs:fontRef idx="minor">
      <a:schemeClr val="dk1"/>
    </cs:fontRef>
    <cs:spPr>
      <a:solidFill>
        <a:schemeClr val="lt1"/>
      </a:solidFill>
    </cs:spPr>
  </cs:plotArea3D>
  <cs:seriesAxis>
    <cs:lnRef idx="0"/>
    <cs:fillRef idx="0"/>
    <cs:effectRef idx="0"/>
    <cs:fontRef idx="minor">
      <a:schemeClr val="dk1">
        <a:lumMod val="65000"/>
        <a:lumOff val="35000"/>
      </a:schemeClr>
    </cs:fontRef>
    <cs:defRPr sz="900" kern="1200"/>
  </cs:seriesAxis>
  <cs:seriesLine>
    <cs:lnRef idx="0"/>
    <cs:fillRef idx="0"/>
    <cs:effectRef idx="0"/>
    <cs:fontRef idx="minor">
      <a:schemeClr val="dk1"/>
    </cs:fontRef>
    <cs:spPr>
      <a:ln w="9525" cap="flat" cmpd="sng" algn="ctr">
        <a:solidFill>
          <a:schemeClr val="dk1">
            <a:lumMod val="35000"/>
            <a:lumOff val="65000"/>
          </a:schemeClr>
        </a:solidFill>
        <a:round/>
      </a:ln>
    </cs:spPr>
  </cs:seriesLine>
  <cs:title>
    <cs:lnRef idx="0"/>
    <cs:fillRef idx="0"/>
    <cs:effectRef idx="0"/>
    <cs:fontRef idx="major">
      <a:schemeClr val="dk1">
        <a:lumMod val="50000"/>
        <a:lumOff val="50000"/>
      </a:schemeClr>
    </cs:fontRef>
    <cs:defRPr sz="1600" b="1" kern="1200" cap="none" spc="0" normalizeH="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cap="flat" cmpd="sng" algn="ctr">
        <a:solidFill>
          <a:schemeClr val="dk1">
            <a:lumMod val="50000"/>
            <a:lumOff val="50000"/>
          </a:schemeClr>
        </a:solidFill>
        <a:round/>
      </a:ln>
    </cs:spPr>
  </cs:upBar>
  <cs:valueAxis>
    <cs:lnRef idx="0"/>
    <cs:fillRef idx="0"/>
    <cs:effectRef idx="0"/>
    <cs:fontRef idx="minor">
      <a:schemeClr val="dk1">
        <a:lumMod val="65000"/>
        <a:lumOff val="35000"/>
      </a:schemeClr>
    </cs:fontRef>
    <cs:defRPr sz="900" kern="1200"/>
  </cs:valueAxis>
  <cs:wall>
    <cs:lnRef idx="0"/>
    <cs:fillRef idx="0"/>
    <cs:effectRef idx="0"/>
    <cs:fontRef idx="minor">
      <a:schemeClr val="dk1"/>
    </cs:fontRef>
    <cs:spPr>
      <a:pattFill prst="ltDnDiag">
        <a:fgClr>
          <a:schemeClr val="dk1">
            <a:lumMod val="15000"/>
            <a:lumOff val="85000"/>
          </a:schemeClr>
        </a:fgClr>
        <a:bgClr>
          <a:schemeClr val="lt1"/>
        </a:bgClr>
      </a:pattFill>
    </cs:spPr>
  </cs:wall>
</cs:chartStyle>
</file>

<file path=xl/charts/style2.xml><?xml version="1.0" encoding="utf-8"?>
<cs:chartStyle xmlns:cs="http://schemas.microsoft.com/office/drawing/2012/chartStyle" xmlns:a="http://schemas.openxmlformats.org/drawingml/2006/main" id="212">
  <cs:axisTitle>
    <cs:lnRef idx="0"/>
    <cs:fillRef idx="0"/>
    <cs:effectRef idx="0"/>
    <cs:fontRef idx="minor">
      <a:schemeClr val="tx1">
        <a:lumMod val="65000"/>
        <a:lumOff val="35000"/>
      </a:schemeClr>
    </cs:fontRef>
    <cs:defRPr sz="900" kern="1200" cap="all"/>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b="0" kern="1200" cap="none" spc="0" normalizeH="0" baseline="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75000"/>
        <a:lumOff val="25000"/>
      </a:schemeClr>
    </cs:fontRef>
    <cs:spPr>
      <a:solidFill>
        <a:schemeClr val="dk1">
          <a:lumMod val="15000"/>
          <a:lumOff val="85000"/>
        </a:schemeClr>
      </a:solidFill>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38100" cap="rnd">
        <a:solidFill>
          <a:schemeClr val="phClr"/>
        </a:solidFill>
        <a:round/>
      </a:ln>
    </cs:spPr>
  </cs:dataPointLine>
  <cs:dataPointMarker>
    <cs:lnRef idx="0"/>
    <cs:fillRef idx="0">
      <cs:styleClr val="auto"/>
    </cs:fillRef>
    <cs:effectRef idx="0"/>
    <cs:fontRef idx="minor">
      <a:schemeClr val="dk1"/>
    </cs:fontRef>
    <cs:spPr>
      <a:solidFill>
        <a:schemeClr val="phClr"/>
      </a:solidFill>
    </cs:spPr>
  </cs:dataPointMarker>
  <cs:dataPointMarkerLayout symbol="circle" size="8"/>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50000"/>
            <a:lumOff val="50000"/>
          </a:schemeClr>
        </a:solidFill>
        <a:prstDash val="dash"/>
      </a:ln>
    </cs:spPr>
  </cs:dropLine>
  <cs:errorBar>
    <cs:lnRef idx="0"/>
    <cs:fillRef idx="0"/>
    <cs:effectRef idx="0"/>
    <cs:fontRef idx="minor">
      <a:schemeClr val="dk1"/>
    </cs:fontRef>
    <cs:spPr>
      <a:ln w="9525">
        <a:solidFill>
          <a:schemeClr val="tx1">
            <a:lumMod val="50000"/>
            <a:lumOff val="50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w="9525" cap="flat" cmpd="sng" algn="ctr">
        <a:solidFill>
          <a:schemeClr val="tx1">
            <a:lumMod val="5000"/>
            <a:lumOff val="95000"/>
          </a:schemeClr>
        </a:solidFill>
        <a:round/>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round/>
      </a:ln>
    </cs:spPr>
  </cs:seriesLine>
  <cs:title>
    <cs:lnRef idx="0"/>
    <cs:fillRef idx="0"/>
    <cs:effectRef idx="0"/>
    <cs:fontRef idx="major">
      <a:schemeClr val="tx1">
        <a:lumMod val="65000"/>
        <a:lumOff val="35000"/>
      </a:schemeClr>
    </cs:fontRef>
    <cs:defRPr sz="2000" b="0" kern="1200" cap="none" spc="0" normalizeH="0" baseline="0"/>
  </cs:title>
  <cs:trendline>
    <cs:lnRef idx="0">
      <cs:styleClr val="auto"/>
    </cs:lnRef>
    <cs:fillRef idx="0"/>
    <cs:effectRef idx="0"/>
    <cs:fontRef idx="minor">
      <a:schemeClr val="dk1"/>
    </cs:fontRef>
    <cs:spPr>
      <a:ln w="19050" cap="rnd">
        <a:solidFill>
          <a:schemeClr val="phClr"/>
        </a:solidFill>
        <a:round/>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dk1"/>
    </cs:fontRef>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5" Type="http://schemas.openxmlformats.org/officeDocument/2006/relationships/image" Target="../media/image1.png"/><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xdr:from>
      <xdr:col>8</xdr:col>
      <xdr:colOff>28574</xdr:colOff>
      <xdr:row>6</xdr:row>
      <xdr:rowOff>183355</xdr:rowOff>
    </xdr:from>
    <xdr:to>
      <xdr:col>20</xdr:col>
      <xdr:colOff>28914</xdr:colOff>
      <xdr:row>29</xdr:row>
      <xdr:rowOff>1701</xdr:rowOff>
    </xdr:to>
    <xdr:graphicFrame macro="">
      <xdr:nvGraphicFramePr>
        <xdr:cNvPr id="83" name="Chart 82">
          <a:extLst>
            <a:ext uri="{FF2B5EF4-FFF2-40B4-BE49-F238E27FC236}">
              <a16:creationId xmlns:a16="http://schemas.microsoft.com/office/drawing/2014/main" id="{00000000-0008-0000-0000-000053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8</xdr:col>
      <xdr:colOff>26194</xdr:colOff>
      <xdr:row>47</xdr:row>
      <xdr:rowOff>126206</xdr:rowOff>
    </xdr:from>
    <xdr:to>
      <xdr:col>20</xdr:col>
      <xdr:colOff>11907</xdr:colOff>
      <xdr:row>62</xdr:row>
      <xdr:rowOff>11906</xdr:rowOff>
    </xdr:to>
    <xdr:graphicFrame macro="">
      <xdr:nvGraphicFramePr>
        <xdr:cNvPr id="88" name="Chart 87">
          <a:extLst>
            <a:ext uri="{FF2B5EF4-FFF2-40B4-BE49-F238E27FC236}">
              <a16:creationId xmlns:a16="http://schemas.microsoft.com/office/drawing/2014/main" id="{00000000-0008-0000-0000-000058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8</xdr:col>
      <xdr:colOff>11906</xdr:colOff>
      <xdr:row>29</xdr:row>
      <xdr:rowOff>91849</xdr:rowOff>
    </xdr:from>
    <xdr:to>
      <xdr:col>20</xdr:col>
      <xdr:colOff>15649</xdr:colOff>
      <xdr:row>47</xdr:row>
      <xdr:rowOff>35718</xdr:rowOff>
    </xdr:to>
    <xdr:grpSp>
      <xdr:nvGrpSpPr>
        <xdr:cNvPr id="2" name="Group 1">
          <a:extLst>
            <a:ext uri="{FF2B5EF4-FFF2-40B4-BE49-F238E27FC236}">
              <a16:creationId xmlns:a16="http://schemas.microsoft.com/office/drawing/2014/main" id="{00000000-0008-0000-0000-000002000000}"/>
            </a:ext>
          </a:extLst>
        </xdr:cNvPr>
        <xdr:cNvGrpSpPr/>
      </xdr:nvGrpSpPr>
      <xdr:grpSpPr>
        <a:xfrm>
          <a:off x="7450477" y="5879420"/>
          <a:ext cx="8494601" cy="3536155"/>
          <a:chOff x="6572250" y="5259162"/>
          <a:chExt cx="7290368" cy="3372869"/>
        </a:xfrm>
      </xdr:grpSpPr>
      <xdr:graphicFrame macro="">
        <xdr:nvGraphicFramePr>
          <xdr:cNvPr id="87" name="Chart 86">
            <a:extLst>
              <a:ext uri="{FF2B5EF4-FFF2-40B4-BE49-F238E27FC236}">
                <a16:creationId xmlns:a16="http://schemas.microsoft.com/office/drawing/2014/main" id="{00000000-0008-0000-0000-000057000000}"/>
              </a:ext>
            </a:extLst>
          </xdr:cNvPr>
          <xdr:cNvGraphicFramePr/>
        </xdr:nvGraphicFramePr>
        <xdr:xfrm>
          <a:off x="6577012" y="5259162"/>
          <a:ext cx="3652158" cy="2743200"/>
        </xdr:xfrm>
        <a:graphic>
          <a:graphicData uri="http://schemas.openxmlformats.org/drawingml/2006/chart">
            <c:chart xmlns:c="http://schemas.openxmlformats.org/drawingml/2006/chart" xmlns:r="http://schemas.openxmlformats.org/officeDocument/2006/relationships" r:id="rId3"/>
          </a:graphicData>
        </a:graphic>
      </xdr:graphicFrame>
      <xdr:graphicFrame macro="">
        <xdr:nvGraphicFramePr>
          <xdr:cNvPr id="89" name="Chart 88">
            <a:extLst>
              <a:ext uri="{FF2B5EF4-FFF2-40B4-BE49-F238E27FC236}">
                <a16:creationId xmlns:a16="http://schemas.microsoft.com/office/drawing/2014/main" id="{00000000-0008-0000-0000-000059000000}"/>
              </a:ext>
            </a:extLst>
          </xdr:cNvPr>
          <xdr:cNvGraphicFramePr/>
        </xdr:nvGraphicFramePr>
        <xdr:xfrm>
          <a:off x="10215563" y="5259162"/>
          <a:ext cx="3647055" cy="2743200"/>
        </xdr:xfrm>
        <a:graphic>
          <a:graphicData uri="http://schemas.openxmlformats.org/drawingml/2006/chart">
            <c:chart xmlns:c="http://schemas.openxmlformats.org/drawingml/2006/chart" xmlns:r="http://schemas.openxmlformats.org/officeDocument/2006/relationships" r:id="rId4"/>
          </a:graphicData>
        </a:graphic>
      </xdr:graphicFrame>
      <xdr:sp macro="" textlink="">
        <xdr:nvSpPr>
          <xdr:cNvPr id="3" name="TextBox 2">
            <a:extLst>
              <a:ext uri="{FF2B5EF4-FFF2-40B4-BE49-F238E27FC236}">
                <a16:creationId xmlns:a16="http://schemas.microsoft.com/office/drawing/2014/main" id="{00000000-0008-0000-0000-000003000000}"/>
              </a:ext>
            </a:extLst>
          </xdr:cNvPr>
          <xdr:cNvSpPr txBox="1"/>
        </xdr:nvSpPr>
        <xdr:spPr>
          <a:xfrm>
            <a:off x="6572250" y="8001000"/>
            <a:ext cx="3643312" cy="631031"/>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solidFill>
                  <a:schemeClr val="dk1"/>
                </a:solidFill>
                <a:effectLst/>
                <a:latin typeface="+mn-lt"/>
                <a:ea typeface="+mn-ea"/>
                <a:cs typeface="+mn-cs"/>
              </a:rPr>
              <a:t>Non-202</a:t>
            </a:r>
            <a:r>
              <a:rPr lang="en-US" sz="1100" b="1" baseline="0">
                <a:solidFill>
                  <a:schemeClr val="dk1"/>
                </a:solidFill>
                <a:effectLst/>
                <a:latin typeface="+mn-lt"/>
                <a:ea typeface="+mn-ea"/>
                <a:cs typeface="+mn-cs"/>
              </a:rPr>
              <a:t> Response Codes</a:t>
            </a:r>
            <a:endParaRPr lang="en-US">
              <a:effectLst/>
            </a:endParaRPr>
          </a:p>
          <a:p>
            <a:r>
              <a:rPr lang="en-US" sz="1100" b="1" baseline="0">
                <a:solidFill>
                  <a:schemeClr val="dk1"/>
                </a:solidFill>
                <a:effectLst/>
                <a:latin typeface="+mn-lt"/>
                <a:ea typeface="+mn-ea"/>
                <a:cs typeface="+mn-cs"/>
              </a:rPr>
              <a:t>Outside</a:t>
            </a:r>
            <a:r>
              <a:rPr lang="en-US" sz="1100" baseline="0">
                <a:solidFill>
                  <a:schemeClr val="dk1"/>
                </a:solidFill>
                <a:effectLst/>
                <a:latin typeface="+mn-lt"/>
                <a:ea typeface="+mn-ea"/>
                <a:cs typeface="+mn-cs"/>
              </a:rPr>
              <a:t>: response codes from webpages only</a:t>
            </a:r>
            <a:endParaRPr lang="en-US">
              <a:effectLst/>
            </a:endParaRPr>
          </a:p>
          <a:p>
            <a:r>
              <a:rPr lang="en-US" sz="1100" b="1" baseline="0">
                <a:solidFill>
                  <a:schemeClr val="dk1"/>
                </a:solidFill>
                <a:effectLst/>
                <a:latin typeface="+mn-lt"/>
                <a:ea typeface="+mn-ea"/>
                <a:cs typeface="+mn-cs"/>
              </a:rPr>
              <a:t>Inside</a:t>
            </a:r>
            <a:r>
              <a:rPr lang="en-US" sz="1100" baseline="0">
                <a:solidFill>
                  <a:schemeClr val="dk1"/>
                </a:solidFill>
                <a:effectLst/>
                <a:latin typeface="+mn-lt"/>
                <a:ea typeface="+mn-ea"/>
                <a:cs typeface="+mn-cs"/>
              </a:rPr>
              <a:t>: response codes from all resources</a:t>
            </a:r>
            <a:endParaRPr lang="en-US">
              <a:effectLst/>
            </a:endParaRPr>
          </a:p>
        </xdr:txBody>
      </xdr:sp>
      <xdr:sp macro="" textlink="">
        <xdr:nvSpPr>
          <xdr:cNvPr id="9" name="TextBox 8">
            <a:extLst>
              <a:ext uri="{FF2B5EF4-FFF2-40B4-BE49-F238E27FC236}">
                <a16:creationId xmlns:a16="http://schemas.microsoft.com/office/drawing/2014/main" id="{00000000-0008-0000-0000-000009000000}"/>
              </a:ext>
            </a:extLst>
          </xdr:cNvPr>
          <xdr:cNvSpPr txBox="1"/>
        </xdr:nvSpPr>
        <xdr:spPr>
          <a:xfrm>
            <a:off x="10215562" y="8001000"/>
            <a:ext cx="3643312" cy="631031"/>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baseline="0">
                <a:solidFill>
                  <a:schemeClr val="dk1"/>
                </a:solidFill>
                <a:effectLst/>
                <a:latin typeface="+mn-lt"/>
                <a:ea typeface="+mn-ea"/>
                <a:cs typeface="+mn-cs"/>
              </a:rPr>
              <a:t>Image Types Graph</a:t>
            </a:r>
            <a:endParaRPr lang="en-US">
              <a:effectLst/>
            </a:endParaRPr>
          </a:p>
          <a:p>
            <a:r>
              <a:rPr lang="en-US" sz="1100" b="1" baseline="0">
                <a:solidFill>
                  <a:schemeClr val="dk1"/>
                </a:solidFill>
                <a:effectLst/>
                <a:latin typeface="+mn-lt"/>
                <a:ea typeface="+mn-ea"/>
                <a:cs typeface="+mn-cs"/>
              </a:rPr>
              <a:t>Outside</a:t>
            </a:r>
            <a:r>
              <a:rPr lang="en-US" sz="1100" baseline="0">
                <a:solidFill>
                  <a:schemeClr val="dk1"/>
                </a:solidFill>
                <a:effectLst/>
                <a:latin typeface="+mn-lt"/>
                <a:ea typeface="+mn-ea"/>
                <a:cs typeface="+mn-cs"/>
              </a:rPr>
              <a:t>: 200 Status HTTP images</a:t>
            </a:r>
            <a:endParaRPr lang="en-US">
              <a:effectLst/>
            </a:endParaRPr>
          </a:p>
          <a:p>
            <a:r>
              <a:rPr lang="en-US" sz="1100" b="1" baseline="0">
                <a:solidFill>
                  <a:schemeClr val="dk1"/>
                </a:solidFill>
                <a:effectLst/>
                <a:latin typeface="+mn-lt"/>
                <a:ea typeface="+mn-ea"/>
                <a:cs typeface="+mn-cs"/>
              </a:rPr>
              <a:t>Inside</a:t>
            </a:r>
            <a:r>
              <a:rPr lang="en-US" sz="1100" baseline="0">
                <a:solidFill>
                  <a:schemeClr val="dk1"/>
                </a:solidFill>
                <a:effectLst/>
                <a:latin typeface="+mn-lt"/>
                <a:ea typeface="+mn-ea"/>
                <a:cs typeface="+mn-cs"/>
              </a:rPr>
              <a:t>: total image count</a:t>
            </a:r>
            <a:endParaRPr lang="en-US">
              <a:effectLst/>
            </a:endParaRPr>
          </a:p>
        </xdr:txBody>
      </xdr:sp>
    </xdr:grpSp>
    <xdr:clientData/>
  </xdr:twoCellAnchor>
  <xdr:twoCellAnchor>
    <xdr:from>
      <xdr:col>11</xdr:col>
      <xdr:colOff>190500</xdr:colOff>
      <xdr:row>0</xdr:row>
      <xdr:rowOff>83344</xdr:rowOff>
    </xdr:from>
    <xdr:to>
      <xdr:col>20</xdr:col>
      <xdr:colOff>35718</xdr:colOff>
      <xdr:row>6</xdr:row>
      <xdr:rowOff>119062</xdr:rowOff>
    </xdr:to>
    <xdr:sp macro="" textlink="">
      <xdr:nvSpPr>
        <xdr:cNvPr id="5" name="TextBox 4">
          <a:extLst>
            <a:ext uri="{FF2B5EF4-FFF2-40B4-BE49-F238E27FC236}">
              <a16:creationId xmlns:a16="http://schemas.microsoft.com/office/drawing/2014/main" id="{00000000-0008-0000-0000-000005000000}"/>
            </a:ext>
          </a:extLst>
        </xdr:cNvPr>
        <xdr:cNvSpPr txBox="1"/>
      </xdr:nvSpPr>
      <xdr:spPr>
        <a:xfrm>
          <a:off x="8572500" y="83344"/>
          <a:ext cx="5310187" cy="1178718"/>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baseline="0"/>
            <a:t>Notes: </a:t>
          </a:r>
        </a:p>
      </xdr:txBody>
    </xdr:sp>
    <xdr:clientData/>
  </xdr:twoCellAnchor>
  <xdr:twoCellAnchor editAs="oneCell">
    <xdr:from>
      <xdr:col>8</xdr:col>
      <xdr:colOff>0</xdr:colOff>
      <xdr:row>4</xdr:row>
      <xdr:rowOff>0</xdr:rowOff>
    </xdr:from>
    <xdr:to>
      <xdr:col>11</xdr:col>
      <xdr:colOff>54428</xdr:colOff>
      <xdr:row>5</xdr:row>
      <xdr:rowOff>162386</xdr:rowOff>
    </xdr:to>
    <xdr:pic>
      <xdr:nvPicPr>
        <xdr:cNvPr id="6" name="Picture 5">
          <a:extLst>
            <a:ext uri="{FF2B5EF4-FFF2-40B4-BE49-F238E27FC236}">
              <a16:creationId xmlns:a16="http://schemas.microsoft.com/office/drawing/2014/main" id="{314536F4-2E38-F742-9166-736D2FC29FC3}"/>
            </a:ext>
          </a:extLst>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7438571" y="798286"/>
          <a:ext cx="2177143" cy="361957"/>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hyperlink" Target="https://www.highschimney.com/" TargetMode="External"/><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2" Type="http://schemas.openxmlformats.org/officeDocument/2006/relationships/hyperlink" Target="http://www.sherpasoftware.com/blog/category/microsoft-exchange/page/13/" TargetMode="External"/><Relationship Id="rId1" Type="http://schemas.openxmlformats.org/officeDocument/2006/relationships/hyperlink" Target="http://www.sherpasoftware.com/_images/video-links/MAN-video.jpg"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03"/>
  <sheetViews>
    <sheetView tabSelected="1" zoomScale="70" zoomScaleNormal="70" workbookViewId="0">
      <selection activeCell="AE31" sqref="AE31"/>
    </sheetView>
  </sheetViews>
  <sheetFormatPr baseColWidth="10" defaultColWidth="8.83203125" defaultRowHeight="15"/>
  <cols>
    <col min="2" max="2" width="25.5" customWidth="1"/>
    <col min="3" max="3" width="17.1640625" bestFit="1" customWidth="1"/>
    <col min="4" max="4" width="2.5" style="11" customWidth="1"/>
    <col min="5" max="5" width="23.33203125" bestFit="1" customWidth="1"/>
    <col min="8" max="8" width="2.6640625" style="7" customWidth="1"/>
    <col min="9" max="26" width="9.1640625" style="7"/>
  </cols>
  <sheetData>
    <row r="1" spans="1:24">
      <c r="A1" s="7"/>
      <c r="B1" s="7"/>
      <c r="C1" s="7"/>
      <c r="E1" s="7"/>
      <c r="F1" s="7"/>
      <c r="G1" s="7"/>
    </row>
    <row r="2" spans="1:24">
      <c r="A2" s="69" t="s">
        <v>103</v>
      </c>
      <c r="B2" s="70"/>
      <c r="C2" s="71"/>
      <c r="E2" s="83" t="s">
        <v>101</v>
      </c>
      <c r="F2" s="84"/>
      <c r="G2" s="85"/>
    </row>
    <row r="3" spans="1:24">
      <c r="A3" s="46">
        <v>1</v>
      </c>
      <c r="B3" s="96"/>
      <c r="C3" s="97"/>
      <c r="E3" s="86" t="s">
        <v>7218</v>
      </c>
      <c r="F3" s="87"/>
      <c r="G3" s="88"/>
    </row>
    <row r="4" spans="1:24" ht="15" customHeight="1">
      <c r="A4" s="45">
        <v>2</v>
      </c>
      <c r="B4" s="98"/>
      <c r="C4" s="99"/>
      <c r="E4" s="89" t="s">
        <v>52</v>
      </c>
      <c r="F4" s="90"/>
      <c r="G4" s="91"/>
    </row>
    <row r="5" spans="1:24">
      <c r="A5" s="44">
        <v>3</v>
      </c>
      <c r="B5" s="100"/>
      <c r="C5" s="101"/>
      <c r="E5" s="92" t="s">
        <v>7219</v>
      </c>
      <c r="F5" s="87"/>
      <c r="G5" s="88"/>
    </row>
    <row r="6" spans="1:24">
      <c r="A6" s="45">
        <v>4</v>
      </c>
      <c r="B6" s="75"/>
      <c r="C6" s="76"/>
      <c r="E6" s="89" t="s">
        <v>102</v>
      </c>
      <c r="F6" s="90"/>
      <c r="G6" s="91"/>
    </row>
    <row r="7" spans="1:24">
      <c r="A7" s="44">
        <v>5</v>
      </c>
      <c r="B7" s="100"/>
      <c r="C7" s="101"/>
      <c r="E7" s="93">
        <f>COUNTA(data!$A:$A)-1</f>
        <v>2554</v>
      </c>
      <c r="F7" s="94"/>
      <c r="G7" s="95"/>
    </row>
    <row r="8" spans="1:24">
      <c r="A8" s="7"/>
      <c r="B8" s="7"/>
      <c r="C8" s="7"/>
      <c r="E8" s="7"/>
      <c r="F8" s="7"/>
      <c r="G8" s="7"/>
    </row>
    <row r="9" spans="1:24">
      <c r="A9" s="61" t="s">
        <v>0</v>
      </c>
      <c r="B9" s="62"/>
      <c r="C9" s="63"/>
      <c r="E9" s="102" t="s">
        <v>1</v>
      </c>
      <c r="F9" s="103"/>
      <c r="G9" s="104">
        <f>SUM(G10:G11)</f>
        <v>2366</v>
      </c>
    </row>
    <row r="10" spans="1:24">
      <c r="A10" s="64" t="s">
        <v>2</v>
      </c>
      <c r="B10" s="65"/>
      <c r="C10" s="26">
        <f>SUM(C11:C14)</f>
        <v>2372</v>
      </c>
      <c r="E10" s="14" t="s">
        <v>3</v>
      </c>
      <c r="F10" s="5"/>
      <c r="G10" s="22">
        <f>COUNTIF(data!$B:$B,"text/html*") - COUNTIFS(data!$B:$B,"text/html*",data!$E:$E,"")</f>
        <v>2076</v>
      </c>
    </row>
    <row r="11" spans="1:24">
      <c r="A11" s="14"/>
      <c r="B11" s="5" t="s">
        <v>4</v>
      </c>
      <c r="C11" s="18">
        <f>COUNTIF(data!$B:$B,B11)</f>
        <v>152</v>
      </c>
      <c r="E11" s="14" t="s">
        <v>5</v>
      </c>
      <c r="F11" s="5"/>
      <c r="G11" s="22">
        <f>COUNTIFS(data!$B:$B,"text/html*",data!$E:$E,"")</f>
        <v>290</v>
      </c>
    </row>
    <row r="12" spans="1:24">
      <c r="A12" s="14"/>
      <c r="B12" s="5" t="s">
        <v>9</v>
      </c>
      <c r="C12" s="18">
        <f>COUNTIF(data!$B:$B,B12)</f>
        <v>7</v>
      </c>
      <c r="E12" s="14" t="s">
        <v>7</v>
      </c>
      <c r="F12" s="2">
        <v>512</v>
      </c>
      <c r="G12" s="22">
        <f>COUNTIFS(data!$B:$B,"text/html*",data!$G:$G,"&gt;="&amp;F12)</f>
        <v>262</v>
      </c>
    </row>
    <row r="13" spans="1:24">
      <c r="A13" s="14"/>
      <c r="B13" s="5" t="s">
        <v>8</v>
      </c>
      <c r="C13" s="18">
        <f>COUNTIF(data!$B:$B,B13)</f>
        <v>0</v>
      </c>
      <c r="E13" s="14" t="s">
        <v>23</v>
      </c>
      <c r="F13" s="5"/>
      <c r="G13" s="22">
        <f>COUNTIF(data!$AE:$AE,1)</f>
        <v>1117</v>
      </c>
    </row>
    <row r="14" spans="1:24">
      <c r="A14" s="14"/>
      <c r="B14" s="5" t="s">
        <v>6</v>
      </c>
      <c r="C14" s="18">
        <f>COUNTIF(data!$B:$B,B14)</f>
        <v>2213</v>
      </c>
      <c r="E14" s="16" t="s">
        <v>10</v>
      </c>
      <c r="F14" s="17"/>
      <c r="G14" s="23">
        <f>G9-(G11+G13)</f>
        <v>959</v>
      </c>
    </row>
    <row r="15" spans="1:24">
      <c r="A15" s="14"/>
      <c r="B15" t="s">
        <v>96</v>
      </c>
      <c r="C15" s="18">
        <f>COUNTIF(data!$B:$B,B15)</f>
        <v>1</v>
      </c>
      <c r="E15" s="106" t="s">
        <v>11</v>
      </c>
      <c r="F15" s="107"/>
      <c r="G15" s="108">
        <f>SUM(G16:G17)</f>
        <v>2366</v>
      </c>
      <c r="X15" s="105"/>
    </row>
    <row r="16" spans="1:24">
      <c r="A16" s="64" t="s">
        <v>12</v>
      </c>
      <c r="B16" s="65"/>
      <c r="C16" s="26">
        <f>SUM(C17:C19)</f>
        <v>12</v>
      </c>
      <c r="E16" s="14" t="s">
        <v>3</v>
      </c>
      <c r="F16" s="5"/>
      <c r="G16" s="22">
        <f>COUNTIF(data!$B:$B,"text/html*") - COUNTIFS(data!$B:$B,"text/html*",data!$H:$H,"")</f>
        <v>0</v>
      </c>
    </row>
    <row r="17" spans="1:7">
      <c r="A17" s="14"/>
      <c r="B17" s="5" t="s">
        <v>14</v>
      </c>
      <c r="C17" s="18">
        <f>COUNTIF(data!$B:$B,B17)</f>
        <v>3</v>
      </c>
      <c r="E17" s="14" t="s">
        <v>5</v>
      </c>
      <c r="F17" s="5"/>
      <c r="G17" s="22">
        <f>COUNTIFS(data!$B:$B,"text/html*",data!$H:$H,"")</f>
        <v>2366</v>
      </c>
    </row>
    <row r="18" spans="1:7">
      <c r="A18" s="14"/>
      <c r="B18" s="5" t="s">
        <v>104</v>
      </c>
      <c r="C18" s="18">
        <f>COUNTIF(data!$B:$B,B18)</f>
        <v>0</v>
      </c>
      <c r="E18" s="14" t="s">
        <v>13</v>
      </c>
      <c r="F18" s="5"/>
      <c r="G18" s="22">
        <f>COUNTIFS(data!$B:$B,"text/html*",data!$H:$H,"&gt;160")</f>
        <v>0</v>
      </c>
    </row>
    <row r="19" spans="1:7">
      <c r="A19" s="14"/>
      <c r="B19" s="5" t="s">
        <v>15</v>
      </c>
      <c r="C19" s="18">
        <f>COUNTIF(data!$B:$B,B19)</f>
        <v>9</v>
      </c>
      <c r="E19" s="14" t="s">
        <v>23</v>
      </c>
      <c r="F19" s="5"/>
      <c r="G19" s="22">
        <f>COUNTIF(data!$AF:$AF,1)</f>
        <v>0</v>
      </c>
    </row>
    <row r="20" spans="1:7">
      <c r="A20" s="64" t="s">
        <v>18</v>
      </c>
      <c r="B20" s="65"/>
      <c r="C20" s="26">
        <f>SUM(C21:C23)</f>
        <v>165</v>
      </c>
      <c r="E20" s="16" t="s">
        <v>10</v>
      </c>
      <c r="F20" s="17"/>
      <c r="G20" s="23">
        <f>IF(G15-(G17+G19)=-1,"No Descriptions",G15-(G17+G19))</f>
        <v>0</v>
      </c>
    </row>
    <row r="21" spans="1:7">
      <c r="A21" s="14"/>
      <c r="B21" s="5" t="s">
        <v>20</v>
      </c>
      <c r="C21" s="18">
        <f>COUNTIF(data!$B:$B,B21)</f>
        <v>124</v>
      </c>
      <c r="E21" s="109" t="s">
        <v>16</v>
      </c>
      <c r="F21" s="110"/>
      <c r="G21" s="111">
        <f>SUM(G22:G23)</f>
        <v>2366</v>
      </c>
    </row>
    <row r="22" spans="1:7">
      <c r="A22" s="14"/>
      <c r="B22" s="5" t="s">
        <v>21</v>
      </c>
      <c r="C22" s="18">
        <f>COUNTIF(data!$B:$B,B22)</f>
        <v>3</v>
      </c>
      <c r="E22" s="14" t="s">
        <v>3</v>
      </c>
      <c r="F22" s="5"/>
      <c r="G22" s="22">
        <f>COUNTIF(data!$B:$B,"text/html*") - COUNTIFS(data!$B:$B,"text/html*",data!$M:$M,"")</f>
        <v>2068</v>
      </c>
    </row>
    <row r="23" spans="1:7">
      <c r="A23" s="14"/>
      <c r="B23" s="5" t="s">
        <v>22</v>
      </c>
      <c r="C23" s="18">
        <f>COUNTIF(data!$B:$B,B23)</f>
        <v>38</v>
      </c>
      <c r="E23" s="14" t="s">
        <v>5</v>
      </c>
      <c r="F23" s="5"/>
      <c r="G23" s="22">
        <f>COUNTIFS(data!$B:$B,"text/html*",data!$M:$M,"")</f>
        <v>298</v>
      </c>
    </row>
    <row r="24" spans="1:7">
      <c r="A24" s="64" t="s">
        <v>24</v>
      </c>
      <c r="B24" s="65"/>
      <c r="C24" s="26">
        <f>SUM(C25)</f>
        <v>0</v>
      </c>
      <c r="E24" s="14" t="s">
        <v>17</v>
      </c>
      <c r="F24" s="5"/>
      <c r="G24" s="22">
        <f>COUNTIF(data!$AG:$AG,1)</f>
        <v>1018</v>
      </c>
    </row>
    <row r="25" spans="1:7">
      <c r="A25" s="14"/>
      <c r="B25" s="5"/>
      <c r="C25" s="18">
        <f>COUNTIF(data!$B:$B,B25)</f>
        <v>0</v>
      </c>
      <c r="E25" s="16" t="s">
        <v>10</v>
      </c>
      <c r="F25" s="17"/>
      <c r="G25" s="23">
        <f>IF(G21-(G23+G24)=-1,"No H1's",G21-(G23+G24))</f>
        <v>1050</v>
      </c>
    </row>
    <row r="26" spans="1:7">
      <c r="A26" s="64" t="s">
        <v>26</v>
      </c>
      <c r="B26" s="65"/>
      <c r="C26" s="26">
        <f>E7-SUM(C10+C16+C20+C24)</f>
        <v>5</v>
      </c>
      <c r="E26" s="117" t="s">
        <v>19</v>
      </c>
      <c r="F26" s="112"/>
      <c r="G26" s="113">
        <f>SUM(G27:G28)</f>
        <v>2366</v>
      </c>
    </row>
    <row r="27" spans="1:7">
      <c r="A27" s="33" t="s">
        <v>28</v>
      </c>
      <c r="B27" s="34"/>
      <c r="C27" s="121" t="str">
        <f>IF((C10+C16+C20+C24+C26)=E7,"Correct","Incorrect")</f>
        <v>Correct</v>
      </c>
      <c r="E27" s="14" t="s">
        <v>3</v>
      </c>
      <c r="F27" s="5"/>
      <c r="G27" s="22">
        <f>COUNTIF(data!$B:$B,"text/html*") - COUNTIFS(data!$B:$B,"text/html*",data!$O:$O,"")</f>
        <v>5</v>
      </c>
    </row>
    <row r="28" spans="1:7">
      <c r="A28" s="7"/>
      <c r="B28" s="7"/>
      <c r="C28" s="7"/>
      <c r="E28" s="14" t="s">
        <v>5</v>
      </c>
      <c r="F28" s="5"/>
      <c r="G28" s="22">
        <f>COUNTIFS(data!$B:$B,"text/html*",data!$O:$O,"")</f>
        <v>2361</v>
      </c>
    </row>
    <row r="29" spans="1:7">
      <c r="A29" s="66" t="s">
        <v>29</v>
      </c>
      <c r="B29" s="67"/>
      <c r="C29" s="68"/>
      <c r="E29" s="14" t="s">
        <v>23</v>
      </c>
      <c r="F29" s="5"/>
      <c r="G29" s="22">
        <f>COUNTIF(data!$AH:$AH,1)</f>
        <v>2</v>
      </c>
    </row>
    <row r="30" spans="1:7">
      <c r="A30" s="47" t="s">
        <v>30</v>
      </c>
      <c r="B30" s="32" t="s">
        <v>31</v>
      </c>
      <c r="C30" s="48" t="s">
        <v>7220</v>
      </c>
      <c r="E30" s="16" t="s">
        <v>10</v>
      </c>
      <c r="F30" s="17"/>
      <c r="G30" s="23">
        <f>IF(G26-(G28+G29)=-1,"No 2nd H1",G26-(G28+G29))</f>
        <v>3</v>
      </c>
    </row>
    <row r="31" spans="1:7">
      <c r="A31" s="49" t="s">
        <v>32</v>
      </c>
      <c r="B31" s="4">
        <f>COUNTIF(data!$B:$B,"image/"&amp;A31)</f>
        <v>124</v>
      </c>
      <c r="C31" s="50">
        <f>COUNTIFS(data!$B:$B,"image/"&amp;A31,data!$AK:$AK,"&gt;2000")</f>
        <v>4</v>
      </c>
      <c r="E31" s="114" t="s">
        <v>25</v>
      </c>
      <c r="F31" s="115"/>
      <c r="G31" s="116">
        <f>SUM(G32:G33)</f>
        <v>2366</v>
      </c>
    </row>
    <row r="32" spans="1:7">
      <c r="A32" s="49" t="s">
        <v>34</v>
      </c>
      <c r="B32" s="4">
        <f>COUNTIF(data!$B:$B,"image/"&amp;A32)</f>
        <v>38</v>
      </c>
      <c r="C32" s="50">
        <f>COUNTIFS(data!$B:$B,"image/"&amp;A32,data!$AK:$AK,"&gt;2000")</f>
        <v>0</v>
      </c>
      <c r="E32" s="14" t="s">
        <v>3</v>
      </c>
      <c r="F32" s="5"/>
      <c r="G32" s="22">
        <f>COUNTIF(data!$B:$B,"text/html*") - COUNTIFS(data!$B:$B,"text/html*",data!$Q:$Q,"")</f>
        <v>2057</v>
      </c>
    </row>
    <row r="33" spans="1:7">
      <c r="A33" s="49" t="s">
        <v>35</v>
      </c>
      <c r="B33" s="4">
        <f>COUNTIF(data!$B:$B,"image/"&amp;A33)</f>
        <v>3</v>
      </c>
      <c r="C33" s="50">
        <f>COUNTIFS(data!$B:$B,"image/"&amp;A33,data!$AK:$AK,"&gt;2000")</f>
        <v>0</v>
      </c>
      <c r="E33" s="14" t="s">
        <v>5</v>
      </c>
      <c r="F33" s="5"/>
      <c r="G33" s="22">
        <f>COUNTIFS(data!$B:$B,"text/html*",data!$Q:$Q,"")</f>
        <v>309</v>
      </c>
    </row>
    <row r="34" spans="1:7">
      <c r="A34" s="49" t="s">
        <v>36</v>
      </c>
      <c r="B34" s="4">
        <f>COUNTIF(data!$B:$B,"image/"&amp;A34)</f>
        <v>0</v>
      </c>
      <c r="C34" s="50">
        <f>COUNTIFS(data!$B:$B,"image/"&amp;A34,data!$AK:$AK,"&gt;2000")</f>
        <v>0</v>
      </c>
      <c r="E34" s="14" t="s">
        <v>23</v>
      </c>
      <c r="F34" s="5"/>
      <c r="G34" s="22">
        <f>COUNTIF(data!$AI:$AI,1)</f>
        <v>921</v>
      </c>
    </row>
    <row r="35" spans="1:7">
      <c r="A35" s="51" t="s">
        <v>37</v>
      </c>
      <c r="B35" s="52">
        <f>COUNTIF(data!$B:$B,"image/"&amp;A35)</f>
        <v>0</v>
      </c>
      <c r="C35" s="53">
        <f>COUNTIFS(data!$B:$B,"image/"&amp;A35,data!$AK:$AK,"&gt;2000")</f>
        <v>0</v>
      </c>
      <c r="E35" s="16" t="s">
        <v>10</v>
      </c>
      <c r="F35" s="17"/>
      <c r="G35" s="23">
        <f>IF(G31-(G33+G34)=-1,"No H2's",G31-(G33+G34))</f>
        <v>1136</v>
      </c>
    </row>
    <row r="36" spans="1:7">
      <c r="A36" s="7"/>
      <c r="B36" s="7"/>
      <c r="C36" s="7"/>
      <c r="E36" s="118" t="s">
        <v>27</v>
      </c>
      <c r="F36" s="119"/>
      <c r="G36" s="120">
        <f>SUM(G37:G38)</f>
        <v>2366</v>
      </c>
    </row>
    <row r="37" spans="1:7">
      <c r="A37" s="77" t="s">
        <v>39</v>
      </c>
      <c r="B37" s="78"/>
      <c r="C37" s="79"/>
      <c r="E37" s="14" t="s">
        <v>3</v>
      </c>
      <c r="F37" s="5"/>
      <c r="G37" s="22">
        <f>COUNTIF(data!$B:$B,"text/html*") - COUNTIFS(data!$B:$B,"text/html*",data!$S:$S,"")</f>
        <v>2050</v>
      </c>
    </row>
    <row r="38" spans="1:7">
      <c r="A38" s="39"/>
      <c r="B38" s="57" t="s">
        <v>31</v>
      </c>
      <c r="C38" s="40" t="s">
        <v>40</v>
      </c>
      <c r="E38" s="14" t="s">
        <v>5</v>
      </c>
      <c r="F38" s="5"/>
      <c r="G38" s="22">
        <f>COUNTIFS(data!$B:$B,"text/html*",data!$S:$S,"")</f>
        <v>316</v>
      </c>
    </row>
    <row r="39" spans="1:7">
      <c r="A39" s="24">
        <v>200</v>
      </c>
      <c r="B39" s="6">
        <f>COUNTIF(data!$C:$C,A39)</f>
        <v>2288</v>
      </c>
      <c r="C39" s="27">
        <f>COUNTIFS(data!$C:$C,A39,data!$B:$B,"text/html*")</f>
        <v>2100</v>
      </c>
      <c r="E39" s="14" t="s">
        <v>23</v>
      </c>
      <c r="F39" s="5"/>
      <c r="G39" s="22">
        <f>COUNTIF(data!$AJ:$AJ,1)</f>
        <v>463</v>
      </c>
    </row>
    <row r="40" spans="1:7">
      <c r="A40" s="24">
        <v>301</v>
      </c>
      <c r="B40" s="6">
        <f>COUNTIF(data!$C:$C,A40)</f>
        <v>236</v>
      </c>
      <c r="C40" s="27">
        <f>COUNTIFS(data!$C:$C,A40,data!$B:$B,"text/html*")</f>
        <v>236</v>
      </c>
      <c r="E40" s="16" t="s">
        <v>10</v>
      </c>
      <c r="F40" s="17"/>
      <c r="G40" s="23">
        <f>IF(G36-(G38+G39)=-1,"No 2nd H2's",G36-(G38+G39))</f>
        <v>1587</v>
      </c>
    </row>
    <row r="41" spans="1:7">
      <c r="A41" s="24">
        <v>302</v>
      </c>
      <c r="B41" s="6">
        <f>COUNTIF(data!$C:$C,A41)</f>
        <v>0</v>
      </c>
      <c r="C41" s="27">
        <f>COUNTIFS(data!$C:$C,A41,data!$B:$B,"text/html*")</f>
        <v>0</v>
      </c>
      <c r="E41" s="5"/>
      <c r="F41" s="5"/>
      <c r="G41" s="8"/>
    </row>
    <row r="42" spans="1:7">
      <c r="A42" s="24">
        <v>400</v>
      </c>
      <c r="B42" s="6">
        <f>COUNTIF(data!$C:$C,A42)</f>
        <v>0</v>
      </c>
      <c r="C42" s="27">
        <f>COUNTIFS(data!$C:$C,A42,data!$B:$B,"text/html*")</f>
        <v>0</v>
      </c>
      <c r="E42" s="69" t="s">
        <v>33</v>
      </c>
      <c r="F42" s="70"/>
      <c r="G42" s="71"/>
    </row>
    <row r="43" spans="1:7">
      <c r="A43" s="24">
        <v>403</v>
      </c>
      <c r="B43" s="6">
        <f>COUNTIF(data!$C:$C,A43)</f>
        <v>0</v>
      </c>
      <c r="C43" s="27">
        <f>COUNTIFS(data!$C:$C,A43,data!$B:$B,"text/html*")</f>
        <v>0</v>
      </c>
      <c r="E43" s="72" t="str">
        <f>IF(G45&gt;1,"Yes","No")</f>
        <v>Yes</v>
      </c>
      <c r="F43" s="73"/>
      <c r="G43" s="74"/>
    </row>
    <row r="44" spans="1:7">
      <c r="A44" s="24">
        <v>404</v>
      </c>
      <c r="B44" s="6">
        <f>COUNTIF(data!$C:$C,A44)</f>
        <v>29</v>
      </c>
      <c r="C44" s="27">
        <f>COUNTIFS(data!$C:$C,A44,data!$B:$B,"text/html*")</f>
        <v>29</v>
      </c>
      <c r="E44" s="72"/>
      <c r="F44" s="73"/>
      <c r="G44" s="74"/>
    </row>
    <row r="45" spans="1:7">
      <c r="A45" s="24" t="s">
        <v>42</v>
      </c>
      <c r="B45" s="6">
        <f>COUNTIFS(data!$C:$C, "200", data!$E:$E,"*404*")</f>
        <v>0</v>
      </c>
      <c r="C45" s="27" t="s">
        <v>43</v>
      </c>
      <c r="E45" s="54" t="s">
        <v>105</v>
      </c>
      <c r="F45" s="55"/>
      <c r="G45" s="56">
        <f>COUNTIF(data!$B:$B,"text/html*") - COUNTIFS(data!$B:$B,"text/html*",data!$W:$W,"")</f>
        <v>2072</v>
      </c>
    </row>
    <row r="46" spans="1:7">
      <c r="A46" s="24">
        <v>500</v>
      </c>
      <c r="B46" s="6">
        <f>COUNTIF(data!$C:$C,A46)</f>
        <v>0</v>
      </c>
      <c r="C46" s="27">
        <f>COUNTIFS(data!$C:$C,A46,data!$B:$B,"text/html*")</f>
        <v>0</v>
      </c>
      <c r="E46" s="7"/>
      <c r="F46" s="7"/>
      <c r="G46" s="3"/>
    </row>
    <row r="47" spans="1:7">
      <c r="A47" s="33" t="s">
        <v>46</v>
      </c>
      <c r="B47" s="34">
        <f>SUM(B39:B46)</f>
        <v>2553</v>
      </c>
      <c r="C47" s="35">
        <f>SUM(C39:C46)</f>
        <v>2365</v>
      </c>
      <c r="E47" s="58" t="s">
        <v>99</v>
      </c>
      <c r="F47" s="59"/>
      <c r="G47" s="60"/>
    </row>
    <row r="48" spans="1:7">
      <c r="A48" s="7"/>
      <c r="B48" s="7"/>
      <c r="C48" s="5"/>
      <c r="E48" s="12" t="s">
        <v>38</v>
      </c>
      <c r="F48" s="13"/>
      <c r="G48" s="31">
        <f>COUNTIF(data!$B:$B,"text/html*") - COUNTIFS(data!$B:$B,"text/html*",data!$V:$V,"")</f>
        <v>0</v>
      </c>
    </row>
    <row r="49" spans="1:7">
      <c r="A49" s="77" t="s">
        <v>49</v>
      </c>
      <c r="B49" s="78"/>
      <c r="C49" s="79"/>
      <c r="E49" s="2"/>
      <c r="F49" s="2"/>
      <c r="G49" s="2"/>
    </row>
    <row r="50" spans="1:7">
      <c r="A50" s="37">
        <v>0</v>
      </c>
      <c r="B50" s="36"/>
      <c r="C50" s="28">
        <f>COUNTIFS(data!$B:$B,"text/html*",data!$Z:$Z,A50)</f>
        <v>1</v>
      </c>
      <c r="E50" s="80" t="s">
        <v>98</v>
      </c>
      <c r="F50" s="81"/>
      <c r="G50" s="82"/>
    </row>
    <row r="51" spans="1:7">
      <c r="A51" s="24">
        <v>1</v>
      </c>
      <c r="B51" s="4"/>
      <c r="C51" s="28">
        <f>COUNTIFS(data!$B:$B,"text/html*",data!$Z:$Z,A51)</f>
        <v>29</v>
      </c>
      <c r="E51" s="19" t="s">
        <v>97</v>
      </c>
      <c r="F51" s="20"/>
      <c r="G51" s="21" t="str">
        <f>IF(G52&gt;1,"Yes","No")</f>
        <v>No</v>
      </c>
    </row>
    <row r="52" spans="1:7">
      <c r="A52" s="24">
        <v>2</v>
      </c>
      <c r="B52" s="4"/>
      <c r="C52" s="28">
        <f>COUNTIFS(data!$B:$B,"text/html*",data!$Z:$Z,A52)</f>
        <v>100</v>
      </c>
      <c r="E52" s="16" t="s">
        <v>100</v>
      </c>
      <c r="F52" s="17"/>
      <c r="G52" s="41">
        <f>COUNTIF(data!$U:$U,"noindex,nofollow") - COUNTIFS(data!$U:$U,"noindex,nofollow",data!$U:$U,"")</f>
        <v>0</v>
      </c>
    </row>
    <row r="53" spans="1:7">
      <c r="A53" s="24">
        <v>3</v>
      </c>
      <c r="B53" s="4"/>
      <c r="C53" s="28">
        <f>COUNTIFS(data!$B:$B,"text/html*",data!$Z:$Z,A53)</f>
        <v>200</v>
      </c>
      <c r="E53" s="7"/>
      <c r="F53" s="7"/>
      <c r="G53" s="7"/>
    </row>
    <row r="54" spans="1:7">
      <c r="A54" s="24">
        <v>4</v>
      </c>
      <c r="B54" s="4"/>
      <c r="C54" s="28">
        <f>COUNTIFS(data!$B:$B,"text/html*",data!$Z:$Z,A54)</f>
        <v>436</v>
      </c>
      <c r="E54" s="58" t="s">
        <v>41</v>
      </c>
      <c r="F54" s="59"/>
      <c r="G54" s="60"/>
    </row>
    <row r="55" spans="1:7">
      <c r="A55" s="24">
        <v>5</v>
      </c>
      <c r="B55" s="4"/>
      <c r="C55" s="28">
        <f>COUNTIFS(data!$B:$B,"text/html*",data!$Z:$Z,A55)</f>
        <v>471</v>
      </c>
      <c r="E55" s="14" t="s">
        <v>44</v>
      </c>
      <c r="F55" s="5"/>
      <c r="G55" s="15">
        <f>COUNTIF(data!$AL:$AL,"&gt;1")</f>
        <v>375</v>
      </c>
    </row>
    <row r="56" spans="1:7">
      <c r="A56" s="24">
        <v>6</v>
      </c>
      <c r="B56" s="4"/>
      <c r="C56" s="28">
        <f>COUNTIFS(data!$B:$B,"text/html*",data!$Z:$Z,A56)</f>
        <v>479</v>
      </c>
      <c r="E56" s="14" t="s">
        <v>45</v>
      </c>
      <c r="F56" s="5"/>
      <c r="G56" s="15">
        <f>COUNTIF(data!$AL:$AL,1)</f>
        <v>1890</v>
      </c>
    </row>
    <row r="57" spans="1:7">
      <c r="A57" s="24">
        <v>7</v>
      </c>
      <c r="B57" s="4"/>
      <c r="C57" s="28">
        <f>COUNTIFS(data!$B:$B,"text/html*",data!$Z:$Z,A57)</f>
        <v>348</v>
      </c>
      <c r="E57" s="58" t="s">
        <v>47</v>
      </c>
      <c r="F57" s="59"/>
      <c r="G57" s="60"/>
    </row>
    <row r="58" spans="1:7">
      <c r="A58" s="24">
        <v>8</v>
      </c>
      <c r="B58" s="4"/>
      <c r="C58" s="28">
        <f>COUNTIFS(data!$B:$B,"text/html*",data!$Z:$Z,A58)</f>
        <v>184</v>
      </c>
      <c r="E58" s="14" t="s">
        <v>48</v>
      </c>
      <c r="F58" s="5"/>
      <c r="G58" s="18">
        <f>COUNTIF(data!$A:$A,"https:*")</f>
        <v>213</v>
      </c>
    </row>
    <row r="59" spans="1:7" s="7" customFormat="1">
      <c r="A59" s="24">
        <v>9</v>
      </c>
      <c r="B59" s="4"/>
      <c r="C59" s="28">
        <f>COUNTIFS(data!$B:$B,"text/html*",data!$Z:$Z,A59)</f>
        <v>76</v>
      </c>
      <c r="D59" s="11"/>
      <c r="E59" s="14" t="s">
        <v>50</v>
      </c>
      <c r="F59" s="5"/>
      <c r="G59" s="18">
        <f>COUNTIF(data!$A:$A,"http:*")</f>
        <v>2341</v>
      </c>
    </row>
    <row r="60" spans="1:7" s="7" customFormat="1">
      <c r="A60" s="29" t="s">
        <v>51</v>
      </c>
      <c r="B60" s="25"/>
      <c r="C60" s="30">
        <f>COUNTIFS(data!$B:$B,"text/html*",data!$Z:$Z,A60)</f>
        <v>0</v>
      </c>
      <c r="D60" s="11"/>
      <c r="E60" s="42" t="s">
        <v>106</v>
      </c>
      <c r="F60" s="2"/>
      <c r="G60" s="43">
        <f>COUNTIFS(data!$B:$B,"text/html*",data!$A:$A,"http://*",data!$C:$C,"200")</f>
        <v>1889</v>
      </c>
    </row>
    <row r="61" spans="1:7" s="7" customFormat="1">
      <c r="A61" s="33" t="s">
        <v>46</v>
      </c>
      <c r="B61" s="34"/>
      <c r="C61" s="38">
        <f>SUM(C50:C60)</f>
        <v>2324</v>
      </c>
      <c r="D61" s="11"/>
      <c r="E61" s="12" t="s">
        <v>107</v>
      </c>
      <c r="F61" s="13"/>
      <c r="G61" s="31">
        <f>COUNTIFS(data!$A:$A,"http://*",data!$C:$C,"200")</f>
        <v>2077</v>
      </c>
    </row>
    <row r="62" spans="1:7" s="7" customFormat="1">
      <c r="D62" s="11"/>
      <c r="E62" s="2"/>
      <c r="F62" s="2"/>
      <c r="G62" s="2"/>
    </row>
    <row r="63" spans="1:7" s="7" customFormat="1">
      <c r="D63" s="11"/>
      <c r="E63" s="2"/>
      <c r="F63" s="2"/>
      <c r="G63" s="2"/>
    </row>
    <row r="64" spans="1:7" s="7" customFormat="1">
      <c r="D64" s="11"/>
    </row>
    <row r="65" spans="4:4" s="7" customFormat="1">
      <c r="D65" s="11"/>
    </row>
    <row r="66" spans="4:4" s="7" customFormat="1">
      <c r="D66" s="11"/>
    </row>
    <row r="67" spans="4:4" s="7" customFormat="1">
      <c r="D67" s="11"/>
    </row>
    <row r="68" spans="4:4" s="7" customFormat="1">
      <c r="D68" s="11"/>
    </row>
    <row r="69" spans="4:4" s="7" customFormat="1">
      <c r="D69" s="11"/>
    </row>
    <row r="70" spans="4:4" s="7" customFormat="1">
      <c r="D70" s="11"/>
    </row>
    <row r="71" spans="4:4" s="7" customFormat="1">
      <c r="D71" s="11"/>
    </row>
    <row r="72" spans="4:4" s="7" customFormat="1">
      <c r="D72" s="11"/>
    </row>
    <row r="73" spans="4:4" s="7" customFormat="1">
      <c r="D73" s="11"/>
    </row>
    <row r="74" spans="4:4" s="7" customFormat="1">
      <c r="D74" s="11"/>
    </row>
    <row r="75" spans="4:4" s="7" customFormat="1">
      <c r="D75" s="11"/>
    </row>
    <row r="76" spans="4:4" s="7" customFormat="1">
      <c r="D76" s="11"/>
    </row>
    <row r="77" spans="4:4" s="7" customFormat="1">
      <c r="D77" s="11"/>
    </row>
    <row r="78" spans="4:4" s="7" customFormat="1">
      <c r="D78" s="11"/>
    </row>
    <row r="79" spans="4:4" s="7" customFormat="1">
      <c r="D79" s="11"/>
    </row>
    <row r="80" spans="4:4" s="7" customFormat="1">
      <c r="D80" s="11"/>
    </row>
    <row r="81" spans="4:4" s="7" customFormat="1">
      <c r="D81" s="11"/>
    </row>
    <row r="82" spans="4:4" s="7" customFormat="1">
      <c r="D82" s="11"/>
    </row>
    <row r="83" spans="4:4" s="7" customFormat="1">
      <c r="D83" s="11"/>
    </row>
    <row r="84" spans="4:4" s="7" customFormat="1">
      <c r="D84" s="11"/>
    </row>
    <row r="85" spans="4:4" s="7" customFormat="1">
      <c r="D85" s="11"/>
    </row>
    <row r="86" spans="4:4" s="7" customFormat="1">
      <c r="D86" s="11"/>
    </row>
    <row r="87" spans="4:4" s="7" customFormat="1">
      <c r="D87" s="11"/>
    </row>
    <row r="88" spans="4:4" s="7" customFormat="1">
      <c r="D88" s="11"/>
    </row>
    <row r="89" spans="4:4" s="7" customFormat="1">
      <c r="D89" s="11"/>
    </row>
    <row r="90" spans="4:4" s="7" customFormat="1">
      <c r="D90" s="11"/>
    </row>
    <row r="91" spans="4:4" s="7" customFormat="1">
      <c r="D91" s="11"/>
    </row>
    <row r="92" spans="4:4" s="7" customFormat="1">
      <c r="D92" s="11"/>
    </row>
    <row r="93" spans="4:4" s="7" customFormat="1">
      <c r="D93" s="11"/>
    </row>
    <row r="94" spans="4:4" s="7" customFormat="1">
      <c r="D94" s="11"/>
    </row>
    <row r="95" spans="4:4" s="7" customFormat="1">
      <c r="D95" s="11"/>
    </row>
    <row r="96" spans="4:4" s="7" customFormat="1">
      <c r="D96" s="11"/>
    </row>
    <row r="97" spans="1:7" s="7" customFormat="1">
      <c r="D97" s="11"/>
    </row>
    <row r="98" spans="1:7" s="7" customFormat="1">
      <c r="D98" s="11"/>
    </row>
    <row r="99" spans="1:7" s="7" customFormat="1">
      <c r="D99" s="11"/>
    </row>
    <row r="100" spans="1:7" s="7" customFormat="1">
      <c r="D100" s="11"/>
    </row>
    <row r="101" spans="1:7" s="7" customFormat="1">
      <c r="D101" s="11"/>
    </row>
    <row r="102" spans="1:7">
      <c r="A102" s="7"/>
      <c r="B102" s="7"/>
      <c r="C102" s="7"/>
      <c r="E102" s="7"/>
      <c r="F102" s="7"/>
      <c r="G102" s="7"/>
    </row>
    <row r="103" spans="1:7">
      <c r="A103" s="7"/>
      <c r="B103" s="7"/>
      <c r="C103" s="7"/>
      <c r="E103" s="7"/>
      <c r="F103" s="7"/>
      <c r="G103" s="7"/>
    </row>
  </sheetData>
  <mergeCells count="27">
    <mergeCell ref="B6:C6"/>
    <mergeCell ref="A2:C2"/>
    <mergeCell ref="A37:C37"/>
    <mergeCell ref="A49:C49"/>
    <mergeCell ref="E50:G50"/>
    <mergeCell ref="E47:G47"/>
    <mergeCell ref="E2:G2"/>
    <mergeCell ref="E3:G3"/>
    <mergeCell ref="E4:G4"/>
    <mergeCell ref="E5:G5"/>
    <mergeCell ref="E6:G6"/>
    <mergeCell ref="E7:G7"/>
    <mergeCell ref="B3:C3"/>
    <mergeCell ref="B4:C4"/>
    <mergeCell ref="B5:C5"/>
    <mergeCell ref="B7:C7"/>
    <mergeCell ref="E54:G54"/>
    <mergeCell ref="E57:G57"/>
    <mergeCell ref="A9:C9"/>
    <mergeCell ref="A10:B10"/>
    <mergeCell ref="A26:B26"/>
    <mergeCell ref="A24:B24"/>
    <mergeCell ref="A20:B20"/>
    <mergeCell ref="A16:B16"/>
    <mergeCell ref="A29:C29"/>
    <mergeCell ref="E42:G42"/>
    <mergeCell ref="E43:G44"/>
  </mergeCells>
  <conditionalFormatting sqref="E43:G44">
    <cfRule type="cellIs" dxfId="7" priority="2" operator="equal">
      <formula>"No"</formula>
    </cfRule>
    <cfRule type="cellIs" dxfId="6" priority="3" operator="equal">
      <formula>"Yes"</formula>
    </cfRule>
    <cfRule type="expression" dxfId="5" priority="5">
      <formula>$H$45&gt;1</formula>
    </cfRule>
    <cfRule type="expression" dxfId="4" priority="6">
      <formula>Yes</formula>
    </cfRule>
  </conditionalFormatting>
  <conditionalFormatting sqref="C27">
    <cfRule type="cellIs" dxfId="3" priority="4" operator="equal">
      <formula>"Correct"</formula>
    </cfRule>
  </conditionalFormatting>
  <conditionalFormatting sqref="G51">
    <cfRule type="cellIs" dxfId="2" priority="1" operator="equal">
      <formula>"Yes"</formula>
    </cfRule>
  </conditionalFormatting>
  <hyperlinks>
    <hyperlink ref="E5" r:id="rId1" display="https://www.highschimney.com" xr:uid="{00000000-0004-0000-0000-000000000000}"/>
  </hyperlinks>
  <pageMargins left="0.7" right="0.7" top="0.75" bottom="0.75" header="0.3" footer="0.3"/>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L2558"/>
  <sheetViews>
    <sheetView topLeftCell="A2536" zoomScale="70" zoomScaleNormal="70" workbookViewId="0">
      <selection activeCell="X26" sqref="X26"/>
    </sheetView>
  </sheetViews>
  <sheetFormatPr baseColWidth="10" defaultColWidth="9.1640625" defaultRowHeight="15"/>
  <cols>
    <col min="1" max="1" width="48.5" style="1" customWidth="1"/>
    <col min="2" max="2" width="27.5" style="1" bestFit="1" customWidth="1"/>
    <col min="3" max="3" width="6.6640625" style="1" bestFit="1" customWidth="1"/>
    <col min="4" max="4" width="19.33203125" style="1" bestFit="1" customWidth="1"/>
    <col min="5" max="16384" width="9.1640625" style="1"/>
  </cols>
  <sheetData>
    <row r="1" spans="1:38" ht="68">
      <c r="A1" s="9" t="s">
        <v>75</v>
      </c>
      <c r="B1" s="9" t="s">
        <v>74</v>
      </c>
      <c r="C1" s="9" t="s">
        <v>73</v>
      </c>
      <c r="D1" s="9" t="s">
        <v>72</v>
      </c>
      <c r="E1" s="9" t="s">
        <v>71</v>
      </c>
      <c r="F1" s="9" t="s">
        <v>70</v>
      </c>
      <c r="G1" s="9" t="s">
        <v>69</v>
      </c>
      <c r="H1" s="9" t="s">
        <v>68</v>
      </c>
      <c r="I1" s="9" t="s">
        <v>76</v>
      </c>
      <c r="J1" s="9" t="s">
        <v>77</v>
      </c>
      <c r="K1" s="9" t="s">
        <v>67</v>
      </c>
      <c r="L1" s="9" t="s">
        <v>78</v>
      </c>
      <c r="M1" s="9" t="s">
        <v>16</v>
      </c>
      <c r="N1" s="9" t="s">
        <v>79</v>
      </c>
      <c r="O1" s="9" t="s">
        <v>19</v>
      </c>
      <c r="P1" s="9" t="s">
        <v>80</v>
      </c>
      <c r="Q1" s="9" t="s">
        <v>25</v>
      </c>
      <c r="R1" s="9" t="s">
        <v>81</v>
      </c>
      <c r="S1" s="9" t="s">
        <v>27</v>
      </c>
      <c r="T1" s="9" t="s">
        <v>82</v>
      </c>
      <c r="U1" s="9" t="s">
        <v>83</v>
      </c>
      <c r="V1" s="9" t="s">
        <v>66</v>
      </c>
      <c r="W1" s="9" t="s">
        <v>65</v>
      </c>
      <c r="X1" s="9" t="s">
        <v>64</v>
      </c>
      <c r="Y1" s="9" t="s">
        <v>63</v>
      </c>
      <c r="Z1" s="9" t="s">
        <v>62</v>
      </c>
      <c r="AA1" s="9" t="s">
        <v>61</v>
      </c>
      <c r="AB1" s="9" t="s">
        <v>60</v>
      </c>
      <c r="AC1" s="9" t="s">
        <v>59</v>
      </c>
      <c r="AD1" s="9" t="s">
        <v>58</v>
      </c>
      <c r="AE1" s="9" t="s">
        <v>84</v>
      </c>
      <c r="AF1" s="9" t="s">
        <v>85</v>
      </c>
      <c r="AG1" s="9" t="s">
        <v>86</v>
      </c>
      <c r="AH1" s="9" t="s">
        <v>87</v>
      </c>
      <c r="AI1" s="9" t="s">
        <v>88</v>
      </c>
      <c r="AJ1" s="9" t="s">
        <v>89</v>
      </c>
      <c r="AK1" s="9" t="s">
        <v>90</v>
      </c>
      <c r="AL1" s="9" t="s">
        <v>91</v>
      </c>
    </row>
    <row r="2" spans="1:38">
      <c r="A2" t="s">
        <v>108</v>
      </c>
      <c r="B2" t="s">
        <v>56</v>
      </c>
      <c r="C2">
        <v>200</v>
      </c>
      <c r="D2" t="s">
        <v>54</v>
      </c>
      <c r="E2" t="s">
        <v>109</v>
      </c>
      <c r="F2">
        <v>67</v>
      </c>
      <c r="G2">
        <v>563</v>
      </c>
      <c r="H2"/>
      <c r="I2">
        <v>0</v>
      </c>
      <c r="J2">
        <v>0</v>
      </c>
      <c r="K2"/>
      <c r="L2">
        <v>0</v>
      </c>
      <c r="M2"/>
      <c r="N2">
        <v>0</v>
      </c>
      <c r="O2"/>
      <c r="P2">
        <v>0</v>
      </c>
      <c r="Q2" t="s">
        <v>110</v>
      </c>
      <c r="R2">
        <v>3</v>
      </c>
      <c r="S2" t="s">
        <v>111</v>
      </c>
      <c r="T2">
        <v>16</v>
      </c>
      <c r="U2" t="s">
        <v>53</v>
      </c>
      <c r="V2" t="s">
        <v>53</v>
      </c>
      <c r="W2" t="s">
        <v>108</v>
      </c>
      <c r="X2">
        <v>35638</v>
      </c>
      <c r="Y2">
        <v>413</v>
      </c>
      <c r="Z2">
        <v>0</v>
      </c>
      <c r="AA2">
        <v>3376</v>
      </c>
      <c r="AB2">
        <v>52</v>
      </c>
      <c r="AC2">
        <v>2</v>
      </c>
      <c r="AD2" t="s">
        <v>112</v>
      </c>
      <c r="AE2">
        <f>COUNTIF($E$2:E2,E2)</f>
        <v>1</v>
      </c>
      <c r="AF2">
        <f>COUNTIF($H$2:$H2,H2)</f>
        <v>0</v>
      </c>
      <c r="AG2">
        <f>COUNTIF($M$2:M2,M2)</f>
        <v>0</v>
      </c>
      <c r="AH2">
        <f>COUNTIF($O$2:O2,O2)</f>
        <v>0</v>
      </c>
      <c r="AI2">
        <f>COUNTIF($Q$2:Q2,Q2)</f>
        <v>1</v>
      </c>
      <c r="AJ2">
        <f>COUNTIF($S$2:S2,S2)</f>
        <v>1</v>
      </c>
      <c r="AK2">
        <f>X2/1024</f>
        <v>34.802734375</v>
      </c>
      <c r="AL2">
        <f>IF(AD2="",0,COUNTIF($AD$2:AD2,AD2))</f>
        <v>1</v>
      </c>
    </row>
    <row r="3" spans="1:38">
      <c r="A3" t="s">
        <v>113</v>
      </c>
      <c r="B3" t="s">
        <v>4</v>
      </c>
      <c r="C3">
        <v>301</v>
      </c>
      <c r="D3" t="s">
        <v>55</v>
      </c>
      <c r="E3"/>
      <c r="F3">
        <v>0</v>
      </c>
      <c r="G3">
        <v>0</v>
      </c>
      <c r="H3"/>
      <c r="I3">
        <v>0</v>
      </c>
      <c r="J3">
        <v>0</v>
      </c>
      <c r="K3"/>
      <c r="L3">
        <v>0</v>
      </c>
      <c r="M3"/>
      <c r="N3">
        <v>0</v>
      </c>
      <c r="O3"/>
      <c r="P3">
        <v>0</v>
      </c>
      <c r="Q3"/>
      <c r="R3">
        <v>0</v>
      </c>
      <c r="S3"/>
      <c r="T3">
        <v>0</v>
      </c>
      <c r="U3" t="s">
        <v>53</v>
      </c>
      <c r="V3" t="s">
        <v>53</v>
      </c>
      <c r="W3"/>
      <c r="X3">
        <v>188</v>
      </c>
      <c r="Y3">
        <v>0</v>
      </c>
      <c r="Z3">
        <v>6</v>
      </c>
      <c r="AA3">
        <v>4</v>
      </c>
      <c r="AB3">
        <v>1</v>
      </c>
      <c r="AC3">
        <v>0</v>
      </c>
      <c r="AD3" t="s">
        <v>53</v>
      </c>
      <c r="AE3">
        <f>COUNTIF($E$2:E3,E3)</f>
        <v>0</v>
      </c>
      <c r="AF3">
        <f>COUNTIF($H$2:$H3,H3)</f>
        <v>0</v>
      </c>
      <c r="AG3">
        <f>COUNTIF($M$2:M3,M3)</f>
        <v>0</v>
      </c>
      <c r="AH3">
        <f>COUNTIF($O$2:O3,O3)</f>
        <v>0</v>
      </c>
      <c r="AI3">
        <f>COUNTIF($Q$2:Q3,Q3)</f>
        <v>0</v>
      </c>
      <c r="AJ3">
        <f>COUNTIF($S$2:S3,S3)</f>
        <v>0</v>
      </c>
      <c r="AK3">
        <f t="shared" ref="AK3:AK66" si="0">X3/1024</f>
        <v>0.18359375</v>
      </c>
      <c r="AL3">
        <f>IF(AD3="",0,COUNTIF($AD$2:AD3,AD3))</f>
        <v>0</v>
      </c>
    </row>
    <row r="4" spans="1:38">
      <c r="A4" t="s">
        <v>114</v>
      </c>
      <c r="B4" t="s">
        <v>4</v>
      </c>
      <c r="C4">
        <v>301</v>
      </c>
      <c r="D4" t="s">
        <v>55</v>
      </c>
      <c r="E4"/>
      <c r="F4">
        <v>0</v>
      </c>
      <c r="G4">
        <v>0</v>
      </c>
      <c r="H4"/>
      <c r="I4">
        <v>0</v>
      </c>
      <c r="J4">
        <v>0</v>
      </c>
      <c r="K4"/>
      <c r="L4">
        <v>0</v>
      </c>
      <c r="M4"/>
      <c r="N4">
        <v>0</v>
      </c>
      <c r="O4"/>
      <c r="P4">
        <v>0</v>
      </c>
      <c r="Q4"/>
      <c r="R4">
        <v>0</v>
      </c>
      <c r="S4"/>
      <c r="T4">
        <v>0</v>
      </c>
      <c r="U4" t="s">
        <v>53</v>
      </c>
      <c r="V4" t="s">
        <v>53</v>
      </c>
      <c r="W4"/>
      <c r="X4">
        <v>188</v>
      </c>
      <c r="Y4">
        <v>0</v>
      </c>
      <c r="Z4">
        <v>5</v>
      </c>
      <c r="AA4">
        <v>1</v>
      </c>
      <c r="AB4">
        <v>1</v>
      </c>
      <c r="AC4">
        <v>0</v>
      </c>
      <c r="AD4" t="s">
        <v>53</v>
      </c>
      <c r="AE4">
        <f>COUNTIF($E$2:E4,E4)</f>
        <v>0</v>
      </c>
      <c r="AF4">
        <f>COUNTIF($H$2:$H4,H4)</f>
        <v>0</v>
      </c>
      <c r="AG4">
        <f>COUNTIF($M$2:M4,M4)</f>
        <v>0</v>
      </c>
      <c r="AH4">
        <f>COUNTIF($O$2:O4,O4)</f>
        <v>0</v>
      </c>
      <c r="AI4">
        <f>COUNTIF($Q$2:Q4,Q4)</f>
        <v>0</v>
      </c>
      <c r="AJ4">
        <f>COUNTIF($S$2:S4,S4)</f>
        <v>0</v>
      </c>
      <c r="AK4">
        <f t="shared" si="0"/>
        <v>0.18359375</v>
      </c>
      <c r="AL4">
        <f>IF(AD4="",0,COUNTIF($AD$2:AD4,AD4))</f>
        <v>0</v>
      </c>
    </row>
    <row r="5" spans="1:38">
      <c r="A5" t="s">
        <v>115</v>
      </c>
      <c r="B5" t="s">
        <v>4</v>
      </c>
      <c r="C5">
        <v>301</v>
      </c>
      <c r="D5" t="s">
        <v>55</v>
      </c>
      <c r="E5"/>
      <c r="F5">
        <v>0</v>
      </c>
      <c r="G5">
        <v>0</v>
      </c>
      <c r="H5"/>
      <c r="I5">
        <v>0</v>
      </c>
      <c r="J5">
        <v>0</v>
      </c>
      <c r="K5"/>
      <c r="L5">
        <v>0</v>
      </c>
      <c r="M5"/>
      <c r="N5">
        <v>0</v>
      </c>
      <c r="O5"/>
      <c r="P5">
        <v>0</v>
      </c>
      <c r="Q5"/>
      <c r="R5">
        <v>0</v>
      </c>
      <c r="S5"/>
      <c r="T5">
        <v>0</v>
      </c>
      <c r="U5" t="s">
        <v>53</v>
      </c>
      <c r="V5" t="s">
        <v>53</v>
      </c>
      <c r="W5"/>
      <c r="X5">
        <v>188</v>
      </c>
      <c r="Y5">
        <v>0</v>
      </c>
      <c r="Z5">
        <v>5</v>
      </c>
      <c r="AA5">
        <v>3</v>
      </c>
      <c r="AB5">
        <v>1</v>
      </c>
      <c r="AC5">
        <v>0</v>
      </c>
      <c r="AD5" t="s">
        <v>53</v>
      </c>
      <c r="AE5">
        <f>COUNTIF($E$2:E5,E5)</f>
        <v>0</v>
      </c>
      <c r="AF5">
        <f>COUNTIF($H$2:$H5,H5)</f>
        <v>0</v>
      </c>
      <c r="AG5">
        <f>COUNTIF($M$2:M5,M5)</f>
        <v>0</v>
      </c>
      <c r="AH5">
        <f>COUNTIF($O$2:O5,O5)</f>
        <v>0</v>
      </c>
      <c r="AI5">
        <f>COUNTIF($Q$2:Q5,Q5)</f>
        <v>0</v>
      </c>
      <c r="AJ5">
        <f>COUNTIF($S$2:S5,S5)</f>
        <v>0</v>
      </c>
      <c r="AK5">
        <f t="shared" si="0"/>
        <v>0.18359375</v>
      </c>
      <c r="AL5">
        <f>IF(AD5="",0,COUNTIF($AD$2:AD5,AD5))</f>
        <v>0</v>
      </c>
    </row>
    <row r="6" spans="1:38">
      <c r="A6" t="s">
        <v>116</v>
      </c>
      <c r="B6" t="s">
        <v>4</v>
      </c>
      <c r="C6">
        <v>301</v>
      </c>
      <c r="D6" t="s">
        <v>55</v>
      </c>
      <c r="E6"/>
      <c r="F6">
        <v>0</v>
      </c>
      <c r="G6">
        <v>0</v>
      </c>
      <c r="H6"/>
      <c r="I6">
        <v>0</v>
      </c>
      <c r="J6">
        <v>0</v>
      </c>
      <c r="K6"/>
      <c r="L6">
        <v>0</v>
      </c>
      <c r="M6"/>
      <c r="N6">
        <v>0</v>
      </c>
      <c r="O6"/>
      <c r="P6">
        <v>0</v>
      </c>
      <c r="Q6"/>
      <c r="R6">
        <v>0</v>
      </c>
      <c r="S6"/>
      <c r="T6">
        <v>0</v>
      </c>
      <c r="U6" t="s">
        <v>53</v>
      </c>
      <c r="V6" t="s">
        <v>53</v>
      </c>
      <c r="W6"/>
      <c r="X6">
        <v>188</v>
      </c>
      <c r="Y6">
        <v>0</v>
      </c>
      <c r="Z6">
        <v>10</v>
      </c>
      <c r="AA6">
        <v>1</v>
      </c>
      <c r="AB6">
        <v>1</v>
      </c>
      <c r="AC6">
        <v>0</v>
      </c>
      <c r="AD6" t="s">
        <v>53</v>
      </c>
      <c r="AE6">
        <f>COUNTIF($E$2:E6,E6)</f>
        <v>0</v>
      </c>
      <c r="AF6">
        <f>COUNTIF($H$2:$H6,H6)</f>
        <v>0</v>
      </c>
      <c r="AG6">
        <f>COUNTIF($M$2:M6,M6)</f>
        <v>0</v>
      </c>
      <c r="AH6">
        <f>COUNTIF($O$2:O6,O6)</f>
        <v>0</v>
      </c>
      <c r="AI6">
        <f>COUNTIF($Q$2:Q6,Q6)</f>
        <v>0</v>
      </c>
      <c r="AJ6">
        <f>COUNTIF($S$2:S6,S6)</f>
        <v>0</v>
      </c>
      <c r="AK6">
        <f t="shared" si="0"/>
        <v>0.18359375</v>
      </c>
      <c r="AL6">
        <f>IF(AD6="",0,COUNTIF($AD$2:AD6,AD6))</f>
        <v>0</v>
      </c>
    </row>
    <row r="7" spans="1:38">
      <c r="A7" t="s">
        <v>117</v>
      </c>
      <c r="B7" t="s">
        <v>4</v>
      </c>
      <c r="C7">
        <v>301</v>
      </c>
      <c r="D7" t="s">
        <v>55</v>
      </c>
      <c r="E7"/>
      <c r="F7">
        <v>0</v>
      </c>
      <c r="G7">
        <v>0</v>
      </c>
      <c r="H7"/>
      <c r="I7">
        <v>0</v>
      </c>
      <c r="J7">
        <v>0</v>
      </c>
      <c r="K7"/>
      <c r="L7">
        <v>0</v>
      </c>
      <c r="M7"/>
      <c r="N7">
        <v>0</v>
      </c>
      <c r="O7"/>
      <c r="P7">
        <v>0</v>
      </c>
      <c r="Q7"/>
      <c r="R7">
        <v>0</v>
      </c>
      <c r="S7"/>
      <c r="T7">
        <v>0</v>
      </c>
      <c r="U7" t="s">
        <v>53</v>
      </c>
      <c r="V7" t="s">
        <v>53</v>
      </c>
      <c r="W7"/>
      <c r="X7">
        <v>188</v>
      </c>
      <c r="Y7">
        <v>0</v>
      </c>
      <c r="Z7">
        <v>4</v>
      </c>
      <c r="AA7">
        <v>2</v>
      </c>
      <c r="AB7">
        <v>1</v>
      </c>
      <c r="AC7">
        <v>0</v>
      </c>
      <c r="AD7" t="s">
        <v>53</v>
      </c>
      <c r="AE7">
        <f>COUNTIF($E$2:E7,E7)</f>
        <v>0</v>
      </c>
      <c r="AF7">
        <f>COUNTIF($H$2:$H7,H7)</f>
        <v>0</v>
      </c>
      <c r="AG7">
        <f>COUNTIF($M$2:M7,M7)</f>
        <v>0</v>
      </c>
      <c r="AH7">
        <f>COUNTIF($O$2:O7,O7)</f>
        <v>0</v>
      </c>
      <c r="AI7">
        <f>COUNTIF($Q$2:Q7,Q7)</f>
        <v>0</v>
      </c>
      <c r="AJ7">
        <f>COUNTIF($S$2:S7,S7)</f>
        <v>0</v>
      </c>
      <c r="AK7">
        <f t="shared" si="0"/>
        <v>0.18359375</v>
      </c>
      <c r="AL7">
        <f>IF(AD7="",0,COUNTIF($AD$2:AD7,AD7))</f>
        <v>0</v>
      </c>
    </row>
    <row r="8" spans="1:38">
      <c r="A8" t="s">
        <v>118</v>
      </c>
      <c r="B8" t="s">
        <v>56</v>
      </c>
      <c r="C8">
        <v>301</v>
      </c>
      <c r="D8" t="s">
        <v>55</v>
      </c>
      <c r="E8"/>
      <c r="F8">
        <v>0</v>
      </c>
      <c r="G8">
        <v>0</v>
      </c>
      <c r="H8"/>
      <c r="I8">
        <v>0</v>
      </c>
      <c r="J8">
        <v>0</v>
      </c>
      <c r="K8"/>
      <c r="L8">
        <v>0</v>
      </c>
      <c r="M8"/>
      <c r="N8">
        <v>0</v>
      </c>
      <c r="O8"/>
      <c r="P8">
        <v>0</v>
      </c>
      <c r="Q8"/>
      <c r="R8">
        <v>0</v>
      </c>
      <c r="S8"/>
      <c r="T8">
        <v>0</v>
      </c>
      <c r="U8" t="s">
        <v>53</v>
      </c>
      <c r="V8" t="s">
        <v>53</v>
      </c>
      <c r="W8"/>
      <c r="X8">
        <v>0</v>
      </c>
      <c r="Y8">
        <v>0</v>
      </c>
      <c r="Z8">
        <v>5</v>
      </c>
      <c r="AA8">
        <v>2</v>
      </c>
      <c r="AB8">
        <v>1</v>
      </c>
      <c r="AC8">
        <v>0</v>
      </c>
      <c r="AD8" t="s">
        <v>53</v>
      </c>
      <c r="AE8">
        <f>COUNTIF($E$2:E8,E8)</f>
        <v>0</v>
      </c>
      <c r="AF8">
        <f>COUNTIF($H$2:$H8,H8)</f>
        <v>0</v>
      </c>
      <c r="AG8">
        <f>COUNTIF($M$2:M8,M8)</f>
        <v>0</v>
      </c>
      <c r="AH8">
        <f>COUNTIF($O$2:O8,O8)</f>
        <v>0</v>
      </c>
      <c r="AI8">
        <f>COUNTIF($Q$2:Q8,Q8)</f>
        <v>0</v>
      </c>
      <c r="AJ8">
        <f>COUNTIF($S$2:S8,S8)</f>
        <v>0</v>
      </c>
      <c r="AK8">
        <f t="shared" si="0"/>
        <v>0</v>
      </c>
      <c r="AL8">
        <f>IF(AD8="",0,COUNTIF($AD$2:AD8,AD8))</f>
        <v>0</v>
      </c>
    </row>
    <row r="9" spans="1:38">
      <c r="A9" t="s">
        <v>119</v>
      </c>
      <c r="B9" t="s">
        <v>56</v>
      </c>
      <c r="C9">
        <v>200</v>
      </c>
      <c r="D9" t="s">
        <v>54</v>
      </c>
      <c r="E9" t="s">
        <v>120</v>
      </c>
      <c r="F9">
        <v>64</v>
      </c>
      <c r="G9">
        <v>517</v>
      </c>
      <c r="H9"/>
      <c r="I9">
        <v>0</v>
      </c>
      <c r="J9">
        <v>0</v>
      </c>
      <c r="K9"/>
      <c r="L9">
        <v>0</v>
      </c>
      <c r="M9" t="s">
        <v>121</v>
      </c>
      <c r="N9">
        <v>10</v>
      </c>
      <c r="O9"/>
      <c r="P9">
        <v>0</v>
      </c>
      <c r="Q9" t="s">
        <v>122</v>
      </c>
      <c r="R9">
        <v>47</v>
      </c>
      <c r="S9" t="s">
        <v>123</v>
      </c>
      <c r="T9">
        <v>8</v>
      </c>
      <c r="U9" t="s">
        <v>53</v>
      </c>
      <c r="V9" t="s">
        <v>53</v>
      </c>
      <c r="W9" t="s">
        <v>108</v>
      </c>
      <c r="X9">
        <v>48401</v>
      </c>
      <c r="Y9">
        <v>1735</v>
      </c>
      <c r="Z9">
        <v>1</v>
      </c>
      <c r="AA9">
        <v>5602</v>
      </c>
      <c r="AB9">
        <v>48</v>
      </c>
      <c r="AC9">
        <v>2</v>
      </c>
      <c r="AD9" t="s">
        <v>124</v>
      </c>
      <c r="AE9">
        <f>COUNTIF($E$2:E9,E9)</f>
        <v>1</v>
      </c>
      <c r="AF9">
        <f>COUNTIF($H$2:$H9,H9)</f>
        <v>0</v>
      </c>
      <c r="AG9">
        <f>COUNTIF($M$2:M9,M9)</f>
        <v>1</v>
      </c>
      <c r="AH9">
        <f>COUNTIF($O$2:O9,O9)</f>
        <v>0</v>
      </c>
      <c r="AI9">
        <f>COUNTIF($Q$2:Q9,Q9)</f>
        <v>1</v>
      </c>
      <c r="AJ9">
        <f>COUNTIF($S$2:S9,S9)</f>
        <v>1</v>
      </c>
      <c r="AK9">
        <f t="shared" si="0"/>
        <v>47.2666015625</v>
      </c>
      <c r="AL9">
        <f>IF(AD9="",0,COUNTIF($AD$2:AD9,AD9))</f>
        <v>1</v>
      </c>
    </row>
    <row r="10" spans="1:38">
      <c r="A10" t="s">
        <v>125</v>
      </c>
      <c r="B10" t="s">
        <v>56</v>
      </c>
      <c r="C10">
        <v>301</v>
      </c>
      <c r="D10" t="s">
        <v>55</v>
      </c>
      <c r="E10"/>
      <c r="F10">
        <v>0</v>
      </c>
      <c r="G10">
        <v>0</v>
      </c>
      <c r="H10"/>
      <c r="I10">
        <v>0</v>
      </c>
      <c r="J10">
        <v>0</v>
      </c>
      <c r="K10"/>
      <c r="L10">
        <v>0</v>
      </c>
      <c r="M10"/>
      <c r="N10">
        <v>0</v>
      </c>
      <c r="O10"/>
      <c r="P10">
        <v>0</v>
      </c>
      <c r="Q10"/>
      <c r="R10">
        <v>0</v>
      </c>
      <c r="S10"/>
      <c r="T10">
        <v>0</v>
      </c>
      <c r="U10" t="s">
        <v>53</v>
      </c>
      <c r="V10" t="s">
        <v>53</v>
      </c>
      <c r="W10"/>
      <c r="X10">
        <v>0</v>
      </c>
      <c r="Y10">
        <v>0</v>
      </c>
      <c r="Z10">
        <v>2</v>
      </c>
      <c r="AA10">
        <v>1</v>
      </c>
      <c r="AB10">
        <v>1</v>
      </c>
      <c r="AC10">
        <v>0</v>
      </c>
      <c r="AD10" t="s">
        <v>53</v>
      </c>
      <c r="AE10">
        <f>COUNTIF($E$2:E10,E10)</f>
        <v>0</v>
      </c>
      <c r="AF10">
        <f>COUNTIF($H$2:$H10,H10)</f>
        <v>0</v>
      </c>
      <c r="AG10">
        <f>COUNTIF($M$2:M10,M10)</f>
        <v>0</v>
      </c>
      <c r="AH10">
        <f>COUNTIF($O$2:O10,O10)</f>
        <v>0</v>
      </c>
      <c r="AI10">
        <f>COUNTIF($Q$2:Q10,Q10)</f>
        <v>0</v>
      </c>
      <c r="AJ10">
        <f>COUNTIF($S$2:S10,S10)</f>
        <v>0</v>
      </c>
      <c r="AK10">
        <f t="shared" si="0"/>
        <v>0</v>
      </c>
      <c r="AL10">
        <f>IF(AD10="",0,COUNTIF($AD$2:AD10,AD10))</f>
        <v>0</v>
      </c>
    </row>
    <row r="11" spans="1:38">
      <c r="A11" t="s">
        <v>126</v>
      </c>
      <c r="B11" t="s">
        <v>4</v>
      </c>
      <c r="C11">
        <v>301</v>
      </c>
      <c r="D11" t="s">
        <v>55</v>
      </c>
      <c r="E11"/>
      <c r="F11">
        <v>0</v>
      </c>
      <c r="G11">
        <v>0</v>
      </c>
      <c r="H11"/>
      <c r="I11">
        <v>0</v>
      </c>
      <c r="J11">
        <v>0</v>
      </c>
      <c r="K11"/>
      <c r="L11">
        <v>0</v>
      </c>
      <c r="M11"/>
      <c r="N11">
        <v>0</v>
      </c>
      <c r="O11"/>
      <c r="P11">
        <v>0</v>
      </c>
      <c r="Q11"/>
      <c r="R11">
        <v>0</v>
      </c>
      <c r="S11"/>
      <c r="T11">
        <v>0</v>
      </c>
      <c r="U11" t="s">
        <v>53</v>
      </c>
      <c r="V11" t="s">
        <v>53</v>
      </c>
      <c r="W11"/>
      <c r="X11">
        <v>0</v>
      </c>
      <c r="Y11">
        <v>0</v>
      </c>
      <c r="Z11">
        <v>6</v>
      </c>
      <c r="AA11">
        <v>2</v>
      </c>
      <c r="AB11">
        <v>1</v>
      </c>
      <c r="AC11">
        <v>0</v>
      </c>
      <c r="AD11" t="s">
        <v>53</v>
      </c>
      <c r="AE11">
        <f>COUNTIF($E$2:E11,E11)</f>
        <v>0</v>
      </c>
      <c r="AF11">
        <f>COUNTIF($H$2:$H11,H11)</f>
        <v>0</v>
      </c>
      <c r="AG11">
        <f>COUNTIF($M$2:M11,M11)</f>
        <v>0</v>
      </c>
      <c r="AH11">
        <f>COUNTIF($O$2:O11,O11)</f>
        <v>0</v>
      </c>
      <c r="AI11">
        <f>COUNTIF($Q$2:Q11,Q11)</f>
        <v>0</v>
      </c>
      <c r="AJ11">
        <f>COUNTIF($S$2:S11,S11)</f>
        <v>0</v>
      </c>
      <c r="AK11">
        <f t="shared" si="0"/>
        <v>0</v>
      </c>
      <c r="AL11">
        <f>IF(AD11="",0,COUNTIF($AD$2:AD11,AD11))</f>
        <v>0</v>
      </c>
    </row>
    <row r="12" spans="1:38">
      <c r="A12" t="s">
        <v>127</v>
      </c>
      <c r="B12" t="s">
        <v>4</v>
      </c>
      <c r="C12">
        <v>301</v>
      </c>
      <c r="D12" t="s">
        <v>55</v>
      </c>
      <c r="E12"/>
      <c r="F12">
        <v>0</v>
      </c>
      <c r="G12">
        <v>0</v>
      </c>
      <c r="H12"/>
      <c r="I12">
        <v>0</v>
      </c>
      <c r="J12">
        <v>0</v>
      </c>
      <c r="K12"/>
      <c r="L12">
        <v>0</v>
      </c>
      <c r="M12"/>
      <c r="N12">
        <v>0</v>
      </c>
      <c r="O12"/>
      <c r="P12">
        <v>0</v>
      </c>
      <c r="Q12"/>
      <c r="R12">
        <v>0</v>
      </c>
      <c r="S12"/>
      <c r="T12">
        <v>0</v>
      </c>
      <c r="U12" t="s">
        <v>53</v>
      </c>
      <c r="V12" t="s">
        <v>53</v>
      </c>
      <c r="W12"/>
      <c r="X12">
        <v>0</v>
      </c>
      <c r="Y12">
        <v>0</v>
      </c>
      <c r="Z12">
        <v>8</v>
      </c>
      <c r="AA12">
        <v>5</v>
      </c>
      <c r="AB12">
        <v>1</v>
      </c>
      <c r="AC12">
        <v>0</v>
      </c>
      <c r="AD12" t="s">
        <v>53</v>
      </c>
      <c r="AE12">
        <f>COUNTIF($E$2:E12,E12)</f>
        <v>0</v>
      </c>
      <c r="AF12">
        <f>COUNTIF($H$2:$H12,H12)</f>
        <v>0</v>
      </c>
      <c r="AG12">
        <f>COUNTIF($M$2:M12,M12)</f>
        <v>0</v>
      </c>
      <c r="AH12">
        <f>COUNTIF($O$2:O12,O12)</f>
        <v>0</v>
      </c>
      <c r="AI12">
        <f>COUNTIF($Q$2:Q12,Q12)</f>
        <v>0</v>
      </c>
      <c r="AJ12">
        <f>COUNTIF($S$2:S12,S12)</f>
        <v>0</v>
      </c>
      <c r="AK12">
        <f t="shared" si="0"/>
        <v>0</v>
      </c>
      <c r="AL12">
        <f>IF(AD12="",0,COUNTIF($AD$2:AD12,AD12))</f>
        <v>0</v>
      </c>
    </row>
    <row r="13" spans="1:38">
      <c r="A13" t="s">
        <v>128</v>
      </c>
      <c r="B13" t="s">
        <v>56</v>
      </c>
      <c r="C13">
        <v>301</v>
      </c>
      <c r="D13" t="s">
        <v>55</v>
      </c>
      <c r="E13"/>
      <c r="F13">
        <v>0</v>
      </c>
      <c r="G13">
        <v>0</v>
      </c>
      <c r="H13"/>
      <c r="I13">
        <v>0</v>
      </c>
      <c r="J13">
        <v>0</v>
      </c>
      <c r="K13"/>
      <c r="L13">
        <v>0</v>
      </c>
      <c r="M13"/>
      <c r="N13">
        <v>0</v>
      </c>
      <c r="O13"/>
      <c r="P13">
        <v>0</v>
      </c>
      <c r="Q13"/>
      <c r="R13">
        <v>0</v>
      </c>
      <c r="S13"/>
      <c r="T13">
        <v>0</v>
      </c>
      <c r="U13" t="s">
        <v>53</v>
      </c>
      <c r="V13" t="s">
        <v>53</v>
      </c>
      <c r="W13"/>
      <c r="X13">
        <v>0</v>
      </c>
      <c r="Y13">
        <v>0</v>
      </c>
      <c r="Z13">
        <v>2</v>
      </c>
      <c r="AA13">
        <v>1</v>
      </c>
      <c r="AB13">
        <v>1</v>
      </c>
      <c r="AC13">
        <v>0</v>
      </c>
      <c r="AD13" t="s">
        <v>53</v>
      </c>
      <c r="AE13">
        <f>COUNTIF($E$2:E13,E13)</f>
        <v>0</v>
      </c>
      <c r="AF13">
        <f>COUNTIF($H$2:$H13,H13)</f>
        <v>0</v>
      </c>
      <c r="AG13">
        <f>COUNTIF($M$2:M13,M13)</f>
        <v>0</v>
      </c>
      <c r="AH13">
        <f>COUNTIF($O$2:O13,O13)</f>
        <v>0</v>
      </c>
      <c r="AI13">
        <f>COUNTIF($Q$2:Q13,Q13)</f>
        <v>0</v>
      </c>
      <c r="AJ13">
        <f>COUNTIF($S$2:S13,S13)</f>
        <v>0</v>
      </c>
      <c r="AK13">
        <f t="shared" si="0"/>
        <v>0</v>
      </c>
      <c r="AL13">
        <f>IF(AD13="",0,COUNTIF($AD$2:AD13,AD13))</f>
        <v>0</v>
      </c>
    </row>
    <row r="14" spans="1:38">
      <c r="A14" t="s">
        <v>129</v>
      </c>
      <c r="B14" t="s">
        <v>56</v>
      </c>
      <c r="C14">
        <v>200</v>
      </c>
      <c r="D14" t="s">
        <v>54</v>
      </c>
      <c r="E14" t="s">
        <v>130</v>
      </c>
      <c r="F14">
        <v>67</v>
      </c>
      <c r="G14">
        <v>548</v>
      </c>
      <c r="H14"/>
      <c r="I14">
        <v>0</v>
      </c>
      <c r="J14">
        <v>0</v>
      </c>
      <c r="K14"/>
      <c r="L14">
        <v>0</v>
      </c>
      <c r="M14" t="s">
        <v>131</v>
      </c>
      <c r="N14">
        <v>12</v>
      </c>
      <c r="O14"/>
      <c r="P14">
        <v>0</v>
      </c>
      <c r="Q14" t="s">
        <v>132</v>
      </c>
      <c r="R14">
        <v>37</v>
      </c>
      <c r="S14" t="s">
        <v>133</v>
      </c>
      <c r="T14">
        <v>29</v>
      </c>
      <c r="U14" t="s">
        <v>53</v>
      </c>
      <c r="V14" t="s">
        <v>53</v>
      </c>
      <c r="W14" t="s">
        <v>108</v>
      </c>
      <c r="X14">
        <v>48289</v>
      </c>
      <c r="Y14">
        <v>2075</v>
      </c>
      <c r="Z14">
        <v>1</v>
      </c>
      <c r="AA14">
        <v>1876</v>
      </c>
      <c r="AB14">
        <v>40</v>
      </c>
      <c r="AC14">
        <v>5</v>
      </c>
      <c r="AD14" t="s">
        <v>134</v>
      </c>
      <c r="AE14">
        <f>COUNTIF($E$2:E14,E14)</f>
        <v>1</v>
      </c>
      <c r="AF14">
        <f>COUNTIF($H$2:$H14,H14)</f>
        <v>0</v>
      </c>
      <c r="AG14">
        <f>COUNTIF($M$2:M14,M14)</f>
        <v>1</v>
      </c>
      <c r="AH14">
        <f>COUNTIF($O$2:O14,O14)</f>
        <v>0</v>
      </c>
      <c r="AI14">
        <f>COUNTIF($Q$2:Q14,Q14)</f>
        <v>1</v>
      </c>
      <c r="AJ14">
        <f>COUNTIF($S$2:S14,S14)</f>
        <v>1</v>
      </c>
      <c r="AK14">
        <f t="shared" si="0"/>
        <v>47.1572265625</v>
      </c>
      <c r="AL14">
        <f>IF(AD14="",0,COUNTIF($AD$2:AD14,AD14))</f>
        <v>1</v>
      </c>
    </row>
    <row r="15" spans="1:38">
      <c r="A15" t="s">
        <v>135</v>
      </c>
      <c r="B15" t="s">
        <v>56</v>
      </c>
      <c r="C15">
        <v>301</v>
      </c>
      <c r="D15" t="s">
        <v>55</v>
      </c>
      <c r="E15"/>
      <c r="F15">
        <v>0</v>
      </c>
      <c r="G15">
        <v>0</v>
      </c>
      <c r="H15"/>
      <c r="I15">
        <v>0</v>
      </c>
      <c r="J15">
        <v>0</v>
      </c>
      <c r="K15"/>
      <c r="L15">
        <v>0</v>
      </c>
      <c r="M15"/>
      <c r="N15">
        <v>0</v>
      </c>
      <c r="O15"/>
      <c r="P15">
        <v>0</v>
      </c>
      <c r="Q15"/>
      <c r="R15">
        <v>0</v>
      </c>
      <c r="S15"/>
      <c r="T15">
        <v>0</v>
      </c>
      <c r="U15" t="s">
        <v>53</v>
      </c>
      <c r="V15" t="s">
        <v>53</v>
      </c>
      <c r="W15"/>
      <c r="X15">
        <v>0</v>
      </c>
      <c r="Y15">
        <v>0</v>
      </c>
      <c r="Z15">
        <v>2</v>
      </c>
      <c r="AA15">
        <v>1</v>
      </c>
      <c r="AB15">
        <v>1</v>
      </c>
      <c r="AC15">
        <v>0</v>
      </c>
      <c r="AD15" t="s">
        <v>53</v>
      </c>
      <c r="AE15">
        <f>COUNTIF($E$2:E15,E15)</f>
        <v>0</v>
      </c>
      <c r="AF15">
        <f>COUNTIF($H$2:$H15,H15)</f>
        <v>0</v>
      </c>
      <c r="AG15">
        <f>COUNTIF($M$2:M15,M15)</f>
        <v>0</v>
      </c>
      <c r="AH15">
        <f>COUNTIF($O$2:O15,O15)</f>
        <v>0</v>
      </c>
      <c r="AI15">
        <f>COUNTIF($Q$2:Q15,Q15)</f>
        <v>0</v>
      </c>
      <c r="AJ15">
        <f>COUNTIF($S$2:S15,S15)</f>
        <v>0</v>
      </c>
      <c r="AK15">
        <f t="shared" si="0"/>
        <v>0</v>
      </c>
      <c r="AL15">
        <f>IF(AD15="",0,COUNTIF($AD$2:AD15,AD15))</f>
        <v>0</v>
      </c>
    </row>
    <row r="16" spans="1:38">
      <c r="A16" t="s">
        <v>136</v>
      </c>
      <c r="B16" t="s">
        <v>56</v>
      </c>
      <c r="C16">
        <v>200</v>
      </c>
      <c r="D16" t="s">
        <v>54</v>
      </c>
      <c r="E16" t="s">
        <v>137</v>
      </c>
      <c r="F16">
        <v>70</v>
      </c>
      <c r="G16">
        <v>546</v>
      </c>
      <c r="H16"/>
      <c r="I16">
        <v>0</v>
      </c>
      <c r="J16">
        <v>0</v>
      </c>
      <c r="K16"/>
      <c r="L16">
        <v>0</v>
      </c>
      <c r="M16" t="s">
        <v>138</v>
      </c>
      <c r="N16">
        <v>11</v>
      </c>
      <c r="O16"/>
      <c r="P16">
        <v>0</v>
      </c>
      <c r="Q16" t="s">
        <v>139</v>
      </c>
      <c r="R16">
        <v>24</v>
      </c>
      <c r="S16" t="s">
        <v>140</v>
      </c>
      <c r="T16">
        <v>11</v>
      </c>
      <c r="U16" t="s">
        <v>53</v>
      </c>
      <c r="V16" t="s">
        <v>53</v>
      </c>
      <c r="W16" t="s">
        <v>108</v>
      </c>
      <c r="X16">
        <v>39638</v>
      </c>
      <c r="Y16">
        <v>749</v>
      </c>
      <c r="Z16">
        <v>1</v>
      </c>
      <c r="AA16">
        <v>1870</v>
      </c>
      <c r="AB16">
        <v>41</v>
      </c>
      <c r="AC16">
        <v>0</v>
      </c>
      <c r="AD16" t="s">
        <v>141</v>
      </c>
      <c r="AE16">
        <f>COUNTIF($E$2:E16,E16)</f>
        <v>1</v>
      </c>
      <c r="AF16">
        <f>COUNTIF($H$2:$H16,H16)</f>
        <v>0</v>
      </c>
      <c r="AG16">
        <f>COUNTIF($M$2:M16,M16)</f>
        <v>1</v>
      </c>
      <c r="AH16">
        <f>COUNTIF($O$2:O16,O16)</f>
        <v>0</v>
      </c>
      <c r="AI16">
        <f>COUNTIF($Q$2:Q16,Q16)</f>
        <v>1</v>
      </c>
      <c r="AJ16">
        <f>COUNTIF($S$2:S16,S16)</f>
        <v>1</v>
      </c>
      <c r="AK16">
        <f t="shared" si="0"/>
        <v>38.708984375</v>
      </c>
      <c r="AL16">
        <f>IF(AD16="",0,COUNTIF($AD$2:AD16,AD16))</f>
        <v>1</v>
      </c>
    </row>
    <row r="17" spans="1:38">
      <c r="A17" t="s">
        <v>142</v>
      </c>
      <c r="B17" t="s">
        <v>56</v>
      </c>
      <c r="C17">
        <v>301</v>
      </c>
      <c r="D17" t="s">
        <v>55</v>
      </c>
      <c r="E17"/>
      <c r="F17">
        <v>0</v>
      </c>
      <c r="G17">
        <v>0</v>
      </c>
      <c r="H17"/>
      <c r="I17">
        <v>0</v>
      </c>
      <c r="J17">
        <v>0</v>
      </c>
      <c r="K17"/>
      <c r="L17">
        <v>0</v>
      </c>
      <c r="M17"/>
      <c r="N17">
        <v>0</v>
      </c>
      <c r="O17"/>
      <c r="P17">
        <v>0</v>
      </c>
      <c r="Q17"/>
      <c r="R17">
        <v>0</v>
      </c>
      <c r="S17"/>
      <c r="T17">
        <v>0</v>
      </c>
      <c r="U17" t="s">
        <v>53</v>
      </c>
      <c r="V17" t="s">
        <v>53</v>
      </c>
      <c r="W17"/>
      <c r="X17">
        <v>0</v>
      </c>
      <c r="Y17">
        <v>0</v>
      </c>
      <c r="Z17">
        <v>2</v>
      </c>
      <c r="AA17">
        <v>1</v>
      </c>
      <c r="AB17">
        <v>1</v>
      </c>
      <c r="AC17">
        <v>0</v>
      </c>
      <c r="AD17" t="s">
        <v>53</v>
      </c>
      <c r="AE17">
        <f>COUNTIF($E$2:E17,E17)</f>
        <v>0</v>
      </c>
      <c r="AF17">
        <f>COUNTIF($H$2:$H17,H17)</f>
        <v>0</v>
      </c>
      <c r="AG17">
        <f>COUNTIF($M$2:M17,M17)</f>
        <v>0</v>
      </c>
      <c r="AH17">
        <f>COUNTIF($O$2:O17,O17)</f>
        <v>0</v>
      </c>
      <c r="AI17">
        <f>COUNTIF($Q$2:Q17,Q17)</f>
        <v>0</v>
      </c>
      <c r="AJ17">
        <f>COUNTIF($S$2:S17,S17)</f>
        <v>0</v>
      </c>
      <c r="AK17">
        <f t="shared" si="0"/>
        <v>0</v>
      </c>
      <c r="AL17">
        <f>IF(AD17="",0,COUNTIF($AD$2:AD17,AD17))</f>
        <v>0</v>
      </c>
    </row>
    <row r="18" spans="1:38">
      <c r="A18" t="s">
        <v>143</v>
      </c>
      <c r="B18" t="s">
        <v>56</v>
      </c>
      <c r="C18">
        <v>200</v>
      </c>
      <c r="D18" t="s">
        <v>54</v>
      </c>
      <c r="E18" t="s">
        <v>144</v>
      </c>
      <c r="F18">
        <v>64</v>
      </c>
      <c r="G18">
        <v>536</v>
      </c>
      <c r="H18"/>
      <c r="I18">
        <v>0</v>
      </c>
      <c r="J18">
        <v>0</v>
      </c>
      <c r="K18"/>
      <c r="L18">
        <v>0</v>
      </c>
      <c r="M18" t="s">
        <v>145</v>
      </c>
      <c r="N18">
        <v>10</v>
      </c>
      <c r="O18"/>
      <c r="P18">
        <v>0</v>
      </c>
      <c r="Q18" t="s">
        <v>145</v>
      </c>
      <c r="R18">
        <v>10</v>
      </c>
      <c r="S18"/>
      <c r="T18">
        <v>0</v>
      </c>
      <c r="U18" t="s">
        <v>53</v>
      </c>
      <c r="V18" t="s">
        <v>53</v>
      </c>
      <c r="W18" t="s">
        <v>108</v>
      </c>
      <c r="X18">
        <v>31468</v>
      </c>
      <c r="Y18">
        <v>273</v>
      </c>
      <c r="Z18">
        <v>1</v>
      </c>
      <c r="AA18">
        <v>5599</v>
      </c>
      <c r="AB18">
        <v>36</v>
      </c>
      <c r="AC18">
        <v>0</v>
      </c>
      <c r="AD18" t="s">
        <v>146</v>
      </c>
      <c r="AE18">
        <f>COUNTIF($E$2:E18,E18)</f>
        <v>1</v>
      </c>
      <c r="AF18">
        <f>COUNTIF($H$2:$H18,H18)</f>
        <v>0</v>
      </c>
      <c r="AG18">
        <f>COUNTIF($M$2:M18,M18)</f>
        <v>1</v>
      </c>
      <c r="AH18">
        <f>COUNTIF($O$2:O18,O18)</f>
        <v>0</v>
      </c>
      <c r="AI18">
        <f>COUNTIF($Q$2:Q18,Q18)</f>
        <v>1</v>
      </c>
      <c r="AJ18">
        <f>COUNTIF($S$2:S18,S18)</f>
        <v>0</v>
      </c>
      <c r="AK18">
        <f t="shared" si="0"/>
        <v>30.73046875</v>
      </c>
      <c r="AL18">
        <f>IF(AD18="",0,COUNTIF($AD$2:AD18,AD18))</f>
        <v>1</v>
      </c>
    </row>
    <row r="19" spans="1:38">
      <c r="A19" t="s">
        <v>147</v>
      </c>
      <c r="B19" t="s">
        <v>56</v>
      </c>
      <c r="C19">
        <v>301</v>
      </c>
      <c r="D19" t="s">
        <v>55</v>
      </c>
      <c r="E19"/>
      <c r="F19">
        <v>0</v>
      </c>
      <c r="G19">
        <v>0</v>
      </c>
      <c r="H19"/>
      <c r="I19">
        <v>0</v>
      </c>
      <c r="J19">
        <v>0</v>
      </c>
      <c r="K19"/>
      <c r="L19">
        <v>0</v>
      </c>
      <c r="M19"/>
      <c r="N19">
        <v>0</v>
      </c>
      <c r="O19"/>
      <c r="P19">
        <v>0</v>
      </c>
      <c r="Q19"/>
      <c r="R19">
        <v>0</v>
      </c>
      <c r="S19"/>
      <c r="T19">
        <v>0</v>
      </c>
      <c r="U19" t="s">
        <v>53</v>
      </c>
      <c r="V19" t="s">
        <v>53</v>
      </c>
      <c r="W19"/>
      <c r="X19">
        <v>0</v>
      </c>
      <c r="Y19">
        <v>0</v>
      </c>
      <c r="Z19">
        <v>2</v>
      </c>
      <c r="AA19">
        <v>1</v>
      </c>
      <c r="AB19">
        <v>1</v>
      </c>
      <c r="AC19">
        <v>0</v>
      </c>
      <c r="AD19" t="s">
        <v>53</v>
      </c>
      <c r="AE19">
        <f>COUNTIF($E$2:E19,E19)</f>
        <v>0</v>
      </c>
      <c r="AF19">
        <f>COUNTIF($H$2:$H19,H19)</f>
        <v>0</v>
      </c>
      <c r="AG19">
        <f>COUNTIF($M$2:M19,M19)</f>
        <v>0</v>
      </c>
      <c r="AH19">
        <f>COUNTIF($O$2:O19,O19)</f>
        <v>0</v>
      </c>
      <c r="AI19">
        <f>COUNTIF($Q$2:Q19,Q19)</f>
        <v>0</v>
      </c>
      <c r="AJ19">
        <f>COUNTIF($S$2:S19,S19)</f>
        <v>0</v>
      </c>
      <c r="AK19">
        <f t="shared" si="0"/>
        <v>0</v>
      </c>
      <c r="AL19">
        <f>IF(AD19="",0,COUNTIF($AD$2:AD19,AD19))</f>
        <v>0</v>
      </c>
    </row>
    <row r="20" spans="1:38">
      <c r="A20" t="s">
        <v>148</v>
      </c>
      <c r="B20" t="s">
        <v>56</v>
      </c>
      <c r="C20">
        <v>200</v>
      </c>
      <c r="D20" t="s">
        <v>54</v>
      </c>
      <c r="E20" t="s">
        <v>149</v>
      </c>
      <c r="F20">
        <v>54</v>
      </c>
      <c r="G20">
        <v>454</v>
      </c>
      <c r="H20"/>
      <c r="I20">
        <v>0</v>
      </c>
      <c r="J20">
        <v>0</v>
      </c>
      <c r="K20"/>
      <c r="L20">
        <v>0</v>
      </c>
      <c r="M20" t="s">
        <v>150</v>
      </c>
      <c r="N20">
        <v>34</v>
      </c>
      <c r="O20"/>
      <c r="P20">
        <v>0</v>
      </c>
      <c r="Q20" t="s">
        <v>151</v>
      </c>
      <c r="R20">
        <v>22</v>
      </c>
      <c r="S20" t="s">
        <v>152</v>
      </c>
      <c r="T20">
        <v>17</v>
      </c>
      <c r="U20" t="s">
        <v>53</v>
      </c>
      <c r="V20" t="s">
        <v>53</v>
      </c>
      <c r="W20" t="s">
        <v>108</v>
      </c>
      <c r="X20">
        <v>37304</v>
      </c>
      <c r="Y20">
        <v>634</v>
      </c>
      <c r="Z20">
        <v>1</v>
      </c>
      <c r="AA20">
        <v>1867</v>
      </c>
      <c r="AB20">
        <v>39</v>
      </c>
      <c r="AC20">
        <v>7</v>
      </c>
      <c r="AD20" t="s">
        <v>153</v>
      </c>
      <c r="AE20">
        <f>COUNTIF($E$2:E20,E20)</f>
        <v>1</v>
      </c>
      <c r="AF20">
        <f>COUNTIF($H$2:$H20,H20)</f>
        <v>0</v>
      </c>
      <c r="AG20">
        <f>COUNTIF($M$2:M20,M20)</f>
        <v>1</v>
      </c>
      <c r="AH20">
        <f>COUNTIF($O$2:O20,O20)</f>
        <v>0</v>
      </c>
      <c r="AI20">
        <f>COUNTIF($Q$2:Q20,Q20)</f>
        <v>1</v>
      </c>
      <c r="AJ20">
        <f>COUNTIF($S$2:S20,S20)</f>
        <v>1</v>
      </c>
      <c r="AK20">
        <f t="shared" si="0"/>
        <v>36.4296875</v>
      </c>
      <c r="AL20">
        <f>IF(AD20="",0,COUNTIF($AD$2:AD20,AD20))</f>
        <v>1</v>
      </c>
    </row>
    <row r="21" spans="1:38">
      <c r="A21" t="s">
        <v>154</v>
      </c>
      <c r="B21" t="s">
        <v>56</v>
      </c>
      <c r="C21">
        <v>301</v>
      </c>
      <c r="D21" t="s">
        <v>55</v>
      </c>
      <c r="E21"/>
      <c r="F21">
        <v>0</v>
      </c>
      <c r="G21">
        <v>0</v>
      </c>
      <c r="H21"/>
      <c r="I21">
        <v>0</v>
      </c>
      <c r="J21">
        <v>0</v>
      </c>
      <c r="K21"/>
      <c r="L21">
        <v>0</v>
      </c>
      <c r="M21"/>
      <c r="N21">
        <v>0</v>
      </c>
      <c r="O21"/>
      <c r="P21">
        <v>0</v>
      </c>
      <c r="Q21"/>
      <c r="R21">
        <v>0</v>
      </c>
      <c r="S21"/>
      <c r="T21">
        <v>0</v>
      </c>
      <c r="U21" t="s">
        <v>53</v>
      </c>
      <c r="V21" t="s">
        <v>53</v>
      </c>
      <c r="W21"/>
      <c r="X21">
        <v>0</v>
      </c>
      <c r="Y21">
        <v>0</v>
      </c>
      <c r="Z21">
        <v>2</v>
      </c>
      <c r="AA21">
        <v>1</v>
      </c>
      <c r="AB21">
        <v>1</v>
      </c>
      <c r="AC21">
        <v>0</v>
      </c>
      <c r="AD21" t="s">
        <v>53</v>
      </c>
      <c r="AE21">
        <f>COUNTIF($E$2:E21,E21)</f>
        <v>0</v>
      </c>
      <c r="AF21">
        <f>COUNTIF($H$2:$H21,H21)</f>
        <v>0</v>
      </c>
      <c r="AG21">
        <f>COUNTIF($M$2:M21,M21)</f>
        <v>0</v>
      </c>
      <c r="AH21">
        <f>COUNTIF($O$2:O21,O21)</f>
        <v>0</v>
      </c>
      <c r="AI21">
        <f>COUNTIF($Q$2:Q21,Q21)</f>
        <v>0</v>
      </c>
      <c r="AJ21">
        <f>COUNTIF($S$2:S21,S21)</f>
        <v>0</v>
      </c>
      <c r="AK21">
        <f t="shared" si="0"/>
        <v>0</v>
      </c>
      <c r="AL21">
        <f>IF(AD21="",0,COUNTIF($AD$2:AD21,AD21))</f>
        <v>0</v>
      </c>
    </row>
    <row r="22" spans="1:38">
      <c r="A22" t="s">
        <v>155</v>
      </c>
      <c r="B22" t="s">
        <v>56</v>
      </c>
      <c r="C22">
        <v>200</v>
      </c>
      <c r="D22" t="s">
        <v>54</v>
      </c>
      <c r="E22" t="s">
        <v>156</v>
      </c>
      <c r="F22">
        <v>60</v>
      </c>
      <c r="G22">
        <v>516</v>
      </c>
      <c r="H22"/>
      <c r="I22">
        <v>0</v>
      </c>
      <c r="J22">
        <v>0</v>
      </c>
      <c r="K22"/>
      <c r="L22">
        <v>0</v>
      </c>
      <c r="M22" t="s">
        <v>157</v>
      </c>
      <c r="N22">
        <v>56</v>
      </c>
      <c r="O22"/>
      <c r="P22">
        <v>0</v>
      </c>
      <c r="Q22" t="s">
        <v>158</v>
      </c>
      <c r="R22">
        <v>20</v>
      </c>
      <c r="S22" t="s">
        <v>159</v>
      </c>
      <c r="T22">
        <v>50</v>
      </c>
      <c r="U22" t="s">
        <v>53</v>
      </c>
      <c r="V22" t="s">
        <v>53</v>
      </c>
      <c r="W22" t="s">
        <v>108</v>
      </c>
      <c r="X22">
        <v>36092</v>
      </c>
      <c r="Y22">
        <v>830</v>
      </c>
      <c r="Z22">
        <v>2</v>
      </c>
      <c r="AA22">
        <v>3</v>
      </c>
      <c r="AB22">
        <v>36</v>
      </c>
      <c r="AC22">
        <v>1</v>
      </c>
      <c r="AD22" t="s">
        <v>160</v>
      </c>
      <c r="AE22">
        <f>COUNTIF($E$2:E22,E22)</f>
        <v>1</v>
      </c>
      <c r="AF22">
        <f>COUNTIF($H$2:$H22,H22)</f>
        <v>0</v>
      </c>
      <c r="AG22">
        <f>COUNTIF($M$2:M22,M22)</f>
        <v>1</v>
      </c>
      <c r="AH22">
        <f>COUNTIF($O$2:O22,O22)</f>
        <v>0</v>
      </c>
      <c r="AI22">
        <f>COUNTIF($Q$2:Q22,Q22)</f>
        <v>1</v>
      </c>
      <c r="AJ22">
        <f>COUNTIF($S$2:S22,S22)</f>
        <v>1</v>
      </c>
      <c r="AK22">
        <f t="shared" si="0"/>
        <v>35.24609375</v>
      </c>
      <c r="AL22">
        <f>IF(AD22="",0,COUNTIF($AD$2:AD22,AD22))</f>
        <v>1</v>
      </c>
    </row>
    <row r="23" spans="1:38">
      <c r="A23" t="s">
        <v>161</v>
      </c>
      <c r="B23" t="s">
        <v>56</v>
      </c>
      <c r="C23">
        <v>301</v>
      </c>
      <c r="D23" t="s">
        <v>55</v>
      </c>
      <c r="E23"/>
      <c r="F23">
        <v>0</v>
      </c>
      <c r="G23">
        <v>0</v>
      </c>
      <c r="H23"/>
      <c r="I23">
        <v>0</v>
      </c>
      <c r="J23">
        <v>0</v>
      </c>
      <c r="K23"/>
      <c r="L23">
        <v>0</v>
      </c>
      <c r="M23"/>
      <c r="N23">
        <v>0</v>
      </c>
      <c r="O23"/>
      <c r="P23">
        <v>0</v>
      </c>
      <c r="Q23"/>
      <c r="R23">
        <v>0</v>
      </c>
      <c r="S23"/>
      <c r="T23">
        <v>0</v>
      </c>
      <c r="U23" t="s">
        <v>53</v>
      </c>
      <c r="V23" t="s">
        <v>53</v>
      </c>
      <c r="W23"/>
      <c r="X23">
        <v>0</v>
      </c>
      <c r="Y23">
        <v>0</v>
      </c>
      <c r="Z23">
        <v>3</v>
      </c>
      <c r="AA23">
        <v>1</v>
      </c>
      <c r="AB23">
        <v>1</v>
      </c>
      <c r="AC23">
        <v>0</v>
      </c>
      <c r="AD23" t="s">
        <v>53</v>
      </c>
      <c r="AE23">
        <f>COUNTIF($E$2:E23,E23)</f>
        <v>0</v>
      </c>
      <c r="AF23">
        <f>COUNTIF($H$2:$H23,H23)</f>
        <v>0</v>
      </c>
      <c r="AG23">
        <f>COUNTIF($M$2:M23,M23)</f>
        <v>0</v>
      </c>
      <c r="AH23">
        <f>COUNTIF($O$2:O23,O23)</f>
        <v>0</v>
      </c>
      <c r="AI23">
        <f>COUNTIF($Q$2:Q23,Q23)</f>
        <v>0</v>
      </c>
      <c r="AJ23">
        <f>COUNTIF($S$2:S23,S23)</f>
        <v>0</v>
      </c>
      <c r="AK23">
        <f t="shared" si="0"/>
        <v>0</v>
      </c>
      <c r="AL23">
        <f>IF(AD23="",0,COUNTIF($AD$2:AD23,AD23))</f>
        <v>0</v>
      </c>
    </row>
    <row r="24" spans="1:38">
      <c r="A24" t="s">
        <v>162</v>
      </c>
      <c r="B24" t="s">
        <v>56</v>
      </c>
      <c r="C24">
        <v>301</v>
      </c>
      <c r="D24" t="s">
        <v>55</v>
      </c>
      <c r="E24"/>
      <c r="F24">
        <v>0</v>
      </c>
      <c r="G24">
        <v>0</v>
      </c>
      <c r="H24"/>
      <c r="I24">
        <v>0</v>
      </c>
      <c r="J24">
        <v>0</v>
      </c>
      <c r="K24"/>
      <c r="L24">
        <v>0</v>
      </c>
      <c r="M24"/>
      <c r="N24">
        <v>0</v>
      </c>
      <c r="O24"/>
      <c r="P24">
        <v>0</v>
      </c>
      <c r="Q24"/>
      <c r="R24">
        <v>0</v>
      </c>
      <c r="S24"/>
      <c r="T24">
        <v>0</v>
      </c>
      <c r="U24" t="s">
        <v>53</v>
      </c>
      <c r="V24" t="s">
        <v>53</v>
      </c>
      <c r="W24"/>
      <c r="X24">
        <v>0</v>
      </c>
      <c r="Y24">
        <v>0</v>
      </c>
      <c r="Z24">
        <v>3</v>
      </c>
      <c r="AA24">
        <v>2</v>
      </c>
      <c r="AB24">
        <v>1</v>
      </c>
      <c r="AC24">
        <v>0</v>
      </c>
      <c r="AD24" t="s">
        <v>53</v>
      </c>
      <c r="AE24">
        <f>COUNTIF($E$2:E24,E24)</f>
        <v>0</v>
      </c>
      <c r="AF24">
        <f>COUNTIF($H$2:$H24,H24)</f>
        <v>0</v>
      </c>
      <c r="AG24">
        <f>COUNTIF($M$2:M24,M24)</f>
        <v>0</v>
      </c>
      <c r="AH24">
        <f>COUNTIF($O$2:O24,O24)</f>
        <v>0</v>
      </c>
      <c r="AI24">
        <f>COUNTIF($Q$2:Q24,Q24)</f>
        <v>0</v>
      </c>
      <c r="AJ24">
        <f>COUNTIF($S$2:S24,S24)</f>
        <v>0</v>
      </c>
      <c r="AK24">
        <f t="shared" si="0"/>
        <v>0</v>
      </c>
      <c r="AL24">
        <f>IF(AD24="",0,COUNTIF($AD$2:AD24,AD24))</f>
        <v>0</v>
      </c>
    </row>
    <row r="25" spans="1:38">
      <c r="A25" t="s">
        <v>163</v>
      </c>
      <c r="B25" t="s">
        <v>56</v>
      </c>
      <c r="C25">
        <v>301</v>
      </c>
      <c r="D25" t="s">
        <v>55</v>
      </c>
      <c r="E25"/>
      <c r="F25">
        <v>0</v>
      </c>
      <c r="G25">
        <v>0</v>
      </c>
      <c r="H25"/>
      <c r="I25">
        <v>0</v>
      </c>
      <c r="J25">
        <v>0</v>
      </c>
      <c r="K25"/>
      <c r="L25">
        <v>0</v>
      </c>
      <c r="M25"/>
      <c r="N25">
        <v>0</v>
      </c>
      <c r="O25"/>
      <c r="P25">
        <v>0</v>
      </c>
      <c r="Q25"/>
      <c r="R25">
        <v>0</v>
      </c>
      <c r="S25"/>
      <c r="T25">
        <v>0</v>
      </c>
      <c r="U25" t="s">
        <v>53</v>
      </c>
      <c r="V25" t="s">
        <v>53</v>
      </c>
      <c r="W25"/>
      <c r="X25">
        <v>0</v>
      </c>
      <c r="Y25">
        <v>0</v>
      </c>
      <c r="Z25">
        <v>4</v>
      </c>
      <c r="AA25">
        <v>145</v>
      </c>
      <c r="AB25">
        <v>1</v>
      </c>
      <c r="AC25">
        <v>0</v>
      </c>
      <c r="AD25" t="s">
        <v>53</v>
      </c>
      <c r="AE25">
        <f>COUNTIF($E$2:E25,E25)</f>
        <v>0</v>
      </c>
      <c r="AF25">
        <f>COUNTIF($H$2:$H25,H25)</f>
        <v>0</v>
      </c>
      <c r="AG25">
        <f>COUNTIF($M$2:M25,M25)</f>
        <v>0</v>
      </c>
      <c r="AH25">
        <f>COUNTIF($O$2:O25,O25)</f>
        <v>0</v>
      </c>
      <c r="AI25">
        <f>COUNTIF($Q$2:Q25,Q25)</f>
        <v>0</v>
      </c>
      <c r="AJ25">
        <f>COUNTIF($S$2:S25,S25)</f>
        <v>0</v>
      </c>
      <c r="AK25">
        <f t="shared" si="0"/>
        <v>0</v>
      </c>
      <c r="AL25">
        <f>IF(AD25="",0,COUNTIF($AD$2:AD25,AD25))</f>
        <v>0</v>
      </c>
    </row>
    <row r="26" spans="1:38">
      <c r="A26" t="s">
        <v>164</v>
      </c>
      <c r="B26" t="s">
        <v>56</v>
      </c>
      <c r="C26">
        <v>200</v>
      </c>
      <c r="D26" t="s">
        <v>54</v>
      </c>
      <c r="E26" t="s">
        <v>165</v>
      </c>
      <c r="F26">
        <v>66</v>
      </c>
      <c r="G26">
        <v>558</v>
      </c>
      <c r="H26"/>
      <c r="I26">
        <v>0</v>
      </c>
      <c r="J26">
        <v>0</v>
      </c>
      <c r="K26"/>
      <c r="L26">
        <v>0</v>
      </c>
      <c r="M26"/>
      <c r="N26">
        <v>0</v>
      </c>
      <c r="O26"/>
      <c r="P26">
        <v>0</v>
      </c>
      <c r="Q26" t="s">
        <v>166</v>
      </c>
      <c r="R26">
        <v>62</v>
      </c>
      <c r="S26" t="s">
        <v>167</v>
      </c>
      <c r="T26">
        <v>93</v>
      </c>
      <c r="U26" t="s">
        <v>53</v>
      </c>
      <c r="V26" t="s">
        <v>53</v>
      </c>
      <c r="W26" t="s">
        <v>108</v>
      </c>
      <c r="X26">
        <v>66643</v>
      </c>
      <c r="Y26">
        <v>2262</v>
      </c>
      <c r="Z26">
        <v>1</v>
      </c>
      <c r="AA26">
        <v>3729</v>
      </c>
      <c r="AB26">
        <v>107</v>
      </c>
      <c r="AC26">
        <v>8</v>
      </c>
      <c r="AD26" t="s">
        <v>168</v>
      </c>
      <c r="AE26">
        <f>COUNTIF($E$2:E26,E26)</f>
        <v>1</v>
      </c>
      <c r="AF26">
        <f>COUNTIF($H$2:$H26,H26)</f>
        <v>0</v>
      </c>
      <c r="AG26">
        <f>COUNTIF($M$2:M26,M26)</f>
        <v>0</v>
      </c>
      <c r="AH26">
        <f>COUNTIF($O$2:O26,O26)</f>
        <v>0</v>
      </c>
      <c r="AI26">
        <f>COUNTIF($Q$2:Q26,Q26)</f>
        <v>1</v>
      </c>
      <c r="AJ26">
        <f>COUNTIF($S$2:S26,S26)</f>
        <v>1</v>
      </c>
      <c r="AK26">
        <f t="shared" si="0"/>
        <v>65.0810546875</v>
      </c>
      <c r="AL26">
        <f>IF(AD26="",0,COUNTIF($AD$2:AD26,AD26))</f>
        <v>1</v>
      </c>
    </row>
    <row r="27" spans="1:38">
      <c r="A27" t="s">
        <v>169</v>
      </c>
      <c r="B27" t="s">
        <v>56</v>
      </c>
      <c r="C27">
        <v>200</v>
      </c>
      <c r="D27" t="s">
        <v>54</v>
      </c>
      <c r="E27" t="s">
        <v>170</v>
      </c>
      <c r="F27">
        <v>45</v>
      </c>
      <c r="G27">
        <v>390</v>
      </c>
      <c r="H27"/>
      <c r="I27">
        <v>0</v>
      </c>
      <c r="J27">
        <v>0</v>
      </c>
      <c r="K27"/>
      <c r="L27">
        <v>0</v>
      </c>
      <c r="M27" t="s">
        <v>171</v>
      </c>
      <c r="N27">
        <v>26</v>
      </c>
      <c r="O27"/>
      <c r="P27">
        <v>0</v>
      </c>
      <c r="Q27" t="s">
        <v>172</v>
      </c>
      <c r="R27">
        <v>6</v>
      </c>
      <c r="S27" t="s">
        <v>145</v>
      </c>
      <c r="T27">
        <v>10</v>
      </c>
      <c r="U27" t="s">
        <v>53</v>
      </c>
      <c r="V27" t="s">
        <v>53</v>
      </c>
      <c r="W27" t="s">
        <v>108</v>
      </c>
      <c r="X27">
        <v>49006</v>
      </c>
      <c r="Y27">
        <v>648</v>
      </c>
      <c r="Z27">
        <v>7</v>
      </c>
      <c r="AA27">
        <v>4</v>
      </c>
      <c r="AB27">
        <v>61</v>
      </c>
      <c r="AC27">
        <v>13</v>
      </c>
      <c r="AD27" t="s">
        <v>173</v>
      </c>
      <c r="AE27">
        <f>COUNTIF($E$2:E27,E27)</f>
        <v>1</v>
      </c>
      <c r="AF27">
        <f>COUNTIF($H$2:$H27,H27)</f>
        <v>0</v>
      </c>
      <c r="AG27">
        <f>COUNTIF($M$2:M27,M27)</f>
        <v>1</v>
      </c>
      <c r="AH27">
        <f>COUNTIF($O$2:O27,O27)</f>
        <v>0</v>
      </c>
      <c r="AI27">
        <f>COUNTIF($Q$2:Q27,Q27)</f>
        <v>1</v>
      </c>
      <c r="AJ27">
        <f>COUNTIF($S$2:S27,S27)</f>
        <v>1</v>
      </c>
      <c r="AK27">
        <f t="shared" si="0"/>
        <v>47.857421875</v>
      </c>
      <c r="AL27">
        <f>IF(AD27="",0,COUNTIF($AD$2:AD27,AD27))</f>
        <v>1</v>
      </c>
    </row>
    <row r="28" spans="1:38">
      <c r="A28" t="s">
        <v>174</v>
      </c>
      <c r="B28" t="s">
        <v>56</v>
      </c>
      <c r="C28">
        <v>200</v>
      </c>
      <c r="D28" t="s">
        <v>54</v>
      </c>
      <c r="E28" t="s">
        <v>175</v>
      </c>
      <c r="F28">
        <v>46</v>
      </c>
      <c r="G28">
        <v>386</v>
      </c>
      <c r="H28"/>
      <c r="I28">
        <v>0</v>
      </c>
      <c r="J28">
        <v>0</v>
      </c>
      <c r="K28"/>
      <c r="L28">
        <v>0</v>
      </c>
      <c r="M28" t="s">
        <v>176</v>
      </c>
      <c r="N28">
        <v>27</v>
      </c>
      <c r="O28"/>
      <c r="P28">
        <v>0</v>
      </c>
      <c r="Q28" t="s">
        <v>177</v>
      </c>
      <c r="R28">
        <v>44</v>
      </c>
      <c r="S28" t="s">
        <v>172</v>
      </c>
      <c r="T28">
        <v>6</v>
      </c>
      <c r="U28" t="s">
        <v>53</v>
      </c>
      <c r="V28" t="s">
        <v>53</v>
      </c>
      <c r="W28" t="s">
        <v>108</v>
      </c>
      <c r="X28">
        <v>53483</v>
      </c>
      <c r="Y28">
        <v>1050</v>
      </c>
      <c r="Z28">
        <v>6</v>
      </c>
      <c r="AA28">
        <v>3</v>
      </c>
      <c r="AB28">
        <v>63</v>
      </c>
      <c r="AC28">
        <v>14</v>
      </c>
      <c r="AD28" t="s">
        <v>178</v>
      </c>
      <c r="AE28">
        <f>COUNTIF($E$2:E28,E28)</f>
        <v>1</v>
      </c>
      <c r="AF28">
        <f>COUNTIF($H$2:$H28,H28)</f>
        <v>0</v>
      </c>
      <c r="AG28">
        <f>COUNTIF($M$2:M28,M28)</f>
        <v>1</v>
      </c>
      <c r="AH28">
        <f>COUNTIF($O$2:O28,O28)</f>
        <v>0</v>
      </c>
      <c r="AI28">
        <f>COUNTIF($Q$2:Q28,Q28)</f>
        <v>1</v>
      </c>
      <c r="AJ28">
        <f>COUNTIF($S$2:S28,S28)</f>
        <v>1</v>
      </c>
      <c r="AK28">
        <f t="shared" si="0"/>
        <v>52.2294921875</v>
      </c>
      <c r="AL28">
        <f>IF(AD28="",0,COUNTIF($AD$2:AD28,AD28))</f>
        <v>1</v>
      </c>
    </row>
    <row r="29" spans="1:38">
      <c r="A29" t="s">
        <v>179</v>
      </c>
      <c r="B29" t="s">
        <v>56</v>
      </c>
      <c r="C29">
        <v>200</v>
      </c>
      <c r="D29" t="s">
        <v>54</v>
      </c>
      <c r="E29" t="s">
        <v>175</v>
      </c>
      <c r="F29">
        <v>46</v>
      </c>
      <c r="G29">
        <v>386</v>
      </c>
      <c r="H29"/>
      <c r="I29">
        <v>0</v>
      </c>
      <c r="J29">
        <v>0</v>
      </c>
      <c r="K29"/>
      <c r="L29">
        <v>0</v>
      </c>
      <c r="M29" t="s">
        <v>176</v>
      </c>
      <c r="N29">
        <v>27</v>
      </c>
      <c r="O29"/>
      <c r="P29">
        <v>0</v>
      </c>
      <c r="Q29" t="s">
        <v>177</v>
      </c>
      <c r="R29">
        <v>44</v>
      </c>
      <c r="S29" t="s">
        <v>172</v>
      </c>
      <c r="T29">
        <v>6</v>
      </c>
      <c r="U29" t="s">
        <v>53</v>
      </c>
      <c r="V29" t="s">
        <v>53</v>
      </c>
      <c r="W29" t="s">
        <v>108</v>
      </c>
      <c r="X29">
        <v>53493</v>
      </c>
      <c r="Y29">
        <v>1050</v>
      </c>
      <c r="Z29">
        <v>7</v>
      </c>
      <c r="AA29">
        <v>4</v>
      </c>
      <c r="AB29">
        <v>63</v>
      </c>
      <c r="AC29">
        <v>14</v>
      </c>
      <c r="AD29" t="s">
        <v>180</v>
      </c>
      <c r="AE29">
        <f>COUNTIF($E$2:E29,E29)</f>
        <v>2</v>
      </c>
      <c r="AF29">
        <f>COUNTIF($H$2:$H29,H29)</f>
        <v>0</v>
      </c>
      <c r="AG29">
        <f>COUNTIF($M$2:M29,M29)</f>
        <v>2</v>
      </c>
      <c r="AH29">
        <f>COUNTIF($O$2:O29,O29)</f>
        <v>0</v>
      </c>
      <c r="AI29">
        <f>COUNTIF($Q$2:Q29,Q29)</f>
        <v>2</v>
      </c>
      <c r="AJ29">
        <f>COUNTIF($S$2:S29,S29)</f>
        <v>2</v>
      </c>
      <c r="AK29">
        <f t="shared" si="0"/>
        <v>52.2392578125</v>
      </c>
      <c r="AL29">
        <f>IF(AD29="",0,COUNTIF($AD$2:AD29,AD29))</f>
        <v>1</v>
      </c>
    </row>
    <row r="30" spans="1:38">
      <c r="A30" t="s">
        <v>181</v>
      </c>
      <c r="B30" t="s">
        <v>56</v>
      </c>
      <c r="C30">
        <v>200</v>
      </c>
      <c r="D30" t="s">
        <v>54</v>
      </c>
      <c r="E30" t="s">
        <v>182</v>
      </c>
      <c r="F30">
        <v>55</v>
      </c>
      <c r="G30">
        <v>474</v>
      </c>
      <c r="H30"/>
      <c r="I30">
        <v>0</v>
      </c>
      <c r="J30">
        <v>0</v>
      </c>
      <c r="K30"/>
      <c r="L30">
        <v>0</v>
      </c>
      <c r="M30" t="s">
        <v>183</v>
      </c>
      <c r="N30">
        <v>38</v>
      </c>
      <c r="O30"/>
      <c r="P30">
        <v>0</v>
      </c>
      <c r="Q30" t="s">
        <v>184</v>
      </c>
      <c r="R30">
        <v>56</v>
      </c>
      <c r="S30" t="s">
        <v>172</v>
      </c>
      <c r="T30">
        <v>6</v>
      </c>
      <c r="U30" t="s">
        <v>53</v>
      </c>
      <c r="V30" t="s">
        <v>53</v>
      </c>
      <c r="W30" t="s">
        <v>108</v>
      </c>
      <c r="X30">
        <v>51368</v>
      </c>
      <c r="Y30">
        <v>820</v>
      </c>
      <c r="Z30">
        <v>5</v>
      </c>
      <c r="AA30">
        <v>3</v>
      </c>
      <c r="AB30">
        <v>62</v>
      </c>
      <c r="AC30">
        <v>14</v>
      </c>
      <c r="AD30" t="s">
        <v>185</v>
      </c>
      <c r="AE30">
        <f>COUNTIF($E$2:E30,E30)</f>
        <v>1</v>
      </c>
      <c r="AF30">
        <f>COUNTIF($H$2:$H30,H30)</f>
        <v>0</v>
      </c>
      <c r="AG30">
        <f>COUNTIF($M$2:M30,M30)</f>
        <v>1</v>
      </c>
      <c r="AH30">
        <f>COUNTIF($O$2:O30,O30)</f>
        <v>0</v>
      </c>
      <c r="AI30">
        <f>COUNTIF($Q$2:Q30,Q30)</f>
        <v>1</v>
      </c>
      <c r="AJ30">
        <f>COUNTIF($S$2:S30,S30)</f>
        <v>3</v>
      </c>
      <c r="AK30">
        <f t="shared" si="0"/>
        <v>50.1640625</v>
      </c>
      <c r="AL30">
        <f>IF(AD30="",0,COUNTIF($AD$2:AD30,AD30))</f>
        <v>1</v>
      </c>
    </row>
    <row r="31" spans="1:38">
      <c r="A31" t="s">
        <v>186</v>
      </c>
      <c r="B31" t="s">
        <v>56</v>
      </c>
      <c r="C31">
        <v>200</v>
      </c>
      <c r="D31" t="s">
        <v>54</v>
      </c>
      <c r="E31" t="s">
        <v>182</v>
      </c>
      <c r="F31">
        <v>55</v>
      </c>
      <c r="G31">
        <v>474</v>
      </c>
      <c r="H31"/>
      <c r="I31">
        <v>0</v>
      </c>
      <c r="J31">
        <v>0</v>
      </c>
      <c r="K31"/>
      <c r="L31">
        <v>0</v>
      </c>
      <c r="M31" t="s">
        <v>183</v>
      </c>
      <c r="N31">
        <v>38</v>
      </c>
      <c r="O31"/>
      <c r="P31">
        <v>0</v>
      </c>
      <c r="Q31" t="s">
        <v>184</v>
      </c>
      <c r="R31">
        <v>56</v>
      </c>
      <c r="S31" t="s">
        <v>172</v>
      </c>
      <c r="T31">
        <v>6</v>
      </c>
      <c r="U31" t="s">
        <v>53</v>
      </c>
      <c r="V31" t="s">
        <v>53</v>
      </c>
      <c r="W31" t="s">
        <v>108</v>
      </c>
      <c r="X31">
        <v>51401</v>
      </c>
      <c r="Y31">
        <v>820</v>
      </c>
      <c r="Z31">
        <v>6</v>
      </c>
      <c r="AA31">
        <v>2</v>
      </c>
      <c r="AB31">
        <v>62</v>
      </c>
      <c r="AC31">
        <v>14</v>
      </c>
      <c r="AD31" t="s">
        <v>187</v>
      </c>
      <c r="AE31">
        <f>COUNTIF($E$2:E31,E31)</f>
        <v>2</v>
      </c>
      <c r="AF31">
        <f>COUNTIF($H$2:$H31,H31)</f>
        <v>0</v>
      </c>
      <c r="AG31">
        <f>COUNTIF($M$2:M31,M31)</f>
        <v>2</v>
      </c>
      <c r="AH31">
        <f>COUNTIF($O$2:O31,O31)</f>
        <v>0</v>
      </c>
      <c r="AI31">
        <f>COUNTIF($Q$2:Q31,Q31)</f>
        <v>2</v>
      </c>
      <c r="AJ31">
        <f>COUNTIF($S$2:S31,S31)</f>
        <v>4</v>
      </c>
      <c r="AK31">
        <f t="shared" si="0"/>
        <v>50.1962890625</v>
      </c>
      <c r="AL31">
        <f>IF(AD31="",0,COUNTIF($AD$2:AD31,AD31))</f>
        <v>1</v>
      </c>
    </row>
    <row r="32" spans="1:38">
      <c r="A32" t="s">
        <v>188</v>
      </c>
      <c r="B32" t="s">
        <v>56</v>
      </c>
      <c r="C32">
        <v>200</v>
      </c>
      <c r="D32" t="s">
        <v>54</v>
      </c>
      <c r="E32" t="s">
        <v>189</v>
      </c>
      <c r="F32">
        <v>54</v>
      </c>
      <c r="G32">
        <v>476</v>
      </c>
      <c r="H32"/>
      <c r="I32">
        <v>0</v>
      </c>
      <c r="J32">
        <v>0</v>
      </c>
      <c r="K32"/>
      <c r="L32">
        <v>0</v>
      </c>
      <c r="M32" t="s">
        <v>190</v>
      </c>
      <c r="N32">
        <v>47</v>
      </c>
      <c r="O32"/>
      <c r="P32">
        <v>0</v>
      </c>
      <c r="Q32" t="s">
        <v>172</v>
      </c>
      <c r="R32">
        <v>6</v>
      </c>
      <c r="S32" t="s">
        <v>145</v>
      </c>
      <c r="T32">
        <v>10</v>
      </c>
      <c r="U32" t="s">
        <v>53</v>
      </c>
      <c r="V32" t="s">
        <v>53</v>
      </c>
      <c r="W32" t="s">
        <v>108</v>
      </c>
      <c r="X32">
        <v>49905</v>
      </c>
      <c r="Y32">
        <v>711</v>
      </c>
      <c r="Z32">
        <v>4</v>
      </c>
      <c r="AA32">
        <v>4</v>
      </c>
      <c r="AB32">
        <v>61</v>
      </c>
      <c r="AC32">
        <v>13</v>
      </c>
      <c r="AD32" t="s">
        <v>191</v>
      </c>
      <c r="AE32">
        <f>COUNTIF($E$2:E32,E32)</f>
        <v>1</v>
      </c>
      <c r="AF32">
        <f>COUNTIF($H$2:$H32,H32)</f>
        <v>0</v>
      </c>
      <c r="AG32">
        <f>COUNTIF($M$2:M32,M32)</f>
        <v>1</v>
      </c>
      <c r="AH32">
        <f>COUNTIF($O$2:O32,O32)</f>
        <v>0</v>
      </c>
      <c r="AI32">
        <f>COUNTIF($Q$2:Q32,Q32)</f>
        <v>2</v>
      </c>
      <c r="AJ32">
        <f>COUNTIF($S$2:S32,S32)</f>
        <v>2</v>
      </c>
      <c r="AK32">
        <f t="shared" si="0"/>
        <v>48.7353515625</v>
      </c>
      <c r="AL32">
        <f>IF(AD32="",0,COUNTIF($AD$2:AD32,AD32))</f>
        <v>1</v>
      </c>
    </row>
    <row r="33" spans="1:38">
      <c r="A33" t="s">
        <v>192</v>
      </c>
      <c r="B33" t="s">
        <v>56</v>
      </c>
      <c r="C33">
        <v>200</v>
      </c>
      <c r="D33" t="s">
        <v>54</v>
      </c>
      <c r="E33" t="s">
        <v>193</v>
      </c>
      <c r="F33">
        <v>55</v>
      </c>
      <c r="G33">
        <v>459</v>
      </c>
      <c r="H33"/>
      <c r="I33">
        <v>0</v>
      </c>
      <c r="J33">
        <v>0</v>
      </c>
      <c r="K33"/>
      <c r="L33">
        <v>0</v>
      </c>
      <c r="M33" t="s">
        <v>194</v>
      </c>
      <c r="N33">
        <v>36</v>
      </c>
      <c r="O33"/>
      <c r="P33">
        <v>0</v>
      </c>
      <c r="Q33" t="s">
        <v>195</v>
      </c>
      <c r="R33">
        <v>54</v>
      </c>
      <c r="S33" t="s">
        <v>172</v>
      </c>
      <c r="T33">
        <v>6</v>
      </c>
      <c r="U33" t="s">
        <v>53</v>
      </c>
      <c r="V33" t="s">
        <v>53</v>
      </c>
      <c r="W33" t="s">
        <v>108</v>
      </c>
      <c r="X33">
        <v>51466</v>
      </c>
      <c r="Y33">
        <v>781</v>
      </c>
      <c r="Z33">
        <v>3</v>
      </c>
      <c r="AA33">
        <v>8</v>
      </c>
      <c r="AB33">
        <v>62</v>
      </c>
      <c r="AC33">
        <v>13</v>
      </c>
      <c r="AD33" t="s">
        <v>196</v>
      </c>
      <c r="AE33">
        <f>COUNTIF($E$2:E33,E33)</f>
        <v>1</v>
      </c>
      <c r="AF33">
        <f>COUNTIF($H$2:$H33,H33)</f>
        <v>0</v>
      </c>
      <c r="AG33">
        <f>COUNTIF($M$2:M33,M33)</f>
        <v>1</v>
      </c>
      <c r="AH33">
        <f>COUNTIF($O$2:O33,O33)</f>
        <v>0</v>
      </c>
      <c r="AI33">
        <f>COUNTIF($Q$2:Q33,Q33)</f>
        <v>1</v>
      </c>
      <c r="AJ33">
        <f>COUNTIF($S$2:S33,S33)</f>
        <v>5</v>
      </c>
      <c r="AK33">
        <f t="shared" si="0"/>
        <v>50.259765625</v>
      </c>
      <c r="AL33">
        <f>IF(AD33="",0,COUNTIF($AD$2:AD33,AD33))</f>
        <v>1</v>
      </c>
    </row>
    <row r="34" spans="1:38">
      <c r="A34" t="s">
        <v>197</v>
      </c>
      <c r="B34" t="s">
        <v>56</v>
      </c>
      <c r="C34">
        <v>200</v>
      </c>
      <c r="D34" t="s">
        <v>54</v>
      </c>
      <c r="E34" t="s">
        <v>193</v>
      </c>
      <c r="F34">
        <v>55</v>
      </c>
      <c r="G34">
        <v>459</v>
      </c>
      <c r="H34"/>
      <c r="I34">
        <v>0</v>
      </c>
      <c r="J34">
        <v>0</v>
      </c>
      <c r="K34"/>
      <c r="L34">
        <v>0</v>
      </c>
      <c r="M34" t="s">
        <v>194</v>
      </c>
      <c r="N34">
        <v>36</v>
      </c>
      <c r="O34"/>
      <c r="P34">
        <v>0</v>
      </c>
      <c r="Q34" t="s">
        <v>195</v>
      </c>
      <c r="R34">
        <v>54</v>
      </c>
      <c r="S34" t="s">
        <v>172</v>
      </c>
      <c r="T34">
        <v>6</v>
      </c>
      <c r="U34" t="s">
        <v>53</v>
      </c>
      <c r="V34" t="s">
        <v>53</v>
      </c>
      <c r="W34" t="s">
        <v>108</v>
      </c>
      <c r="X34">
        <v>51449</v>
      </c>
      <c r="Y34">
        <v>781</v>
      </c>
      <c r="Z34">
        <v>4</v>
      </c>
      <c r="AA34">
        <v>2</v>
      </c>
      <c r="AB34">
        <v>62</v>
      </c>
      <c r="AC34">
        <v>13</v>
      </c>
      <c r="AD34" t="s">
        <v>198</v>
      </c>
      <c r="AE34">
        <f>COUNTIF($E$2:E34,E34)</f>
        <v>2</v>
      </c>
      <c r="AF34">
        <f>COUNTIF($H$2:$H34,H34)</f>
        <v>0</v>
      </c>
      <c r="AG34">
        <f>COUNTIF($M$2:M34,M34)</f>
        <v>2</v>
      </c>
      <c r="AH34">
        <f>COUNTIF($O$2:O34,O34)</f>
        <v>0</v>
      </c>
      <c r="AI34">
        <f>COUNTIF($Q$2:Q34,Q34)</f>
        <v>2</v>
      </c>
      <c r="AJ34">
        <f>COUNTIF($S$2:S34,S34)</f>
        <v>6</v>
      </c>
      <c r="AK34">
        <f t="shared" si="0"/>
        <v>50.2431640625</v>
      </c>
      <c r="AL34">
        <f>IF(AD34="",0,COUNTIF($AD$2:AD34,AD34))</f>
        <v>1</v>
      </c>
    </row>
    <row r="35" spans="1:38">
      <c r="A35" t="s">
        <v>199</v>
      </c>
      <c r="B35" t="s">
        <v>56</v>
      </c>
      <c r="C35">
        <v>200</v>
      </c>
      <c r="D35" t="s">
        <v>54</v>
      </c>
      <c r="E35" t="s">
        <v>200</v>
      </c>
      <c r="F35">
        <v>61</v>
      </c>
      <c r="G35">
        <v>528</v>
      </c>
      <c r="H35"/>
      <c r="I35">
        <v>0</v>
      </c>
      <c r="J35">
        <v>0</v>
      </c>
      <c r="K35"/>
      <c r="L35">
        <v>0</v>
      </c>
      <c r="M35" t="s">
        <v>201</v>
      </c>
      <c r="N35">
        <v>44</v>
      </c>
      <c r="O35"/>
      <c r="P35">
        <v>0</v>
      </c>
      <c r="Q35" t="s">
        <v>202</v>
      </c>
      <c r="R35">
        <v>62</v>
      </c>
      <c r="S35" t="s">
        <v>172</v>
      </c>
      <c r="T35">
        <v>6</v>
      </c>
      <c r="U35" t="s">
        <v>53</v>
      </c>
      <c r="V35" t="s">
        <v>53</v>
      </c>
      <c r="W35" t="s">
        <v>108</v>
      </c>
      <c r="X35">
        <v>51564</v>
      </c>
      <c r="Y35">
        <v>773</v>
      </c>
      <c r="Z35">
        <v>4</v>
      </c>
      <c r="AA35">
        <v>4</v>
      </c>
      <c r="AB35">
        <v>62</v>
      </c>
      <c r="AC35">
        <v>14</v>
      </c>
      <c r="AD35" t="s">
        <v>203</v>
      </c>
      <c r="AE35">
        <f>COUNTIF($E$2:E35,E35)</f>
        <v>1</v>
      </c>
      <c r="AF35">
        <f>COUNTIF($H$2:$H35,H35)</f>
        <v>0</v>
      </c>
      <c r="AG35">
        <f>COUNTIF($M$2:M35,M35)</f>
        <v>1</v>
      </c>
      <c r="AH35">
        <f>COUNTIF($O$2:O35,O35)</f>
        <v>0</v>
      </c>
      <c r="AI35">
        <f>COUNTIF($Q$2:Q35,Q35)</f>
        <v>1</v>
      </c>
      <c r="AJ35">
        <f>COUNTIF($S$2:S35,S35)</f>
        <v>7</v>
      </c>
      <c r="AK35">
        <f t="shared" si="0"/>
        <v>50.35546875</v>
      </c>
      <c r="AL35">
        <f>IF(AD35="",0,COUNTIF($AD$2:AD35,AD35))</f>
        <v>1</v>
      </c>
    </row>
    <row r="36" spans="1:38">
      <c r="A36" t="s">
        <v>204</v>
      </c>
      <c r="B36" t="s">
        <v>56</v>
      </c>
      <c r="C36">
        <v>200</v>
      </c>
      <c r="D36" t="s">
        <v>54</v>
      </c>
      <c r="E36" t="s">
        <v>200</v>
      </c>
      <c r="F36">
        <v>61</v>
      </c>
      <c r="G36">
        <v>528</v>
      </c>
      <c r="H36"/>
      <c r="I36">
        <v>0</v>
      </c>
      <c r="J36">
        <v>0</v>
      </c>
      <c r="K36"/>
      <c r="L36">
        <v>0</v>
      </c>
      <c r="M36" t="s">
        <v>201</v>
      </c>
      <c r="N36">
        <v>44</v>
      </c>
      <c r="O36"/>
      <c r="P36">
        <v>0</v>
      </c>
      <c r="Q36" t="s">
        <v>202</v>
      </c>
      <c r="R36">
        <v>62</v>
      </c>
      <c r="S36" t="s">
        <v>172</v>
      </c>
      <c r="T36">
        <v>6</v>
      </c>
      <c r="U36" t="s">
        <v>53</v>
      </c>
      <c r="V36" t="s">
        <v>53</v>
      </c>
      <c r="W36" t="s">
        <v>108</v>
      </c>
      <c r="X36">
        <v>51569</v>
      </c>
      <c r="Y36">
        <v>773</v>
      </c>
      <c r="Z36">
        <v>5</v>
      </c>
      <c r="AA36">
        <v>2</v>
      </c>
      <c r="AB36">
        <v>62</v>
      </c>
      <c r="AC36">
        <v>14</v>
      </c>
      <c r="AD36" t="s">
        <v>205</v>
      </c>
      <c r="AE36">
        <f>COUNTIF($E$2:E36,E36)</f>
        <v>2</v>
      </c>
      <c r="AF36">
        <f>COUNTIF($H$2:$H36,H36)</f>
        <v>0</v>
      </c>
      <c r="AG36">
        <f>COUNTIF($M$2:M36,M36)</f>
        <v>2</v>
      </c>
      <c r="AH36">
        <f>COUNTIF($O$2:O36,O36)</f>
        <v>0</v>
      </c>
      <c r="AI36">
        <f>COUNTIF($Q$2:Q36,Q36)</f>
        <v>2</v>
      </c>
      <c r="AJ36">
        <f>COUNTIF($S$2:S36,S36)</f>
        <v>8</v>
      </c>
      <c r="AK36">
        <f t="shared" si="0"/>
        <v>50.3603515625</v>
      </c>
      <c r="AL36">
        <f>IF(AD36="",0,COUNTIF($AD$2:AD36,AD36))</f>
        <v>1</v>
      </c>
    </row>
    <row r="37" spans="1:38">
      <c r="A37" t="s">
        <v>206</v>
      </c>
      <c r="B37" t="s">
        <v>56</v>
      </c>
      <c r="C37">
        <v>200</v>
      </c>
      <c r="D37" t="s">
        <v>54</v>
      </c>
      <c r="E37" t="s">
        <v>207</v>
      </c>
      <c r="F37">
        <v>59</v>
      </c>
      <c r="G37">
        <v>495</v>
      </c>
      <c r="H37"/>
      <c r="I37">
        <v>0</v>
      </c>
      <c r="J37">
        <v>0</v>
      </c>
      <c r="K37"/>
      <c r="L37">
        <v>0</v>
      </c>
      <c r="M37" t="s">
        <v>208</v>
      </c>
      <c r="N37">
        <v>42</v>
      </c>
      <c r="O37"/>
      <c r="P37">
        <v>0</v>
      </c>
      <c r="Q37" t="s">
        <v>172</v>
      </c>
      <c r="R37">
        <v>6</v>
      </c>
      <c r="S37" t="s">
        <v>145</v>
      </c>
      <c r="T37">
        <v>10</v>
      </c>
      <c r="U37" t="s">
        <v>53</v>
      </c>
      <c r="V37" t="s">
        <v>53</v>
      </c>
      <c r="W37" t="s">
        <v>108</v>
      </c>
      <c r="X37">
        <v>50979</v>
      </c>
      <c r="Y37">
        <v>850</v>
      </c>
      <c r="Z37">
        <v>5</v>
      </c>
      <c r="AA37">
        <v>5</v>
      </c>
      <c r="AB37">
        <v>62</v>
      </c>
      <c r="AC37">
        <v>14</v>
      </c>
      <c r="AD37" t="s">
        <v>209</v>
      </c>
      <c r="AE37">
        <f>COUNTIF($E$2:E37,E37)</f>
        <v>1</v>
      </c>
      <c r="AF37">
        <f>COUNTIF($H$2:$H37,H37)</f>
        <v>0</v>
      </c>
      <c r="AG37">
        <f>COUNTIF($M$2:M37,M37)</f>
        <v>1</v>
      </c>
      <c r="AH37">
        <f>COUNTIF($O$2:O37,O37)</f>
        <v>0</v>
      </c>
      <c r="AI37">
        <f>COUNTIF($Q$2:Q37,Q37)</f>
        <v>3</v>
      </c>
      <c r="AJ37">
        <f>COUNTIF($S$2:S37,S37)</f>
        <v>3</v>
      </c>
      <c r="AK37">
        <f t="shared" si="0"/>
        <v>49.7841796875</v>
      </c>
      <c r="AL37">
        <f>IF(AD37="",0,COUNTIF($AD$2:AD37,AD37))</f>
        <v>1</v>
      </c>
    </row>
    <row r="38" spans="1:38">
      <c r="A38" t="s">
        <v>210</v>
      </c>
      <c r="B38" t="s">
        <v>56</v>
      </c>
      <c r="C38">
        <v>200</v>
      </c>
      <c r="D38" t="s">
        <v>54</v>
      </c>
      <c r="E38" t="s">
        <v>211</v>
      </c>
      <c r="F38">
        <v>62</v>
      </c>
      <c r="G38">
        <v>536</v>
      </c>
      <c r="H38"/>
      <c r="I38">
        <v>0</v>
      </c>
      <c r="J38">
        <v>0</v>
      </c>
      <c r="K38"/>
      <c r="L38">
        <v>0</v>
      </c>
      <c r="M38" t="s">
        <v>212</v>
      </c>
      <c r="N38">
        <v>43</v>
      </c>
      <c r="O38"/>
      <c r="P38">
        <v>0</v>
      </c>
      <c r="Q38" t="s">
        <v>172</v>
      </c>
      <c r="R38">
        <v>6</v>
      </c>
      <c r="S38" t="s">
        <v>145</v>
      </c>
      <c r="T38">
        <v>10</v>
      </c>
      <c r="U38" t="s">
        <v>53</v>
      </c>
      <c r="V38" t="s">
        <v>53</v>
      </c>
      <c r="W38" t="s">
        <v>108</v>
      </c>
      <c r="X38">
        <v>50254</v>
      </c>
      <c r="Y38">
        <v>785</v>
      </c>
      <c r="Z38">
        <v>6</v>
      </c>
      <c r="AA38">
        <v>3</v>
      </c>
      <c r="AB38">
        <v>61</v>
      </c>
      <c r="AC38">
        <v>14</v>
      </c>
      <c r="AD38" t="s">
        <v>213</v>
      </c>
      <c r="AE38">
        <f>COUNTIF($E$2:E38,E38)</f>
        <v>1</v>
      </c>
      <c r="AF38">
        <f>COUNTIF($H$2:$H38,H38)</f>
        <v>0</v>
      </c>
      <c r="AG38">
        <f>COUNTIF($M$2:M38,M38)</f>
        <v>1</v>
      </c>
      <c r="AH38">
        <f>COUNTIF($O$2:O38,O38)</f>
        <v>0</v>
      </c>
      <c r="AI38">
        <f>COUNTIF($Q$2:Q38,Q38)</f>
        <v>4</v>
      </c>
      <c r="AJ38">
        <f>COUNTIF($S$2:S38,S38)</f>
        <v>4</v>
      </c>
      <c r="AK38">
        <f t="shared" si="0"/>
        <v>49.076171875</v>
      </c>
      <c r="AL38">
        <f>IF(AD38="",0,COUNTIF($AD$2:AD38,AD38))</f>
        <v>1</v>
      </c>
    </row>
    <row r="39" spans="1:38">
      <c r="A39" t="s">
        <v>214</v>
      </c>
      <c r="B39" t="s">
        <v>56</v>
      </c>
      <c r="C39">
        <v>200</v>
      </c>
      <c r="D39" t="s">
        <v>54</v>
      </c>
      <c r="E39" t="s">
        <v>215</v>
      </c>
      <c r="F39">
        <v>42</v>
      </c>
      <c r="G39">
        <v>340</v>
      </c>
      <c r="H39"/>
      <c r="I39">
        <v>0</v>
      </c>
      <c r="J39">
        <v>0</v>
      </c>
      <c r="K39"/>
      <c r="L39">
        <v>0</v>
      </c>
      <c r="M39" t="s">
        <v>216</v>
      </c>
      <c r="N39">
        <v>15</v>
      </c>
      <c r="O39"/>
      <c r="P39">
        <v>0</v>
      </c>
      <c r="Q39" t="s">
        <v>172</v>
      </c>
      <c r="R39">
        <v>6</v>
      </c>
      <c r="S39" t="s">
        <v>145</v>
      </c>
      <c r="T39">
        <v>10</v>
      </c>
      <c r="U39" t="s">
        <v>53</v>
      </c>
      <c r="V39" t="s">
        <v>53</v>
      </c>
      <c r="W39" t="s">
        <v>108</v>
      </c>
      <c r="X39">
        <v>49476</v>
      </c>
      <c r="Y39">
        <v>695</v>
      </c>
      <c r="Z39">
        <v>6</v>
      </c>
      <c r="AA39">
        <v>2</v>
      </c>
      <c r="AB39">
        <v>61</v>
      </c>
      <c r="AC39">
        <v>14</v>
      </c>
      <c r="AD39" t="s">
        <v>217</v>
      </c>
      <c r="AE39">
        <f>COUNTIF($E$2:E39,E39)</f>
        <v>1</v>
      </c>
      <c r="AF39">
        <f>COUNTIF($H$2:$H39,H39)</f>
        <v>0</v>
      </c>
      <c r="AG39">
        <f>COUNTIF($M$2:M39,M39)</f>
        <v>1</v>
      </c>
      <c r="AH39">
        <f>COUNTIF($O$2:O39,O39)</f>
        <v>0</v>
      </c>
      <c r="AI39">
        <f>COUNTIF($Q$2:Q39,Q39)</f>
        <v>5</v>
      </c>
      <c r="AJ39">
        <f>COUNTIF($S$2:S39,S39)</f>
        <v>5</v>
      </c>
      <c r="AK39">
        <f t="shared" si="0"/>
        <v>48.31640625</v>
      </c>
      <c r="AL39">
        <f>IF(AD39="",0,COUNTIF($AD$2:AD39,AD39))</f>
        <v>1</v>
      </c>
    </row>
    <row r="40" spans="1:38">
      <c r="A40" t="s">
        <v>218</v>
      </c>
      <c r="B40" t="s">
        <v>56</v>
      </c>
      <c r="C40">
        <v>200</v>
      </c>
      <c r="D40" t="s">
        <v>54</v>
      </c>
      <c r="E40" t="s">
        <v>219</v>
      </c>
      <c r="F40">
        <v>52</v>
      </c>
      <c r="G40">
        <v>451</v>
      </c>
      <c r="H40"/>
      <c r="I40">
        <v>0</v>
      </c>
      <c r="J40">
        <v>0</v>
      </c>
      <c r="K40"/>
      <c r="L40">
        <v>0</v>
      </c>
      <c r="M40" t="s">
        <v>220</v>
      </c>
      <c r="N40">
        <v>33</v>
      </c>
      <c r="O40"/>
      <c r="P40">
        <v>0</v>
      </c>
      <c r="Q40" t="s">
        <v>172</v>
      </c>
      <c r="R40">
        <v>6</v>
      </c>
      <c r="S40" t="s">
        <v>145</v>
      </c>
      <c r="T40">
        <v>10</v>
      </c>
      <c r="U40" t="s">
        <v>53</v>
      </c>
      <c r="V40" t="s">
        <v>53</v>
      </c>
      <c r="W40" t="s">
        <v>108</v>
      </c>
      <c r="X40">
        <v>49392</v>
      </c>
      <c r="Y40">
        <v>667</v>
      </c>
      <c r="Z40">
        <v>5</v>
      </c>
      <c r="AA40">
        <v>6</v>
      </c>
      <c r="AB40">
        <v>61</v>
      </c>
      <c r="AC40">
        <v>13</v>
      </c>
      <c r="AD40" t="s">
        <v>221</v>
      </c>
      <c r="AE40">
        <f>COUNTIF($E$2:E40,E40)</f>
        <v>1</v>
      </c>
      <c r="AF40">
        <f>COUNTIF($H$2:$H40,H40)</f>
        <v>0</v>
      </c>
      <c r="AG40">
        <f>COUNTIF($M$2:M40,M40)</f>
        <v>1</v>
      </c>
      <c r="AH40">
        <f>COUNTIF($O$2:O40,O40)</f>
        <v>0</v>
      </c>
      <c r="AI40">
        <f>COUNTIF($Q$2:Q40,Q40)</f>
        <v>6</v>
      </c>
      <c r="AJ40">
        <f>COUNTIF($S$2:S40,S40)</f>
        <v>6</v>
      </c>
      <c r="AK40">
        <f t="shared" si="0"/>
        <v>48.234375</v>
      </c>
      <c r="AL40">
        <f>IF(AD40="",0,COUNTIF($AD$2:AD40,AD40))</f>
        <v>1</v>
      </c>
    </row>
    <row r="41" spans="1:38">
      <c r="A41" t="s">
        <v>222</v>
      </c>
      <c r="B41" t="s">
        <v>56</v>
      </c>
      <c r="C41">
        <v>200</v>
      </c>
      <c r="D41" t="s">
        <v>54</v>
      </c>
      <c r="E41" t="s">
        <v>223</v>
      </c>
      <c r="F41">
        <v>58</v>
      </c>
      <c r="G41">
        <v>501</v>
      </c>
      <c r="H41"/>
      <c r="I41">
        <v>0</v>
      </c>
      <c r="J41">
        <v>0</v>
      </c>
      <c r="K41"/>
      <c r="L41">
        <v>0</v>
      </c>
      <c r="M41" t="s">
        <v>224</v>
      </c>
      <c r="N41">
        <v>29</v>
      </c>
      <c r="O41"/>
      <c r="P41">
        <v>0</v>
      </c>
      <c r="Q41" t="s">
        <v>172</v>
      </c>
      <c r="R41">
        <v>6</v>
      </c>
      <c r="S41" t="s">
        <v>145</v>
      </c>
      <c r="T41">
        <v>10</v>
      </c>
      <c r="U41" t="s">
        <v>53</v>
      </c>
      <c r="V41" t="s">
        <v>53</v>
      </c>
      <c r="W41" t="s">
        <v>108</v>
      </c>
      <c r="X41">
        <v>49262</v>
      </c>
      <c r="Y41">
        <v>639</v>
      </c>
      <c r="Z41">
        <v>4</v>
      </c>
      <c r="AA41">
        <v>3</v>
      </c>
      <c r="AB41">
        <v>61</v>
      </c>
      <c r="AC41">
        <v>13</v>
      </c>
      <c r="AD41" t="s">
        <v>225</v>
      </c>
      <c r="AE41">
        <f>COUNTIF($E$2:E41,E41)</f>
        <v>1</v>
      </c>
      <c r="AF41">
        <f>COUNTIF($H$2:$H41,H41)</f>
        <v>0</v>
      </c>
      <c r="AG41">
        <f>COUNTIF($M$2:M41,M41)</f>
        <v>1</v>
      </c>
      <c r="AH41">
        <f>COUNTIF($O$2:O41,O41)</f>
        <v>0</v>
      </c>
      <c r="AI41">
        <f>COUNTIF($Q$2:Q41,Q41)</f>
        <v>7</v>
      </c>
      <c r="AJ41">
        <f>COUNTIF($S$2:S41,S41)</f>
        <v>7</v>
      </c>
      <c r="AK41">
        <f t="shared" si="0"/>
        <v>48.107421875</v>
      </c>
      <c r="AL41">
        <f>IF(AD41="",0,COUNTIF($AD$2:AD41,AD41))</f>
        <v>1</v>
      </c>
    </row>
    <row r="42" spans="1:38">
      <c r="A42" t="s">
        <v>226</v>
      </c>
      <c r="B42" t="s">
        <v>56</v>
      </c>
      <c r="C42">
        <v>200</v>
      </c>
      <c r="D42" t="s">
        <v>54</v>
      </c>
      <c r="E42" t="s">
        <v>227</v>
      </c>
      <c r="F42">
        <v>57</v>
      </c>
      <c r="G42">
        <v>491</v>
      </c>
      <c r="H42"/>
      <c r="I42">
        <v>0</v>
      </c>
      <c r="J42">
        <v>0</v>
      </c>
      <c r="K42"/>
      <c r="L42">
        <v>0</v>
      </c>
      <c r="M42" t="s">
        <v>228</v>
      </c>
      <c r="N42">
        <v>38</v>
      </c>
      <c r="O42"/>
      <c r="P42">
        <v>0</v>
      </c>
      <c r="Q42" t="s">
        <v>229</v>
      </c>
      <c r="R42">
        <v>56</v>
      </c>
      <c r="S42" t="s">
        <v>172</v>
      </c>
      <c r="T42">
        <v>6</v>
      </c>
      <c r="U42" t="s">
        <v>53</v>
      </c>
      <c r="V42" t="s">
        <v>53</v>
      </c>
      <c r="W42" t="s">
        <v>108</v>
      </c>
      <c r="X42">
        <v>51950</v>
      </c>
      <c r="Y42">
        <v>834</v>
      </c>
      <c r="Z42">
        <v>3</v>
      </c>
      <c r="AA42">
        <v>4</v>
      </c>
      <c r="AB42">
        <v>64</v>
      </c>
      <c r="AC42">
        <v>15</v>
      </c>
      <c r="AD42" t="s">
        <v>230</v>
      </c>
      <c r="AE42">
        <f>COUNTIF($E$2:E42,E42)</f>
        <v>1</v>
      </c>
      <c r="AF42">
        <f>COUNTIF($H$2:$H42,H42)</f>
        <v>0</v>
      </c>
      <c r="AG42">
        <f>COUNTIF($M$2:M42,M42)</f>
        <v>1</v>
      </c>
      <c r="AH42">
        <f>COUNTIF($O$2:O42,O42)</f>
        <v>0</v>
      </c>
      <c r="AI42">
        <f>COUNTIF($Q$2:Q42,Q42)</f>
        <v>1</v>
      </c>
      <c r="AJ42">
        <f>COUNTIF($S$2:S42,S42)</f>
        <v>9</v>
      </c>
      <c r="AK42">
        <f t="shared" si="0"/>
        <v>50.732421875</v>
      </c>
      <c r="AL42">
        <f>IF(AD42="",0,COUNTIF($AD$2:AD42,AD42))</f>
        <v>1</v>
      </c>
    </row>
    <row r="43" spans="1:38">
      <c r="A43" t="s">
        <v>231</v>
      </c>
      <c r="B43" t="s">
        <v>56</v>
      </c>
      <c r="C43">
        <v>200</v>
      </c>
      <c r="D43" t="s">
        <v>54</v>
      </c>
      <c r="E43" t="s">
        <v>227</v>
      </c>
      <c r="F43">
        <v>57</v>
      </c>
      <c r="G43">
        <v>491</v>
      </c>
      <c r="H43"/>
      <c r="I43">
        <v>0</v>
      </c>
      <c r="J43">
        <v>0</v>
      </c>
      <c r="K43"/>
      <c r="L43">
        <v>0</v>
      </c>
      <c r="M43" t="s">
        <v>228</v>
      </c>
      <c r="N43">
        <v>38</v>
      </c>
      <c r="O43"/>
      <c r="P43">
        <v>0</v>
      </c>
      <c r="Q43" t="s">
        <v>229</v>
      </c>
      <c r="R43">
        <v>56</v>
      </c>
      <c r="S43" t="s">
        <v>172</v>
      </c>
      <c r="T43">
        <v>6</v>
      </c>
      <c r="U43" t="s">
        <v>53</v>
      </c>
      <c r="V43" t="s">
        <v>53</v>
      </c>
      <c r="W43" t="s">
        <v>108</v>
      </c>
      <c r="X43">
        <v>51965</v>
      </c>
      <c r="Y43">
        <v>834</v>
      </c>
      <c r="Z43">
        <v>4</v>
      </c>
      <c r="AA43">
        <v>2</v>
      </c>
      <c r="AB43">
        <v>64</v>
      </c>
      <c r="AC43">
        <v>15</v>
      </c>
      <c r="AD43" t="s">
        <v>232</v>
      </c>
      <c r="AE43">
        <f>COUNTIF($E$2:E43,E43)</f>
        <v>2</v>
      </c>
      <c r="AF43">
        <f>COUNTIF($H$2:$H43,H43)</f>
        <v>0</v>
      </c>
      <c r="AG43">
        <f>COUNTIF($M$2:M43,M43)</f>
        <v>2</v>
      </c>
      <c r="AH43">
        <f>COUNTIF($O$2:O43,O43)</f>
        <v>0</v>
      </c>
      <c r="AI43">
        <f>COUNTIF($Q$2:Q43,Q43)</f>
        <v>2</v>
      </c>
      <c r="AJ43">
        <f>COUNTIF($S$2:S43,S43)</f>
        <v>10</v>
      </c>
      <c r="AK43">
        <f t="shared" si="0"/>
        <v>50.7470703125</v>
      </c>
      <c r="AL43">
        <f>IF(AD43="",0,COUNTIF($AD$2:AD43,AD43))</f>
        <v>1</v>
      </c>
    </row>
    <row r="44" spans="1:38">
      <c r="A44" t="s">
        <v>233</v>
      </c>
      <c r="B44" t="s">
        <v>56</v>
      </c>
      <c r="C44">
        <v>200</v>
      </c>
      <c r="D44" t="s">
        <v>54</v>
      </c>
      <c r="E44" t="s">
        <v>234</v>
      </c>
      <c r="F44">
        <v>55</v>
      </c>
      <c r="G44">
        <v>466</v>
      </c>
      <c r="H44"/>
      <c r="I44">
        <v>0</v>
      </c>
      <c r="J44">
        <v>0</v>
      </c>
      <c r="K44"/>
      <c r="L44">
        <v>0</v>
      </c>
      <c r="M44" t="s">
        <v>235</v>
      </c>
      <c r="N44">
        <v>19</v>
      </c>
      <c r="O44"/>
      <c r="P44">
        <v>0</v>
      </c>
      <c r="Q44" t="s">
        <v>172</v>
      </c>
      <c r="R44">
        <v>6</v>
      </c>
      <c r="S44" t="s">
        <v>145</v>
      </c>
      <c r="T44">
        <v>10</v>
      </c>
      <c r="U44" t="s">
        <v>53</v>
      </c>
      <c r="V44" t="s">
        <v>53</v>
      </c>
      <c r="W44" t="s">
        <v>108</v>
      </c>
      <c r="X44">
        <v>49679</v>
      </c>
      <c r="Y44">
        <v>707</v>
      </c>
      <c r="Z44">
        <v>4</v>
      </c>
      <c r="AA44">
        <v>5</v>
      </c>
      <c r="AB44">
        <v>61</v>
      </c>
      <c r="AC44">
        <v>13</v>
      </c>
      <c r="AD44" t="s">
        <v>236</v>
      </c>
      <c r="AE44">
        <f>COUNTIF($E$2:E44,E44)</f>
        <v>1</v>
      </c>
      <c r="AF44">
        <f>COUNTIF($H$2:$H44,H44)</f>
        <v>0</v>
      </c>
      <c r="AG44">
        <f>COUNTIF($M$2:M44,M44)</f>
        <v>1</v>
      </c>
      <c r="AH44">
        <f>COUNTIF($O$2:O44,O44)</f>
        <v>0</v>
      </c>
      <c r="AI44">
        <f>COUNTIF($Q$2:Q44,Q44)</f>
        <v>8</v>
      </c>
      <c r="AJ44">
        <f>COUNTIF($S$2:S44,S44)</f>
        <v>8</v>
      </c>
      <c r="AK44">
        <f t="shared" si="0"/>
        <v>48.5146484375</v>
      </c>
      <c r="AL44">
        <f>IF(AD44="",0,COUNTIF($AD$2:AD44,AD44))</f>
        <v>1</v>
      </c>
    </row>
    <row r="45" spans="1:38">
      <c r="A45" t="s">
        <v>237</v>
      </c>
      <c r="B45" t="s">
        <v>56</v>
      </c>
      <c r="C45">
        <v>200</v>
      </c>
      <c r="D45" t="s">
        <v>54</v>
      </c>
      <c r="E45" t="s">
        <v>238</v>
      </c>
      <c r="F45">
        <v>60</v>
      </c>
      <c r="G45">
        <v>517</v>
      </c>
      <c r="H45"/>
      <c r="I45">
        <v>0</v>
      </c>
      <c r="J45">
        <v>0</v>
      </c>
      <c r="K45"/>
      <c r="L45">
        <v>0</v>
      </c>
      <c r="M45" t="s">
        <v>239</v>
      </c>
      <c r="N45">
        <v>58</v>
      </c>
      <c r="O45"/>
      <c r="P45">
        <v>0</v>
      </c>
      <c r="Q45" t="s">
        <v>172</v>
      </c>
      <c r="R45">
        <v>6</v>
      </c>
      <c r="S45" t="s">
        <v>145</v>
      </c>
      <c r="T45">
        <v>10</v>
      </c>
      <c r="U45" t="s">
        <v>53</v>
      </c>
      <c r="V45" t="s">
        <v>53</v>
      </c>
      <c r="W45" t="s">
        <v>108</v>
      </c>
      <c r="X45">
        <v>50006</v>
      </c>
      <c r="Y45">
        <v>714</v>
      </c>
      <c r="Z45">
        <v>5</v>
      </c>
      <c r="AA45">
        <v>2</v>
      </c>
      <c r="AB45">
        <v>61</v>
      </c>
      <c r="AC45">
        <v>14</v>
      </c>
      <c r="AD45" t="s">
        <v>240</v>
      </c>
      <c r="AE45">
        <f>COUNTIF($E$2:E45,E45)</f>
        <v>1</v>
      </c>
      <c r="AF45">
        <f>COUNTIF($H$2:$H45,H45)</f>
        <v>0</v>
      </c>
      <c r="AG45">
        <f>COUNTIF($M$2:M45,M45)</f>
        <v>1</v>
      </c>
      <c r="AH45">
        <f>COUNTIF($O$2:O45,O45)</f>
        <v>0</v>
      </c>
      <c r="AI45">
        <f>COUNTIF($Q$2:Q45,Q45)</f>
        <v>9</v>
      </c>
      <c r="AJ45">
        <f>COUNTIF($S$2:S45,S45)</f>
        <v>9</v>
      </c>
      <c r="AK45">
        <f t="shared" si="0"/>
        <v>48.833984375</v>
      </c>
      <c r="AL45">
        <f>IF(AD45="",0,COUNTIF($AD$2:AD45,AD45))</f>
        <v>1</v>
      </c>
    </row>
    <row r="46" spans="1:38">
      <c r="A46" t="s">
        <v>241</v>
      </c>
      <c r="B46" t="s">
        <v>56</v>
      </c>
      <c r="C46">
        <v>200</v>
      </c>
      <c r="D46" t="s">
        <v>54</v>
      </c>
      <c r="E46" t="s">
        <v>242</v>
      </c>
      <c r="F46">
        <v>57</v>
      </c>
      <c r="G46">
        <v>464</v>
      </c>
      <c r="H46"/>
      <c r="I46">
        <v>0</v>
      </c>
      <c r="J46">
        <v>0</v>
      </c>
      <c r="K46"/>
      <c r="L46">
        <v>0</v>
      </c>
      <c r="M46" t="s">
        <v>243</v>
      </c>
      <c r="N46">
        <v>33</v>
      </c>
      <c r="O46"/>
      <c r="P46">
        <v>0</v>
      </c>
      <c r="Q46" t="s">
        <v>172</v>
      </c>
      <c r="R46">
        <v>6</v>
      </c>
      <c r="S46" t="s">
        <v>145</v>
      </c>
      <c r="T46">
        <v>10</v>
      </c>
      <c r="U46" t="s">
        <v>53</v>
      </c>
      <c r="V46" t="s">
        <v>53</v>
      </c>
      <c r="W46" t="s">
        <v>108</v>
      </c>
      <c r="X46">
        <v>49945</v>
      </c>
      <c r="Y46">
        <v>732</v>
      </c>
      <c r="Z46">
        <v>6</v>
      </c>
      <c r="AA46">
        <v>3</v>
      </c>
      <c r="AB46">
        <v>62</v>
      </c>
      <c r="AC46">
        <v>13</v>
      </c>
      <c r="AD46" t="s">
        <v>244</v>
      </c>
      <c r="AE46">
        <f>COUNTIF($E$2:E46,E46)</f>
        <v>1</v>
      </c>
      <c r="AF46">
        <f>COUNTIF($H$2:$H46,H46)</f>
        <v>0</v>
      </c>
      <c r="AG46">
        <f>COUNTIF($M$2:M46,M46)</f>
        <v>1</v>
      </c>
      <c r="AH46">
        <f>COUNTIF($O$2:O46,O46)</f>
        <v>0</v>
      </c>
      <c r="AI46">
        <f>COUNTIF($Q$2:Q46,Q46)</f>
        <v>10</v>
      </c>
      <c r="AJ46">
        <f>COUNTIF($S$2:S46,S46)</f>
        <v>10</v>
      </c>
      <c r="AK46">
        <f t="shared" si="0"/>
        <v>48.7744140625</v>
      </c>
      <c r="AL46">
        <f>IF(AD46="",0,COUNTIF($AD$2:AD46,AD46))</f>
        <v>1</v>
      </c>
    </row>
    <row r="47" spans="1:38">
      <c r="A47" t="s">
        <v>245</v>
      </c>
      <c r="B47" t="s">
        <v>56</v>
      </c>
      <c r="C47">
        <v>200</v>
      </c>
      <c r="D47" t="s">
        <v>54</v>
      </c>
      <c r="E47" t="s">
        <v>246</v>
      </c>
      <c r="F47">
        <v>51</v>
      </c>
      <c r="G47">
        <v>394</v>
      </c>
      <c r="H47"/>
      <c r="I47">
        <v>0</v>
      </c>
      <c r="J47">
        <v>0</v>
      </c>
      <c r="K47"/>
      <c r="L47">
        <v>0</v>
      </c>
      <c r="M47" t="s">
        <v>247</v>
      </c>
      <c r="N47">
        <v>32</v>
      </c>
      <c r="O47"/>
      <c r="P47">
        <v>0</v>
      </c>
      <c r="Q47" t="s">
        <v>248</v>
      </c>
      <c r="R47">
        <v>50</v>
      </c>
      <c r="S47" t="s">
        <v>172</v>
      </c>
      <c r="T47">
        <v>6</v>
      </c>
      <c r="U47" t="s">
        <v>53</v>
      </c>
      <c r="V47" t="s">
        <v>53</v>
      </c>
      <c r="W47" t="s">
        <v>108</v>
      </c>
      <c r="X47">
        <v>51286</v>
      </c>
      <c r="Y47">
        <v>777</v>
      </c>
      <c r="Z47">
        <v>7</v>
      </c>
      <c r="AA47">
        <v>3</v>
      </c>
      <c r="AB47">
        <v>63</v>
      </c>
      <c r="AC47">
        <v>13</v>
      </c>
      <c r="AD47" t="s">
        <v>249</v>
      </c>
      <c r="AE47">
        <f>COUNTIF($E$2:E47,E47)</f>
        <v>1</v>
      </c>
      <c r="AF47">
        <f>COUNTIF($H$2:$H47,H47)</f>
        <v>0</v>
      </c>
      <c r="AG47">
        <f>COUNTIF($M$2:M47,M47)</f>
        <v>1</v>
      </c>
      <c r="AH47">
        <f>COUNTIF($O$2:O47,O47)</f>
        <v>0</v>
      </c>
      <c r="AI47">
        <f>COUNTIF($Q$2:Q47,Q47)</f>
        <v>1</v>
      </c>
      <c r="AJ47">
        <f>COUNTIF($S$2:S47,S47)</f>
        <v>11</v>
      </c>
      <c r="AK47">
        <f t="shared" si="0"/>
        <v>50.083984375</v>
      </c>
      <c r="AL47">
        <f>IF(AD47="",0,COUNTIF($AD$2:AD47,AD47))</f>
        <v>1</v>
      </c>
    </row>
    <row r="48" spans="1:38">
      <c r="A48" t="s">
        <v>250</v>
      </c>
      <c r="B48" t="s">
        <v>56</v>
      </c>
      <c r="C48">
        <v>200</v>
      </c>
      <c r="D48" t="s">
        <v>54</v>
      </c>
      <c r="E48" t="s">
        <v>246</v>
      </c>
      <c r="F48">
        <v>51</v>
      </c>
      <c r="G48">
        <v>394</v>
      </c>
      <c r="H48"/>
      <c r="I48">
        <v>0</v>
      </c>
      <c r="J48">
        <v>0</v>
      </c>
      <c r="K48"/>
      <c r="L48">
        <v>0</v>
      </c>
      <c r="M48" t="s">
        <v>247</v>
      </c>
      <c r="N48">
        <v>32</v>
      </c>
      <c r="O48"/>
      <c r="P48">
        <v>0</v>
      </c>
      <c r="Q48" t="s">
        <v>248</v>
      </c>
      <c r="R48">
        <v>50</v>
      </c>
      <c r="S48" t="s">
        <v>172</v>
      </c>
      <c r="T48">
        <v>6</v>
      </c>
      <c r="U48" t="s">
        <v>53</v>
      </c>
      <c r="V48" t="s">
        <v>53</v>
      </c>
      <c r="W48" t="s">
        <v>108</v>
      </c>
      <c r="X48">
        <v>51301</v>
      </c>
      <c r="Y48">
        <v>777</v>
      </c>
      <c r="Z48">
        <v>8</v>
      </c>
      <c r="AA48">
        <v>2</v>
      </c>
      <c r="AB48">
        <v>63</v>
      </c>
      <c r="AC48">
        <v>13</v>
      </c>
      <c r="AD48" t="s">
        <v>251</v>
      </c>
      <c r="AE48">
        <f>COUNTIF($E$2:E48,E48)</f>
        <v>2</v>
      </c>
      <c r="AF48">
        <f>COUNTIF($H$2:$H48,H48)</f>
        <v>0</v>
      </c>
      <c r="AG48">
        <f>COUNTIF($M$2:M48,M48)</f>
        <v>2</v>
      </c>
      <c r="AH48">
        <f>COUNTIF($O$2:O48,O48)</f>
        <v>0</v>
      </c>
      <c r="AI48">
        <f>COUNTIF($Q$2:Q48,Q48)</f>
        <v>2</v>
      </c>
      <c r="AJ48">
        <f>COUNTIF($S$2:S48,S48)</f>
        <v>12</v>
      </c>
      <c r="AK48">
        <f t="shared" si="0"/>
        <v>50.0986328125</v>
      </c>
      <c r="AL48">
        <f>IF(AD48="",0,COUNTIF($AD$2:AD48,AD48))</f>
        <v>1</v>
      </c>
    </row>
    <row r="49" spans="1:38">
      <c r="A49" t="s">
        <v>252</v>
      </c>
      <c r="B49" t="s">
        <v>56</v>
      </c>
      <c r="C49">
        <v>200</v>
      </c>
      <c r="D49" t="s">
        <v>54</v>
      </c>
      <c r="E49" t="s">
        <v>253</v>
      </c>
      <c r="F49">
        <v>49</v>
      </c>
      <c r="G49">
        <v>397</v>
      </c>
      <c r="H49"/>
      <c r="I49">
        <v>0</v>
      </c>
      <c r="J49">
        <v>0</v>
      </c>
      <c r="K49"/>
      <c r="L49">
        <v>0</v>
      </c>
      <c r="M49" t="s">
        <v>254</v>
      </c>
      <c r="N49">
        <v>49</v>
      </c>
      <c r="O49"/>
      <c r="P49">
        <v>0</v>
      </c>
      <c r="Q49" t="s">
        <v>172</v>
      </c>
      <c r="R49">
        <v>6</v>
      </c>
      <c r="S49" t="s">
        <v>145</v>
      </c>
      <c r="T49">
        <v>10</v>
      </c>
      <c r="U49" t="s">
        <v>53</v>
      </c>
      <c r="V49" t="s">
        <v>53</v>
      </c>
      <c r="W49" t="s">
        <v>108</v>
      </c>
      <c r="X49">
        <v>51681</v>
      </c>
      <c r="Y49">
        <v>997</v>
      </c>
      <c r="Z49">
        <v>8</v>
      </c>
      <c r="AA49">
        <v>4</v>
      </c>
      <c r="AB49">
        <v>61</v>
      </c>
      <c r="AC49">
        <v>14</v>
      </c>
      <c r="AD49" t="s">
        <v>255</v>
      </c>
      <c r="AE49">
        <f>COUNTIF($E$2:E49,E49)</f>
        <v>1</v>
      </c>
      <c r="AF49">
        <f>COUNTIF($H$2:$H49,H49)</f>
        <v>0</v>
      </c>
      <c r="AG49">
        <f>COUNTIF($M$2:M49,M49)</f>
        <v>1</v>
      </c>
      <c r="AH49">
        <f>COUNTIF($O$2:O49,O49)</f>
        <v>0</v>
      </c>
      <c r="AI49">
        <f>COUNTIF($Q$2:Q49,Q49)</f>
        <v>11</v>
      </c>
      <c r="AJ49">
        <f>COUNTIF($S$2:S49,S49)</f>
        <v>11</v>
      </c>
      <c r="AK49">
        <f t="shared" si="0"/>
        <v>50.4697265625</v>
      </c>
      <c r="AL49">
        <f>IF(AD49="",0,COUNTIF($AD$2:AD49,AD49))</f>
        <v>1</v>
      </c>
    </row>
    <row r="50" spans="1:38">
      <c r="A50" t="s">
        <v>256</v>
      </c>
      <c r="B50" t="s">
        <v>56</v>
      </c>
      <c r="C50">
        <v>200</v>
      </c>
      <c r="D50" t="s">
        <v>54</v>
      </c>
      <c r="E50" t="s">
        <v>257</v>
      </c>
      <c r="F50">
        <v>53</v>
      </c>
      <c r="G50">
        <v>440</v>
      </c>
      <c r="H50"/>
      <c r="I50">
        <v>0</v>
      </c>
      <c r="J50">
        <v>0</v>
      </c>
      <c r="K50"/>
      <c r="L50">
        <v>0</v>
      </c>
      <c r="M50" t="s">
        <v>258</v>
      </c>
      <c r="N50">
        <v>19</v>
      </c>
      <c r="O50"/>
      <c r="P50">
        <v>0</v>
      </c>
      <c r="Q50" t="s">
        <v>259</v>
      </c>
      <c r="R50">
        <v>37</v>
      </c>
      <c r="S50" t="s">
        <v>172</v>
      </c>
      <c r="T50">
        <v>6</v>
      </c>
      <c r="U50" t="s">
        <v>53</v>
      </c>
      <c r="V50" t="s">
        <v>53</v>
      </c>
      <c r="W50" t="s">
        <v>108</v>
      </c>
      <c r="X50">
        <v>50205</v>
      </c>
      <c r="Y50">
        <v>649</v>
      </c>
      <c r="Z50">
        <v>9</v>
      </c>
      <c r="AA50">
        <v>2</v>
      </c>
      <c r="AB50">
        <v>61</v>
      </c>
      <c r="AC50">
        <v>14</v>
      </c>
      <c r="AD50" t="s">
        <v>260</v>
      </c>
      <c r="AE50">
        <f>COUNTIF($E$2:E50,E50)</f>
        <v>1</v>
      </c>
      <c r="AF50">
        <f>COUNTIF($H$2:$H50,H50)</f>
        <v>0</v>
      </c>
      <c r="AG50">
        <f>COUNTIF($M$2:M50,M50)</f>
        <v>1</v>
      </c>
      <c r="AH50">
        <f>COUNTIF($O$2:O50,O50)</f>
        <v>0</v>
      </c>
      <c r="AI50">
        <f>COUNTIF($Q$2:Q50,Q50)</f>
        <v>1</v>
      </c>
      <c r="AJ50">
        <f>COUNTIF($S$2:S50,S50)</f>
        <v>13</v>
      </c>
      <c r="AK50">
        <f t="shared" si="0"/>
        <v>49.0283203125</v>
      </c>
      <c r="AL50">
        <f>IF(AD50="",0,COUNTIF($AD$2:AD50,AD50))</f>
        <v>1</v>
      </c>
    </row>
    <row r="51" spans="1:38">
      <c r="A51" t="s">
        <v>261</v>
      </c>
      <c r="B51" t="s">
        <v>56</v>
      </c>
      <c r="C51">
        <v>200</v>
      </c>
      <c r="D51" t="s">
        <v>54</v>
      </c>
      <c r="E51" t="s">
        <v>257</v>
      </c>
      <c r="F51">
        <v>53</v>
      </c>
      <c r="G51">
        <v>440</v>
      </c>
      <c r="H51"/>
      <c r="I51">
        <v>0</v>
      </c>
      <c r="J51">
        <v>0</v>
      </c>
      <c r="K51"/>
      <c r="L51">
        <v>0</v>
      </c>
      <c r="M51" t="s">
        <v>258</v>
      </c>
      <c r="N51">
        <v>19</v>
      </c>
      <c r="O51"/>
      <c r="P51">
        <v>0</v>
      </c>
      <c r="Q51" t="s">
        <v>259</v>
      </c>
      <c r="R51">
        <v>37</v>
      </c>
      <c r="S51" t="s">
        <v>172</v>
      </c>
      <c r="T51">
        <v>6</v>
      </c>
      <c r="U51" t="s">
        <v>53</v>
      </c>
      <c r="V51" t="s">
        <v>53</v>
      </c>
      <c r="W51" t="s">
        <v>108</v>
      </c>
      <c r="X51">
        <v>50224</v>
      </c>
      <c r="Y51">
        <v>649</v>
      </c>
      <c r="Z51">
        <v>10</v>
      </c>
      <c r="AA51">
        <v>2</v>
      </c>
      <c r="AB51">
        <v>61</v>
      </c>
      <c r="AC51">
        <v>14</v>
      </c>
      <c r="AD51" t="s">
        <v>262</v>
      </c>
      <c r="AE51">
        <f>COUNTIF($E$2:E51,E51)</f>
        <v>2</v>
      </c>
      <c r="AF51">
        <f>COUNTIF($H$2:$H51,H51)</f>
        <v>0</v>
      </c>
      <c r="AG51">
        <f>COUNTIF($M$2:M51,M51)</f>
        <v>2</v>
      </c>
      <c r="AH51">
        <f>COUNTIF($O$2:O51,O51)</f>
        <v>0</v>
      </c>
      <c r="AI51">
        <f>COUNTIF($Q$2:Q51,Q51)</f>
        <v>2</v>
      </c>
      <c r="AJ51">
        <f>COUNTIF($S$2:S51,S51)</f>
        <v>14</v>
      </c>
      <c r="AK51">
        <f t="shared" si="0"/>
        <v>49.046875</v>
      </c>
      <c r="AL51">
        <f>IF(AD51="",0,COUNTIF($AD$2:AD51,AD51))</f>
        <v>1</v>
      </c>
    </row>
    <row r="52" spans="1:38">
      <c r="A52" t="s">
        <v>263</v>
      </c>
      <c r="B52" t="s">
        <v>56</v>
      </c>
      <c r="C52">
        <v>200</v>
      </c>
      <c r="D52" t="s">
        <v>54</v>
      </c>
      <c r="E52" t="s">
        <v>264</v>
      </c>
      <c r="F52">
        <v>45</v>
      </c>
      <c r="G52">
        <v>371</v>
      </c>
      <c r="H52"/>
      <c r="I52">
        <v>0</v>
      </c>
      <c r="J52">
        <v>0</v>
      </c>
      <c r="K52"/>
      <c r="L52">
        <v>0</v>
      </c>
      <c r="M52" t="s">
        <v>265</v>
      </c>
      <c r="N52">
        <v>26</v>
      </c>
      <c r="O52"/>
      <c r="P52">
        <v>0</v>
      </c>
      <c r="Q52" t="s">
        <v>172</v>
      </c>
      <c r="R52">
        <v>6</v>
      </c>
      <c r="S52" t="s">
        <v>145</v>
      </c>
      <c r="T52">
        <v>10</v>
      </c>
      <c r="U52" t="s">
        <v>53</v>
      </c>
      <c r="V52" t="s">
        <v>53</v>
      </c>
      <c r="W52" t="s">
        <v>108</v>
      </c>
      <c r="X52">
        <v>50468</v>
      </c>
      <c r="Y52">
        <v>825</v>
      </c>
      <c r="Z52">
        <v>10</v>
      </c>
      <c r="AA52">
        <v>3</v>
      </c>
      <c r="AB52">
        <v>61</v>
      </c>
      <c r="AC52">
        <v>15</v>
      </c>
      <c r="AD52" t="s">
        <v>266</v>
      </c>
      <c r="AE52">
        <f>COUNTIF($E$2:E52,E52)</f>
        <v>1</v>
      </c>
      <c r="AF52">
        <f>COUNTIF($H$2:$H52,H52)</f>
        <v>0</v>
      </c>
      <c r="AG52">
        <f>COUNTIF($M$2:M52,M52)</f>
        <v>1</v>
      </c>
      <c r="AH52">
        <f>COUNTIF($O$2:O52,O52)</f>
        <v>0</v>
      </c>
      <c r="AI52">
        <f>COUNTIF($Q$2:Q52,Q52)</f>
        <v>12</v>
      </c>
      <c r="AJ52">
        <f>COUNTIF($S$2:S52,S52)</f>
        <v>12</v>
      </c>
      <c r="AK52">
        <f t="shared" si="0"/>
        <v>49.28515625</v>
      </c>
      <c r="AL52">
        <f>IF(AD52="",0,COUNTIF($AD$2:AD52,AD52))</f>
        <v>1</v>
      </c>
    </row>
    <row r="53" spans="1:38">
      <c r="A53" t="s">
        <v>267</v>
      </c>
      <c r="B53" t="s">
        <v>56</v>
      </c>
      <c r="C53">
        <v>200</v>
      </c>
      <c r="D53" t="s">
        <v>54</v>
      </c>
      <c r="E53" t="s">
        <v>268</v>
      </c>
      <c r="F53">
        <v>61</v>
      </c>
      <c r="G53">
        <v>506</v>
      </c>
      <c r="H53"/>
      <c r="I53">
        <v>0</v>
      </c>
      <c r="J53">
        <v>0</v>
      </c>
      <c r="K53"/>
      <c r="L53">
        <v>0</v>
      </c>
      <c r="M53" t="s">
        <v>269</v>
      </c>
      <c r="N53">
        <v>32</v>
      </c>
      <c r="O53"/>
      <c r="P53">
        <v>0</v>
      </c>
      <c r="Q53" t="s">
        <v>172</v>
      </c>
      <c r="R53">
        <v>6</v>
      </c>
      <c r="S53" t="s">
        <v>145</v>
      </c>
      <c r="T53">
        <v>10</v>
      </c>
      <c r="U53" t="s">
        <v>53</v>
      </c>
      <c r="V53" t="s">
        <v>53</v>
      </c>
      <c r="W53" t="s">
        <v>108</v>
      </c>
      <c r="X53">
        <v>50097</v>
      </c>
      <c r="Y53">
        <v>773</v>
      </c>
      <c r="Z53">
        <v>10</v>
      </c>
      <c r="AA53">
        <v>2</v>
      </c>
      <c r="AB53">
        <v>61</v>
      </c>
      <c r="AC53">
        <v>13</v>
      </c>
      <c r="AD53" t="s">
        <v>270</v>
      </c>
      <c r="AE53">
        <f>COUNTIF($E$2:E53,E53)</f>
        <v>1</v>
      </c>
      <c r="AF53">
        <f>COUNTIF($H$2:$H53,H53)</f>
        <v>0</v>
      </c>
      <c r="AG53">
        <f>COUNTIF($M$2:M53,M53)</f>
        <v>1</v>
      </c>
      <c r="AH53">
        <f>COUNTIF($O$2:O53,O53)</f>
        <v>0</v>
      </c>
      <c r="AI53">
        <f>COUNTIF($Q$2:Q53,Q53)</f>
        <v>13</v>
      </c>
      <c r="AJ53">
        <f>COUNTIF($S$2:S53,S53)</f>
        <v>13</v>
      </c>
      <c r="AK53">
        <f t="shared" si="0"/>
        <v>48.9228515625</v>
      </c>
      <c r="AL53">
        <f>IF(AD53="",0,COUNTIF($AD$2:AD53,AD53))</f>
        <v>1</v>
      </c>
    </row>
    <row r="54" spans="1:38">
      <c r="A54" t="s">
        <v>271</v>
      </c>
      <c r="B54" t="s">
        <v>56</v>
      </c>
      <c r="C54">
        <v>200</v>
      </c>
      <c r="D54" t="s">
        <v>54</v>
      </c>
      <c r="E54" t="s">
        <v>272</v>
      </c>
      <c r="F54">
        <v>63</v>
      </c>
      <c r="G54">
        <v>524</v>
      </c>
      <c r="H54"/>
      <c r="I54">
        <v>0</v>
      </c>
      <c r="J54">
        <v>0</v>
      </c>
      <c r="K54"/>
      <c r="L54">
        <v>0</v>
      </c>
      <c r="M54" t="s">
        <v>273</v>
      </c>
      <c r="N54">
        <v>44</v>
      </c>
      <c r="O54"/>
      <c r="P54">
        <v>0</v>
      </c>
      <c r="Q54" t="s">
        <v>172</v>
      </c>
      <c r="R54">
        <v>6</v>
      </c>
      <c r="S54" t="s">
        <v>145</v>
      </c>
      <c r="T54">
        <v>10</v>
      </c>
      <c r="U54" t="s">
        <v>53</v>
      </c>
      <c r="V54" t="s">
        <v>53</v>
      </c>
      <c r="W54" t="s">
        <v>108</v>
      </c>
      <c r="X54">
        <v>51142</v>
      </c>
      <c r="Y54">
        <v>923</v>
      </c>
      <c r="Z54">
        <v>9</v>
      </c>
      <c r="AA54">
        <v>3</v>
      </c>
      <c r="AB54">
        <v>61</v>
      </c>
      <c r="AC54">
        <v>13</v>
      </c>
      <c r="AD54" t="s">
        <v>274</v>
      </c>
      <c r="AE54">
        <f>COUNTIF($E$2:E54,E54)</f>
        <v>1</v>
      </c>
      <c r="AF54">
        <f>COUNTIF($H$2:$H54,H54)</f>
        <v>0</v>
      </c>
      <c r="AG54">
        <f>COUNTIF($M$2:M54,M54)</f>
        <v>1</v>
      </c>
      <c r="AH54">
        <f>COUNTIF($O$2:O54,O54)</f>
        <v>0</v>
      </c>
      <c r="AI54">
        <f>COUNTIF($Q$2:Q54,Q54)</f>
        <v>14</v>
      </c>
      <c r="AJ54">
        <f>COUNTIF($S$2:S54,S54)</f>
        <v>14</v>
      </c>
      <c r="AK54">
        <f t="shared" si="0"/>
        <v>49.943359375</v>
      </c>
      <c r="AL54">
        <f>IF(AD54="",0,COUNTIF($AD$2:AD54,AD54))</f>
        <v>1</v>
      </c>
    </row>
    <row r="55" spans="1:38">
      <c r="A55" t="s">
        <v>275</v>
      </c>
      <c r="B55" t="s">
        <v>56</v>
      </c>
      <c r="C55">
        <v>200</v>
      </c>
      <c r="D55" t="s">
        <v>54</v>
      </c>
      <c r="E55" t="s">
        <v>276</v>
      </c>
      <c r="F55">
        <v>60</v>
      </c>
      <c r="G55">
        <v>516</v>
      </c>
      <c r="H55"/>
      <c r="I55">
        <v>0</v>
      </c>
      <c r="J55">
        <v>0</v>
      </c>
      <c r="K55"/>
      <c r="L55">
        <v>0</v>
      </c>
      <c r="M55" t="s">
        <v>277</v>
      </c>
      <c r="N55">
        <v>49</v>
      </c>
      <c r="O55"/>
      <c r="P55">
        <v>0</v>
      </c>
      <c r="Q55" t="s">
        <v>278</v>
      </c>
      <c r="R55">
        <v>66</v>
      </c>
      <c r="S55" t="s">
        <v>172</v>
      </c>
      <c r="T55">
        <v>6</v>
      </c>
      <c r="U55" t="s">
        <v>53</v>
      </c>
      <c r="V55" t="s">
        <v>53</v>
      </c>
      <c r="W55" t="s">
        <v>108</v>
      </c>
      <c r="X55">
        <v>53308</v>
      </c>
      <c r="Y55">
        <v>864</v>
      </c>
      <c r="Z55">
        <v>8</v>
      </c>
      <c r="AA55">
        <v>2</v>
      </c>
      <c r="AB55">
        <v>64</v>
      </c>
      <c r="AC55">
        <v>15</v>
      </c>
      <c r="AD55" t="s">
        <v>279</v>
      </c>
      <c r="AE55">
        <f>COUNTIF($E$2:E55,E55)</f>
        <v>1</v>
      </c>
      <c r="AF55">
        <f>COUNTIF($H$2:$H55,H55)</f>
        <v>0</v>
      </c>
      <c r="AG55">
        <f>COUNTIF($M$2:M55,M55)</f>
        <v>1</v>
      </c>
      <c r="AH55">
        <f>COUNTIF($O$2:O55,O55)</f>
        <v>0</v>
      </c>
      <c r="AI55">
        <f>COUNTIF($Q$2:Q55,Q55)</f>
        <v>1</v>
      </c>
      <c r="AJ55">
        <f>COUNTIF($S$2:S55,S55)</f>
        <v>15</v>
      </c>
      <c r="AK55">
        <f t="shared" si="0"/>
        <v>52.05859375</v>
      </c>
      <c r="AL55">
        <f>IF(AD55="",0,COUNTIF($AD$2:AD55,AD55))</f>
        <v>1</v>
      </c>
    </row>
    <row r="56" spans="1:38">
      <c r="A56" t="s">
        <v>280</v>
      </c>
      <c r="B56" t="s">
        <v>56</v>
      </c>
      <c r="C56">
        <v>200</v>
      </c>
      <c r="D56" t="s">
        <v>54</v>
      </c>
      <c r="E56" t="s">
        <v>276</v>
      </c>
      <c r="F56">
        <v>60</v>
      </c>
      <c r="G56">
        <v>516</v>
      </c>
      <c r="H56"/>
      <c r="I56">
        <v>0</v>
      </c>
      <c r="J56">
        <v>0</v>
      </c>
      <c r="K56"/>
      <c r="L56">
        <v>0</v>
      </c>
      <c r="M56" t="s">
        <v>277</v>
      </c>
      <c r="N56">
        <v>49</v>
      </c>
      <c r="O56"/>
      <c r="P56">
        <v>0</v>
      </c>
      <c r="Q56" t="s">
        <v>278</v>
      </c>
      <c r="R56">
        <v>66</v>
      </c>
      <c r="S56" t="s">
        <v>172</v>
      </c>
      <c r="T56">
        <v>6</v>
      </c>
      <c r="U56" t="s">
        <v>53</v>
      </c>
      <c r="V56" t="s">
        <v>53</v>
      </c>
      <c r="W56" t="s">
        <v>108</v>
      </c>
      <c r="X56">
        <v>53321</v>
      </c>
      <c r="Y56">
        <v>864</v>
      </c>
      <c r="Z56">
        <v>9</v>
      </c>
      <c r="AA56">
        <v>6</v>
      </c>
      <c r="AB56">
        <v>64</v>
      </c>
      <c r="AC56">
        <v>15</v>
      </c>
      <c r="AD56" t="s">
        <v>281</v>
      </c>
      <c r="AE56">
        <f>COUNTIF($E$2:E56,E56)</f>
        <v>2</v>
      </c>
      <c r="AF56">
        <f>COUNTIF($H$2:$H56,H56)</f>
        <v>0</v>
      </c>
      <c r="AG56">
        <f>COUNTIF($M$2:M56,M56)</f>
        <v>2</v>
      </c>
      <c r="AH56">
        <f>COUNTIF($O$2:O56,O56)</f>
        <v>0</v>
      </c>
      <c r="AI56">
        <f>COUNTIF($Q$2:Q56,Q56)</f>
        <v>2</v>
      </c>
      <c r="AJ56">
        <f>COUNTIF($S$2:S56,S56)</f>
        <v>16</v>
      </c>
      <c r="AK56">
        <f t="shared" si="0"/>
        <v>52.0712890625</v>
      </c>
      <c r="AL56">
        <f>IF(AD56="",0,COUNTIF($AD$2:AD56,AD56))</f>
        <v>1</v>
      </c>
    </row>
    <row r="57" spans="1:38">
      <c r="A57" t="s">
        <v>282</v>
      </c>
      <c r="B57" t="s">
        <v>56</v>
      </c>
      <c r="C57">
        <v>200</v>
      </c>
      <c r="D57" t="s">
        <v>54</v>
      </c>
      <c r="E57" t="s">
        <v>283</v>
      </c>
      <c r="F57">
        <v>59</v>
      </c>
      <c r="G57">
        <v>489</v>
      </c>
      <c r="H57"/>
      <c r="I57">
        <v>0</v>
      </c>
      <c r="J57">
        <v>0</v>
      </c>
      <c r="K57"/>
      <c r="L57">
        <v>0</v>
      </c>
      <c r="M57" t="s">
        <v>284</v>
      </c>
      <c r="N57">
        <v>54</v>
      </c>
      <c r="O57"/>
      <c r="P57">
        <v>0</v>
      </c>
      <c r="Q57" t="s">
        <v>172</v>
      </c>
      <c r="R57">
        <v>6</v>
      </c>
      <c r="S57" t="s">
        <v>145</v>
      </c>
      <c r="T57">
        <v>10</v>
      </c>
      <c r="U57" t="s">
        <v>53</v>
      </c>
      <c r="V57" t="s">
        <v>53</v>
      </c>
      <c r="W57" t="s">
        <v>108</v>
      </c>
      <c r="X57">
        <v>50809</v>
      </c>
      <c r="Y57">
        <v>862</v>
      </c>
      <c r="Z57">
        <v>7</v>
      </c>
      <c r="AA57">
        <v>6</v>
      </c>
      <c r="AB57">
        <v>60</v>
      </c>
      <c r="AC57">
        <v>13</v>
      </c>
      <c r="AD57" t="s">
        <v>285</v>
      </c>
      <c r="AE57">
        <f>COUNTIF($E$2:E57,E57)</f>
        <v>1</v>
      </c>
      <c r="AF57">
        <f>COUNTIF($H$2:$H57,H57)</f>
        <v>0</v>
      </c>
      <c r="AG57">
        <f>COUNTIF($M$2:M57,M57)</f>
        <v>1</v>
      </c>
      <c r="AH57">
        <f>COUNTIF($O$2:O57,O57)</f>
        <v>0</v>
      </c>
      <c r="AI57">
        <f>COUNTIF($Q$2:Q57,Q57)</f>
        <v>15</v>
      </c>
      <c r="AJ57">
        <f>COUNTIF($S$2:S57,S57)</f>
        <v>15</v>
      </c>
      <c r="AK57">
        <f t="shared" si="0"/>
        <v>49.6181640625</v>
      </c>
      <c r="AL57">
        <f>IF(AD57="",0,COUNTIF($AD$2:AD57,AD57))</f>
        <v>1</v>
      </c>
    </row>
    <row r="58" spans="1:38">
      <c r="A58" t="s">
        <v>286</v>
      </c>
      <c r="B58" t="s">
        <v>56</v>
      </c>
      <c r="C58">
        <v>200</v>
      </c>
      <c r="D58" t="s">
        <v>54</v>
      </c>
      <c r="E58" t="s">
        <v>287</v>
      </c>
      <c r="F58">
        <v>49</v>
      </c>
      <c r="G58">
        <v>413</v>
      </c>
      <c r="H58"/>
      <c r="I58">
        <v>0</v>
      </c>
      <c r="J58">
        <v>0</v>
      </c>
      <c r="K58"/>
      <c r="L58">
        <v>0</v>
      </c>
      <c r="M58" t="s">
        <v>288</v>
      </c>
      <c r="N58">
        <v>38</v>
      </c>
      <c r="O58"/>
      <c r="P58">
        <v>0</v>
      </c>
      <c r="Q58" t="s">
        <v>172</v>
      </c>
      <c r="R58">
        <v>6</v>
      </c>
      <c r="S58" t="s">
        <v>145</v>
      </c>
      <c r="T58">
        <v>10</v>
      </c>
      <c r="U58" t="s">
        <v>53</v>
      </c>
      <c r="V58" t="s">
        <v>53</v>
      </c>
      <c r="W58" t="s">
        <v>108</v>
      </c>
      <c r="X58">
        <v>50985</v>
      </c>
      <c r="Y58">
        <v>858</v>
      </c>
      <c r="Z58">
        <v>6</v>
      </c>
      <c r="AA58">
        <v>8</v>
      </c>
      <c r="AB58">
        <v>61</v>
      </c>
      <c r="AC58">
        <v>13</v>
      </c>
      <c r="AD58" t="s">
        <v>289</v>
      </c>
      <c r="AE58">
        <f>COUNTIF($E$2:E58,E58)</f>
        <v>1</v>
      </c>
      <c r="AF58">
        <f>COUNTIF($H$2:$H58,H58)</f>
        <v>0</v>
      </c>
      <c r="AG58">
        <f>COUNTIF($M$2:M58,M58)</f>
        <v>1</v>
      </c>
      <c r="AH58">
        <f>COUNTIF($O$2:O58,O58)</f>
        <v>0</v>
      </c>
      <c r="AI58">
        <f>COUNTIF($Q$2:Q58,Q58)</f>
        <v>16</v>
      </c>
      <c r="AJ58">
        <f>COUNTIF($S$2:S58,S58)</f>
        <v>16</v>
      </c>
      <c r="AK58">
        <f t="shared" si="0"/>
        <v>49.7900390625</v>
      </c>
      <c r="AL58">
        <f>IF(AD58="",0,COUNTIF($AD$2:AD58,AD58))</f>
        <v>1</v>
      </c>
    </row>
    <row r="59" spans="1:38">
      <c r="A59" t="s">
        <v>290</v>
      </c>
      <c r="B59" t="s">
        <v>56</v>
      </c>
      <c r="C59">
        <v>200</v>
      </c>
      <c r="D59" t="s">
        <v>54</v>
      </c>
      <c r="E59" t="s">
        <v>291</v>
      </c>
      <c r="F59">
        <v>54</v>
      </c>
      <c r="G59">
        <v>451</v>
      </c>
      <c r="H59"/>
      <c r="I59">
        <v>0</v>
      </c>
      <c r="J59">
        <v>0</v>
      </c>
      <c r="K59"/>
      <c r="L59">
        <v>0</v>
      </c>
      <c r="M59" t="s">
        <v>292</v>
      </c>
      <c r="N59">
        <v>79</v>
      </c>
      <c r="O59"/>
      <c r="P59">
        <v>0</v>
      </c>
      <c r="Q59" t="s">
        <v>293</v>
      </c>
      <c r="R59">
        <v>97</v>
      </c>
      <c r="S59" t="s">
        <v>172</v>
      </c>
      <c r="T59">
        <v>6</v>
      </c>
      <c r="U59" t="s">
        <v>53</v>
      </c>
      <c r="V59" t="s">
        <v>53</v>
      </c>
      <c r="W59" t="s">
        <v>108</v>
      </c>
      <c r="X59">
        <v>53640</v>
      </c>
      <c r="Y59">
        <v>986</v>
      </c>
      <c r="Z59">
        <v>7</v>
      </c>
      <c r="AA59">
        <v>9</v>
      </c>
      <c r="AB59">
        <v>63</v>
      </c>
      <c r="AC59">
        <v>14</v>
      </c>
      <c r="AD59" t="s">
        <v>294</v>
      </c>
      <c r="AE59">
        <f>COUNTIF($E$2:E59,E59)</f>
        <v>1</v>
      </c>
      <c r="AF59">
        <f>COUNTIF($H$2:$H59,H59)</f>
        <v>0</v>
      </c>
      <c r="AG59">
        <f>COUNTIF($M$2:M59,M59)</f>
        <v>1</v>
      </c>
      <c r="AH59">
        <f>COUNTIF($O$2:O59,O59)</f>
        <v>0</v>
      </c>
      <c r="AI59">
        <f>COUNTIF($Q$2:Q59,Q59)</f>
        <v>1</v>
      </c>
      <c r="AJ59">
        <f>COUNTIF($S$2:S59,S59)</f>
        <v>17</v>
      </c>
      <c r="AK59">
        <f t="shared" si="0"/>
        <v>52.3828125</v>
      </c>
      <c r="AL59">
        <f>IF(AD59="",0,COUNTIF($AD$2:AD59,AD59))</f>
        <v>1</v>
      </c>
    </row>
    <row r="60" spans="1:38">
      <c r="A60" t="s">
        <v>295</v>
      </c>
      <c r="B60" t="s">
        <v>56</v>
      </c>
      <c r="C60">
        <v>200</v>
      </c>
      <c r="D60" t="s">
        <v>54</v>
      </c>
      <c r="E60" t="s">
        <v>291</v>
      </c>
      <c r="F60">
        <v>54</v>
      </c>
      <c r="G60">
        <v>451</v>
      </c>
      <c r="H60"/>
      <c r="I60">
        <v>0</v>
      </c>
      <c r="J60">
        <v>0</v>
      </c>
      <c r="K60"/>
      <c r="L60">
        <v>0</v>
      </c>
      <c r="M60" t="s">
        <v>292</v>
      </c>
      <c r="N60">
        <v>79</v>
      </c>
      <c r="O60"/>
      <c r="P60">
        <v>0</v>
      </c>
      <c r="Q60" t="s">
        <v>293</v>
      </c>
      <c r="R60">
        <v>97</v>
      </c>
      <c r="S60" t="s">
        <v>172</v>
      </c>
      <c r="T60">
        <v>6</v>
      </c>
      <c r="U60" t="s">
        <v>53</v>
      </c>
      <c r="V60" t="s">
        <v>53</v>
      </c>
      <c r="W60" t="s">
        <v>108</v>
      </c>
      <c r="X60">
        <v>53657</v>
      </c>
      <c r="Y60">
        <v>986</v>
      </c>
      <c r="Z60">
        <v>8</v>
      </c>
      <c r="AA60">
        <v>2</v>
      </c>
      <c r="AB60">
        <v>63</v>
      </c>
      <c r="AC60">
        <v>14</v>
      </c>
      <c r="AD60" t="s">
        <v>296</v>
      </c>
      <c r="AE60">
        <f>COUNTIF($E$2:E60,E60)</f>
        <v>2</v>
      </c>
      <c r="AF60">
        <f>COUNTIF($H$2:$H60,H60)</f>
        <v>0</v>
      </c>
      <c r="AG60">
        <f>COUNTIF($M$2:M60,M60)</f>
        <v>2</v>
      </c>
      <c r="AH60">
        <f>COUNTIF($O$2:O60,O60)</f>
        <v>0</v>
      </c>
      <c r="AI60">
        <f>COUNTIF($Q$2:Q60,Q60)</f>
        <v>2</v>
      </c>
      <c r="AJ60">
        <f>COUNTIF($S$2:S60,S60)</f>
        <v>18</v>
      </c>
      <c r="AK60">
        <f t="shared" si="0"/>
        <v>52.3994140625</v>
      </c>
      <c r="AL60">
        <f>IF(AD60="",0,COUNTIF($AD$2:AD60,AD60))</f>
        <v>1</v>
      </c>
    </row>
    <row r="61" spans="1:38">
      <c r="A61" t="s">
        <v>297</v>
      </c>
      <c r="B61" t="s">
        <v>56</v>
      </c>
      <c r="C61">
        <v>200</v>
      </c>
      <c r="D61" t="s">
        <v>54</v>
      </c>
      <c r="E61" t="s">
        <v>298</v>
      </c>
      <c r="F61">
        <v>53</v>
      </c>
      <c r="G61">
        <v>437</v>
      </c>
      <c r="H61"/>
      <c r="I61">
        <v>0</v>
      </c>
      <c r="J61">
        <v>0</v>
      </c>
      <c r="K61"/>
      <c r="L61">
        <v>0</v>
      </c>
      <c r="M61" t="s">
        <v>299</v>
      </c>
      <c r="N61">
        <v>58</v>
      </c>
      <c r="O61"/>
      <c r="P61">
        <v>0</v>
      </c>
      <c r="Q61" t="s">
        <v>172</v>
      </c>
      <c r="R61">
        <v>6</v>
      </c>
      <c r="S61" t="s">
        <v>145</v>
      </c>
      <c r="T61">
        <v>10</v>
      </c>
      <c r="U61" t="s">
        <v>53</v>
      </c>
      <c r="V61" t="s">
        <v>53</v>
      </c>
      <c r="W61" t="s">
        <v>108</v>
      </c>
      <c r="X61">
        <v>51857</v>
      </c>
      <c r="Y61">
        <v>851</v>
      </c>
      <c r="Z61">
        <v>8</v>
      </c>
      <c r="AA61">
        <v>3</v>
      </c>
      <c r="AB61">
        <v>61</v>
      </c>
      <c r="AC61">
        <v>17</v>
      </c>
      <c r="AD61" t="s">
        <v>300</v>
      </c>
      <c r="AE61">
        <f>COUNTIF($E$2:E61,E61)</f>
        <v>1</v>
      </c>
      <c r="AF61">
        <f>COUNTIF($H$2:$H61,H61)</f>
        <v>0</v>
      </c>
      <c r="AG61">
        <f>COUNTIF($M$2:M61,M61)</f>
        <v>1</v>
      </c>
      <c r="AH61">
        <f>COUNTIF($O$2:O61,O61)</f>
        <v>0</v>
      </c>
      <c r="AI61">
        <f>COUNTIF($Q$2:Q61,Q61)</f>
        <v>17</v>
      </c>
      <c r="AJ61">
        <f>COUNTIF($S$2:S61,S61)</f>
        <v>17</v>
      </c>
      <c r="AK61">
        <f t="shared" si="0"/>
        <v>50.6416015625</v>
      </c>
      <c r="AL61">
        <f>IF(AD61="",0,COUNTIF($AD$2:AD61,AD61))</f>
        <v>1</v>
      </c>
    </row>
    <row r="62" spans="1:38">
      <c r="A62" t="s">
        <v>301</v>
      </c>
      <c r="B62" t="s">
        <v>56</v>
      </c>
      <c r="C62">
        <v>200</v>
      </c>
      <c r="D62" t="s">
        <v>54</v>
      </c>
      <c r="E62" t="s">
        <v>302</v>
      </c>
      <c r="F62">
        <v>57</v>
      </c>
      <c r="G62">
        <v>483</v>
      </c>
      <c r="H62"/>
      <c r="I62">
        <v>0</v>
      </c>
      <c r="J62">
        <v>0</v>
      </c>
      <c r="K62"/>
      <c r="L62">
        <v>0</v>
      </c>
      <c r="M62" t="s">
        <v>303</v>
      </c>
      <c r="N62">
        <v>37</v>
      </c>
      <c r="O62"/>
      <c r="P62">
        <v>0</v>
      </c>
      <c r="Q62" t="s">
        <v>172</v>
      </c>
      <c r="R62">
        <v>6</v>
      </c>
      <c r="S62" t="s">
        <v>145</v>
      </c>
      <c r="T62">
        <v>10</v>
      </c>
      <c r="U62" t="s">
        <v>53</v>
      </c>
      <c r="V62" t="s">
        <v>53</v>
      </c>
      <c r="W62" t="s">
        <v>108</v>
      </c>
      <c r="X62">
        <v>49001</v>
      </c>
      <c r="Y62">
        <v>572</v>
      </c>
      <c r="Z62">
        <v>9</v>
      </c>
      <c r="AA62">
        <v>5</v>
      </c>
      <c r="AB62">
        <v>61</v>
      </c>
      <c r="AC62">
        <v>13</v>
      </c>
      <c r="AD62" t="s">
        <v>304</v>
      </c>
      <c r="AE62">
        <f>COUNTIF($E$2:E62,E62)</f>
        <v>1</v>
      </c>
      <c r="AF62">
        <f>COUNTIF($H$2:$H62,H62)</f>
        <v>0</v>
      </c>
      <c r="AG62">
        <f>COUNTIF($M$2:M62,M62)</f>
        <v>1</v>
      </c>
      <c r="AH62">
        <f>COUNTIF($O$2:O62,O62)</f>
        <v>0</v>
      </c>
      <c r="AI62">
        <f>COUNTIF($Q$2:Q62,Q62)</f>
        <v>18</v>
      </c>
      <c r="AJ62">
        <f>COUNTIF($S$2:S62,S62)</f>
        <v>18</v>
      </c>
      <c r="AK62">
        <f t="shared" si="0"/>
        <v>47.8525390625</v>
      </c>
      <c r="AL62">
        <f>IF(AD62="",0,COUNTIF($AD$2:AD62,AD62))</f>
        <v>1</v>
      </c>
    </row>
    <row r="63" spans="1:38">
      <c r="A63" t="s">
        <v>305</v>
      </c>
      <c r="B63" t="s">
        <v>56</v>
      </c>
      <c r="C63">
        <v>200</v>
      </c>
      <c r="D63" t="s">
        <v>54</v>
      </c>
      <c r="E63" t="s">
        <v>306</v>
      </c>
      <c r="F63">
        <v>60</v>
      </c>
      <c r="G63">
        <v>499</v>
      </c>
      <c r="H63"/>
      <c r="I63">
        <v>0</v>
      </c>
      <c r="J63">
        <v>0</v>
      </c>
      <c r="K63"/>
      <c r="L63">
        <v>0</v>
      </c>
      <c r="M63" t="s">
        <v>307</v>
      </c>
      <c r="N63">
        <v>36</v>
      </c>
      <c r="O63"/>
      <c r="P63">
        <v>0</v>
      </c>
      <c r="Q63" t="s">
        <v>308</v>
      </c>
      <c r="R63">
        <v>54</v>
      </c>
      <c r="S63" t="s">
        <v>172</v>
      </c>
      <c r="T63">
        <v>6</v>
      </c>
      <c r="U63" t="s">
        <v>53</v>
      </c>
      <c r="V63" t="s">
        <v>53</v>
      </c>
      <c r="W63" t="s">
        <v>108</v>
      </c>
      <c r="X63">
        <v>54491</v>
      </c>
      <c r="Y63">
        <v>1223</v>
      </c>
      <c r="Z63">
        <v>10</v>
      </c>
      <c r="AA63">
        <v>4</v>
      </c>
      <c r="AB63">
        <v>63</v>
      </c>
      <c r="AC63">
        <v>18</v>
      </c>
      <c r="AD63" t="s">
        <v>309</v>
      </c>
      <c r="AE63">
        <f>COUNTIF($E$2:E63,E63)</f>
        <v>1</v>
      </c>
      <c r="AF63">
        <f>COUNTIF($H$2:$H63,H63)</f>
        <v>0</v>
      </c>
      <c r="AG63">
        <f>COUNTIF($M$2:M63,M63)</f>
        <v>1</v>
      </c>
      <c r="AH63">
        <f>COUNTIF($O$2:O63,O63)</f>
        <v>0</v>
      </c>
      <c r="AI63">
        <f>COUNTIF($Q$2:Q63,Q63)</f>
        <v>1</v>
      </c>
      <c r="AJ63">
        <f>COUNTIF($S$2:S63,S63)</f>
        <v>19</v>
      </c>
      <c r="AK63">
        <f t="shared" si="0"/>
        <v>53.2138671875</v>
      </c>
      <c r="AL63">
        <f>IF(AD63="",0,COUNTIF($AD$2:AD63,AD63))</f>
        <v>1</v>
      </c>
    </row>
    <row r="64" spans="1:38">
      <c r="A64" t="s">
        <v>310</v>
      </c>
      <c r="B64" t="s">
        <v>56</v>
      </c>
      <c r="C64">
        <v>200</v>
      </c>
      <c r="D64" t="s">
        <v>54</v>
      </c>
      <c r="E64" t="s">
        <v>306</v>
      </c>
      <c r="F64">
        <v>60</v>
      </c>
      <c r="G64">
        <v>499</v>
      </c>
      <c r="H64"/>
      <c r="I64">
        <v>0</v>
      </c>
      <c r="J64">
        <v>0</v>
      </c>
      <c r="K64"/>
      <c r="L64">
        <v>0</v>
      </c>
      <c r="M64" t="s">
        <v>307</v>
      </c>
      <c r="N64">
        <v>36</v>
      </c>
      <c r="O64"/>
      <c r="P64">
        <v>0</v>
      </c>
      <c r="Q64" t="s">
        <v>308</v>
      </c>
      <c r="R64">
        <v>54</v>
      </c>
      <c r="S64" t="s">
        <v>172</v>
      </c>
      <c r="T64">
        <v>6</v>
      </c>
      <c r="U64" t="s">
        <v>53</v>
      </c>
      <c r="V64" t="s">
        <v>53</v>
      </c>
      <c r="W64" t="s">
        <v>108</v>
      </c>
      <c r="X64">
        <v>54481</v>
      </c>
      <c r="Y64">
        <v>1223</v>
      </c>
      <c r="Z64">
        <v>11</v>
      </c>
      <c r="AA64">
        <v>2</v>
      </c>
      <c r="AB64">
        <v>63</v>
      </c>
      <c r="AC64">
        <v>18</v>
      </c>
      <c r="AD64" t="s">
        <v>311</v>
      </c>
      <c r="AE64">
        <f>COUNTIF($E$2:E64,E64)</f>
        <v>2</v>
      </c>
      <c r="AF64">
        <f>COUNTIF($H$2:$H64,H64)</f>
        <v>0</v>
      </c>
      <c r="AG64">
        <f>COUNTIF($M$2:M64,M64)</f>
        <v>2</v>
      </c>
      <c r="AH64">
        <f>COUNTIF($O$2:O64,O64)</f>
        <v>0</v>
      </c>
      <c r="AI64">
        <f>COUNTIF($Q$2:Q64,Q64)</f>
        <v>2</v>
      </c>
      <c r="AJ64">
        <f>COUNTIF($S$2:S64,S64)</f>
        <v>20</v>
      </c>
      <c r="AK64">
        <f t="shared" si="0"/>
        <v>53.2041015625</v>
      </c>
      <c r="AL64">
        <f>IF(AD64="",0,COUNTIF($AD$2:AD64,AD64))</f>
        <v>1</v>
      </c>
    </row>
    <row r="65" spans="1:38">
      <c r="A65" t="s">
        <v>312</v>
      </c>
      <c r="B65" t="s">
        <v>56</v>
      </c>
      <c r="C65">
        <v>200</v>
      </c>
      <c r="D65" t="s">
        <v>54</v>
      </c>
      <c r="E65" t="s">
        <v>313</v>
      </c>
      <c r="F65">
        <v>52</v>
      </c>
      <c r="G65">
        <v>441</v>
      </c>
      <c r="H65"/>
      <c r="I65">
        <v>0</v>
      </c>
      <c r="J65">
        <v>0</v>
      </c>
      <c r="K65"/>
      <c r="L65">
        <v>0</v>
      </c>
      <c r="M65" t="s">
        <v>314</v>
      </c>
      <c r="N65">
        <v>25</v>
      </c>
      <c r="O65"/>
      <c r="P65">
        <v>0</v>
      </c>
      <c r="Q65" t="s">
        <v>172</v>
      </c>
      <c r="R65">
        <v>6</v>
      </c>
      <c r="S65" t="s">
        <v>145</v>
      </c>
      <c r="T65">
        <v>10</v>
      </c>
      <c r="U65" t="s">
        <v>53</v>
      </c>
      <c r="V65" t="s">
        <v>53</v>
      </c>
      <c r="W65" t="s">
        <v>108</v>
      </c>
      <c r="X65">
        <v>49642</v>
      </c>
      <c r="Y65">
        <v>721</v>
      </c>
      <c r="Z65">
        <v>11</v>
      </c>
      <c r="AA65">
        <v>3</v>
      </c>
      <c r="AB65">
        <v>60</v>
      </c>
      <c r="AC65">
        <v>13</v>
      </c>
      <c r="AD65" t="s">
        <v>315</v>
      </c>
      <c r="AE65">
        <f>COUNTIF($E$2:E65,E65)</f>
        <v>1</v>
      </c>
      <c r="AF65">
        <f>COUNTIF($H$2:$H65,H65)</f>
        <v>0</v>
      </c>
      <c r="AG65">
        <f>COUNTIF($M$2:M65,M65)</f>
        <v>1</v>
      </c>
      <c r="AH65">
        <f>COUNTIF($O$2:O65,O65)</f>
        <v>0</v>
      </c>
      <c r="AI65">
        <f>COUNTIF($Q$2:Q65,Q65)</f>
        <v>19</v>
      </c>
      <c r="AJ65">
        <f>COUNTIF($S$2:S65,S65)</f>
        <v>19</v>
      </c>
      <c r="AK65">
        <f t="shared" si="0"/>
        <v>48.478515625</v>
      </c>
      <c r="AL65">
        <f>IF(AD65="",0,COUNTIF($AD$2:AD65,AD65))</f>
        <v>1</v>
      </c>
    </row>
    <row r="66" spans="1:38">
      <c r="A66" t="s">
        <v>316</v>
      </c>
      <c r="B66" t="s">
        <v>56</v>
      </c>
      <c r="C66">
        <v>200</v>
      </c>
      <c r="D66" t="s">
        <v>54</v>
      </c>
      <c r="E66" t="s">
        <v>317</v>
      </c>
      <c r="F66">
        <v>65</v>
      </c>
      <c r="G66">
        <v>544</v>
      </c>
      <c r="H66"/>
      <c r="I66">
        <v>0</v>
      </c>
      <c r="J66">
        <v>0</v>
      </c>
      <c r="K66"/>
      <c r="L66">
        <v>0</v>
      </c>
      <c r="M66" t="s">
        <v>318</v>
      </c>
      <c r="N66">
        <v>42</v>
      </c>
      <c r="O66"/>
      <c r="P66">
        <v>0</v>
      </c>
      <c r="Q66" t="s">
        <v>172</v>
      </c>
      <c r="R66">
        <v>6</v>
      </c>
      <c r="S66" t="s">
        <v>145</v>
      </c>
      <c r="T66">
        <v>10</v>
      </c>
      <c r="U66" t="s">
        <v>53</v>
      </c>
      <c r="V66" t="s">
        <v>53</v>
      </c>
      <c r="W66" t="s">
        <v>108</v>
      </c>
      <c r="X66">
        <v>50970</v>
      </c>
      <c r="Y66">
        <v>871</v>
      </c>
      <c r="Z66">
        <v>11</v>
      </c>
      <c r="AA66">
        <v>2</v>
      </c>
      <c r="AB66">
        <v>61</v>
      </c>
      <c r="AC66">
        <v>13</v>
      </c>
      <c r="AD66" t="s">
        <v>319</v>
      </c>
      <c r="AE66">
        <f>COUNTIF($E$2:E66,E66)</f>
        <v>1</v>
      </c>
      <c r="AF66">
        <f>COUNTIF($H$2:$H66,H66)</f>
        <v>0</v>
      </c>
      <c r="AG66">
        <f>COUNTIF($M$2:M66,M66)</f>
        <v>1</v>
      </c>
      <c r="AH66">
        <f>COUNTIF($O$2:O66,O66)</f>
        <v>0</v>
      </c>
      <c r="AI66">
        <f>COUNTIF($Q$2:Q66,Q66)</f>
        <v>20</v>
      </c>
      <c r="AJ66">
        <f>COUNTIF($S$2:S66,S66)</f>
        <v>20</v>
      </c>
      <c r="AK66">
        <f t="shared" si="0"/>
        <v>49.775390625</v>
      </c>
      <c r="AL66">
        <f>IF(AD66="",0,COUNTIF($AD$2:AD66,AD66))</f>
        <v>1</v>
      </c>
    </row>
    <row r="67" spans="1:38">
      <c r="A67" t="s">
        <v>320</v>
      </c>
      <c r="B67" t="s">
        <v>56</v>
      </c>
      <c r="C67">
        <v>200</v>
      </c>
      <c r="D67" t="s">
        <v>54</v>
      </c>
      <c r="E67" t="s">
        <v>321</v>
      </c>
      <c r="F67">
        <v>60</v>
      </c>
      <c r="G67">
        <v>472</v>
      </c>
      <c r="H67"/>
      <c r="I67">
        <v>0</v>
      </c>
      <c r="J67">
        <v>0</v>
      </c>
      <c r="K67"/>
      <c r="L67">
        <v>0</v>
      </c>
      <c r="M67" t="s">
        <v>322</v>
      </c>
      <c r="N67">
        <v>48</v>
      </c>
      <c r="O67"/>
      <c r="P67">
        <v>0</v>
      </c>
      <c r="Q67" t="s">
        <v>172</v>
      </c>
      <c r="R67">
        <v>6</v>
      </c>
      <c r="S67" t="s">
        <v>145</v>
      </c>
      <c r="T67">
        <v>10</v>
      </c>
      <c r="U67" t="s">
        <v>53</v>
      </c>
      <c r="V67" t="s">
        <v>53</v>
      </c>
      <c r="W67" t="s">
        <v>108</v>
      </c>
      <c r="X67">
        <v>51940</v>
      </c>
      <c r="Y67">
        <v>1014</v>
      </c>
      <c r="Z67">
        <v>10</v>
      </c>
      <c r="AA67">
        <v>2</v>
      </c>
      <c r="AB67">
        <v>62</v>
      </c>
      <c r="AC67">
        <v>13</v>
      </c>
      <c r="AD67" t="s">
        <v>323</v>
      </c>
      <c r="AE67">
        <f>COUNTIF($E$2:E67,E67)</f>
        <v>1</v>
      </c>
      <c r="AF67">
        <f>COUNTIF($H$2:$H67,H67)</f>
        <v>0</v>
      </c>
      <c r="AG67">
        <f>COUNTIF($M$2:M67,M67)</f>
        <v>1</v>
      </c>
      <c r="AH67">
        <f>COUNTIF($O$2:O67,O67)</f>
        <v>0</v>
      </c>
      <c r="AI67">
        <f>COUNTIF($Q$2:Q67,Q67)</f>
        <v>21</v>
      </c>
      <c r="AJ67">
        <f>COUNTIF($S$2:S67,S67)</f>
        <v>21</v>
      </c>
      <c r="AK67">
        <f t="shared" ref="AK67:AK130" si="1">X67/1024</f>
        <v>50.72265625</v>
      </c>
      <c r="AL67">
        <f>IF(AD67="",0,COUNTIF($AD$2:AD67,AD67))</f>
        <v>1</v>
      </c>
    </row>
    <row r="68" spans="1:38">
      <c r="A68" t="s">
        <v>324</v>
      </c>
      <c r="B68" t="s">
        <v>56</v>
      </c>
      <c r="C68">
        <v>200</v>
      </c>
      <c r="D68" t="s">
        <v>54</v>
      </c>
      <c r="E68" t="s">
        <v>325</v>
      </c>
      <c r="F68">
        <v>44</v>
      </c>
      <c r="G68">
        <v>374</v>
      </c>
      <c r="H68"/>
      <c r="I68">
        <v>0</v>
      </c>
      <c r="J68">
        <v>0</v>
      </c>
      <c r="K68"/>
      <c r="L68">
        <v>0</v>
      </c>
      <c r="M68" t="s">
        <v>326</v>
      </c>
      <c r="N68">
        <v>20</v>
      </c>
      <c r="O68"/>
      <c r="P68">
        <v>0</v>
      </c>
      <c r="Q68" t="s">
        <v>172</v>
      </c>
      <c r="R68">
        <v>6</v>
      </c>
      <c r="S68" t="s">
        <v>145</v>
      </c>
      <c r="T68">
        <v>10</v>
      </c>
      <c r="U68" t="s">
        <v>53</v>
      </c>
      <c r="V68" t="s">
        <v>53</v>
      </c>
      <c r="W68" t="s">
        <v>108</v>
      </c>
      <c r="X68">
        <v>55007</v>
      </c>
      <c r="Y68">
        <v>1504</v>
      </c>
      <c r="Z68">
        <v>9</v>
      </c>
      <c r="AA68">
        <v>5</v>
      </c>
      <c r="AB68">
        <v>61</v>
      </c>
      <c r="AC68">
        <v>13</v>
      </c>
      <c r="AD68" t="s">
        <v>327</v>
      </c>
      <c r="AE68">
        <f>COUNTIF($E$2:E68,E68)</f>
        <v>1</v>
      </c>
      <c r="AF68">
        <f>COUNTIF($H$2:$H68,H68)</f>
        <v>0</v>
      </c>
      <c r="AG68">
        <f>COUNTIF($M$2:M68,M68)</f>
        <v>1</v>
      </c>
      <c r="AH68">
        <f>COUNTIF($O$2:O68,O68)</f>
        <v>0</v>
      </c>
      <c r="AI68">
        <f>COUNTIF($Q$2:Q68,Q68)</f>
        <v>22</v>
      </c>
      <c r="AJ68">
        <f>COUNTIF($S$2:S68,S68)</f>
        <v>22</v>
      </c>
      <c r="AK68">
        <f t="shared" si="1"/>
        <v>53.7177734375</v>
      </c>
      <c r="AL68">
        <f>IF(AD68="",0,COUNTIF($AD$2:AD68,AD68))</f>
        <v>1</v>
      </c>
    </row>
    <row r="69" spans="1:38">
      <c r="A69" t="s">
        <v>328</v>
      </c>
      <c r="B69" t="s">
        <v>56</v>
      </c>
      <c r="C69">
        <v>200</v>
      </c>
      <c r="D69" t="s">
        <v>54</v>
      </c>
      <c r="E69" t="s">
        <v>329</v>
      </c>
      <c r="F69">
        <v>61</v>
      </c>
      <c r="G69">
        <v>511</v>
      </c>
      <c r="H69"/>
      <c r="I69">
        <v>0</v>
      </c>
      <c r="J69">
        <v>0</v>
      </c>
      <c r="K69"/>
      <c r="L69">
        <v>0</v>
      </c>
      <c r="M69" t="s">
        <v>330</v>
      </c>
      <c r="N69">
        <v>49</v>
      </c>
      <c r="O69"/>
      <c r="P69">
        <v>0</v>
      </c>
      <c r="Q69" t="s">
        <v>331</v>
      </c>
      <c r="R69">
        <v>66</v>
      </c>
      <c r="S69" t="s">
        <v>172</v>
      </c>
      <c r="T69">
        <v>6</v>
      </c>
      <c r="U69" t="s">
        <v>53</v>
      </c>
      <c r="V69" t="s">
        <v>53</v>
      </c>
      <c r="W69" t="s">
        <v>108</v>
      </c>
      <c r="X69">
        <v>57691</v>
      </c>
      <c r="Y69">
        <v>1351</v>
      </c>
      <c r="Z69">
        <v>8</v>
      </c>
      <c r="AA69">
        <v>13</v>
      </c>
      <c r="AB69">
        <v>68</v>
      </c>
      <c r="AC69">
        <v>18</v>
      </c>
      <c r="AD69" t="s">
        <v>332</v>
      </c>
      <c r="AE69">
        <f>COUNTIF($E$2:E69,E69)</f>
        <v>1</v>
      </c>
      <c r="AF69">
        <f>COUNTIF($H$2:$H69,H69)</f>
        <v>0</v>
      </c>
      <c r="AG69">
        <f>COUNTIF($M$2:M69,M69)</f>
        <v>1</v>
      </c>
      <c r="AH69">
        <f>COUNTIF($O$2:O69,O69)</f>
        <v>0</v>
      </c>
      <c r="AI69">
        <f>COUNTIF($Q$2:Q69,Q69)</f>
        <v>1</v>
      </c>
      <c r="AJ69">
        <f>COUNTIF($S$2:S69,S69)</f>
        <v>21</v>
      </c>
      <c r="AK69">
        <f t="shared" si="1"/>
        <v>56.3388671875</v>
      </c>
      <c r="AL69">
        <f>IF(AD69="",0,COUNTIF($AD$2:AD69,AD69))</f>
        <v>1</v>
      </c>
    </row>
    <row r="70" spans="1:38">
      <c r="A70" t="s">
        <v>333</v>
      </c>
      <c r="B70" t="s">
        <v>56</v>
      </c>
      <c r="C70">
        <v>200</v>
      </c>
      <c r="D70" t="s">
        <v>54</v>
      </c>
      <c r="E70" t="s">
        <v>329</v>
      </c>
      <c r="F70">
        <v>61</v>
      </c>
      <c r="G70">
        <v>511</v>
      </c>
      <c r="H70"/>
      <c r="I70">
        <v>0</v>
      </c>
      <c r="J70">
        <v>0</v>
      </c>
      <c r="K70"/>
      <c r="L70">
        <v>0</v>
      </c>
      <c r="M70" t="s">
        <v>330</v>
      </c>
      <c r="N70">
        <v>49</v>
      </c>
      <c r="O70"/>
      <c r="P70">
        <v>0</v>
      </c>
      <c r="Q70" t="s">
        <v>331</v>
      </c>
      <c r="R70">
        <v>66</v>
      </c>
      <c r="S70" t="s">
        <v>172</v>
      </c>
      <c r="T70">
        <v>6</v>
      </c>
      <c r="U70" t="s">
        <v>53</v>
      </c>
      <c r="V70" t="s">
        <v>53</v>
      </c>
      <c r="W70" t="s">
        <v>108</v>
      </c>
      <c r="X70">
        <v>57715</v>
      </c>
      <c r="Y70">
        <v>1351</v>
      </c>
      <c r="Z70">
        <v>9</v>
      </c>
      <c r="AA70">
        <v>10</v>
      </c>
      <c r="AB70">
        <v>68</v>
      </c>
      <c r="AC70">
        <v>18</v>
      </c>
      <c r="AD70" t="s">
        <v>334</v>
      </c>
      <c r="AE70">
        <f>COUNTIF($E$2:E70,E70)</f>
        <v>2</v>
      </c>
      <c r="AF70">
        <f>COUNTIF($H$2:$H70,H70)</f>
        <v>0</v>
      </c>
      <c r="AG70">
        <f>COUNTIF($M$2:M70,M70)</f>
        <v>2</v>
      </c>
      <c r="AH70">
        <f>COUNTIF($O$2:O70,O70)</f>
        <v>0</v>
      </c>
      <c r="AI70">
        <f>COUNTIF($Q$2:Q70,Q70)</f>
        <v>2</v>
      </c>
      <c r="AJ70">
        <f>COUNTIF($S$2:S70,S70)</f>
        <v>22</v>
      </c>
      <c r="AK70">
        <f t="shared" si="1"/>
        <v>56.3623046875</v>
      </c>
      <c r="AL70">
        <f>IF(AD70="",0,COUNTIF($AD$2:AD70,AD70))</f>
        <v>1</v>
      </c>
    </row>
    <row r="71" spans="1:38">
      <c r="A71" t="s">
        <v>335</v>
      </c>
      <c r="B71" t="s">
        <v>56</v>
      </c>
      <c r="C71">
        <v>200</v>
      </c>
      <c r="D71" t="s">
        <v>54</v>
      </c>
      <c r="E71" t="s">
        <v>336</v>
      </c>
      <c r="F71">
        <v>56</v>
      </c>
      <c r="G71">
        <v>492</v>
      </c>
      <c r="H71"/>
      <c r="I71">
        <v>0</v>
      </c>
      <c r="J71">
        <v>0</v>
      </c>
      <c r="K71"/>
      <c r="L71">
        <v>0</v>
      </c>
      <c r="M71" t="s">
        <v>337</v>
      </c>
      <c r="N71">
        <v>38</v>
      </c>
      <c r="O71"/>
      <c r="P71">
        <v>0</v>
      </c>
      <c r="Q71" t="s">
        <v>172</v>
      </c>
      <c r="R71">
        <v>6</v>
      </c>
      <c r="S71" t="s">
        <v>145</v>
      </c>
      <c r="T71">
        <v>10</v>
      </c>
      <c r="U71" t="s">
        <v>53</v>
      </c>
      <c r="V71" t="s">
        <v>53</v>
      </c>
      <c r="W71" t="s">
        <v>108</v>
      </c>
      <c r="X71">
        <v>49098</v>
      </c>
      <c r="Y71">
        <v>586</v>
      </c>
      <c r="Z71">
        <v>9</v>
      </c>
      <c r="AA71">
        <v>5</v>
      </c>
      <c r="AB71">
        <v>61</v>
      </c>
      <c r="AC71">
        <v>13</v>
      </c>
      <c r="AD71" t="s">
        <v>338</v>
      </c>
      <c r="AE71">
        <f>COUNTIF($E$2:E71,E71)</f>
        <v>1</v>
      </c>
      <c r="AF71">
        <f>COUNTIF($H$2:$H71,H71)</f>
        <v>0</v>
      </c>
      <c r="AG71">
        <f>COUNTIF($M$2:M71,M71)</f>
        <v>1</v>
      </c>
      <c r="AH71">
        <f>COUNTIF($O$2:O71,O71)</f>
        <v>0</v>
      </c>
      <c r="AI71">
        <f>COUNTIF($Q$2:Q71,Q71)</f>
        <v>23</v>
      </c>
      <c r="AJ71">
        <f>COUNTIF($S$2:S71,S71)</f>
        <v>23</v>
      </c>
      <c r="AK71">
        <f t="shared" si="1"/>
        <v>47.947265625</v>
      </c>
      <c r="AL71">
        <f>IF(AD71="",0,COUNTIF($AD$2:AD71,AD71))</f>
        <v>1</v>
      </c>
    </row>
    <row r="72" spans="1:38">
      <c r="A72" t="s">
        <v>339</v>
      </c>
      <c r="B72" t="s">
        <v>56</v>
      </c>
      <c r="C72">
        <v>200</v>
      </c>
      <c r="D72" t="s">
        <v>54</v>
      </c>
      <c r="E72" t="s">
        <v>340</v>
      </c>
      <c r="F72">
        <v>53</v>
      </c>
      <c r="G72">
        <v>447</v>
      </c>
      <c r="H72"/>
      <c r="I72">
        <v>0</v>
      </c>
      <c r="J72">
        <v>0</v>
      </c>
      <c r="K72"/>
      <c r="L72">
        <v>0</v>
      </c>
      <c r="M72" t="s">
        <v>341</v>
      </c>
      <c r="N72">
        <v>36</v>
      </c>
      <c r="O72"/>
      <c r="P72">
        <v>0</v>
      </c>
      <c r="Q72" t="s">
        <v>172</v>
      </c>
      <c r="R72">
        <v>6</v>
      </c>
      <c r="S72" t="s">
        <v>145</v>
      </c>
      <c r="T72">
        <v>10</v>
      </c>
      <c r="U72" t="s">
        <v>53</v>
      </c>
      <c r="V72" t="s">
        <v>53</v>
      </c>
      <c r="W72" t="s">
        <v>108</v>
      </c>
      <c r="X72">
        <v>51166</v>
      </c>
      <c r="Y72">
        <v>891</v>
      </c>
      <c r="Z72">
        <v>9</v>
      </c>
      <c r="AA72">
        <v>5</v>
      </c>
      <c r="AB72">
        <v>64</v>
      </c>
      <c r="AC72">
        <v>14</v>
      </c>
      <c r="AD72" t="s">
        <v>342</v>
      </c>
      <c r="AE72">
        <f>COUNTIF($E$2:E72,E72)</f>
        <v>1</v>
      </c>
      <c r="AF72">
        <f>COUNTIF($H$2:$H72,H72)</f>
        <v>0</v>
      </c>
      <c r="AG72">
        <f>COUNTIF($M$2:M72,M72)</f>
        <v>1</v>
      </c>
      <c r="AH72">
        <f>COUNTIF($O$2:O72,O72)</f>
        <v>0</v>
      </c>
      <c r="AI72">
        <f>COUNTIF($Q$2:Q72,Q72)</f>
        <v>24</v>
      </c>
      <c r="AJ72">
        <f>COUNTIF($S$2:S72,S72)</f>
        <v>24</v>
      </c>
      <c r="AK72">
        <f t="shared" si="1"/>
        <v>49.966796875</v>
      </c>
      <c r="AL72">
        <f>IF(AD72="",0,COUNTIF($AD$2:AD72,AD72))</f>
        <v>1</v>
      </c>
    </row>
    <row r="73" spans="1:38">
      <c r="A73" t="s">
        <v>343</v>
      </c>
      <c r="B73" t="s">
        <v>56</v>
      </c>
      <c r="C73">
        <v>200</v>
      </c>
      <c r="D73" t="s">
        <v>54</v>
      </c>
      <c r="E73" t="s">
        <v>344</v>
      </c>
      <c r="F73">
        <v>48</v>
      </c>
      <c r="G73">
        <v>402</v>
      </c>
      <c r="H73"/>
      <c r="I73">
        <v>0</v>
      </c>
      <c r="J73">
        <v>0</v>
      </c>
      <c r="K73"/>
      <c r="L73">
        <v>0</v>
      </c>
      <c r="M73" t="s">
        <v>345</v>
      </c>
      <c r="N73">
        <v>29</v>
      </c>
      <c r="O73"/>
      <c r="P73">
        <v>0</v>
      </c>
      <c r="Q73" t="s">
        <v>172</v>
      </c>
      <c r="R73">
        <v>6</v>
      </c>
      <c r="S73" t="s">
        <v>145</v>
      </c>
      <c r="T73">
        <v>10</v>
      </c>
      <c r="U73" t="s">
        <v>53</v>
      </c>
      <c r="V73" t="s">
        <v>53</v>
      </c>
      <c r="W73" t="s">
        <v>108</v>
      </c>
      <c r="X73">
        <v>49242</v>
      </c>
      <c r="Y73">
        <v>607</v>
      </c>
      <c r="Z73">
        <v>9</v>
      </c>
      <c r="AA73">
        <v>3</v>
      </c>
      <c r="AB73">
        <v>61</v>
      </c>
      <c r="AC73">
        <v>14</v>
      </c>
      <c r="AD73" t="s">
        <v>346</v>
      </c>
      <c r="AE73">
        <f>COUNTIF($E$2:E73,E73)</f>
        <v>1</v>
      </c>
      <c r="AF73">
        <f>COUNTIF($H$2:$H73,H73)</f>
        <v>0</v>
      </c>
      <c r="AG73">
        <f>COUNTIF($M$2:M73,M73)</f>
        <v>1</v>
      </c>
      <c r="AH73">
        <f>COUNTIF($O$2:O73,O73)</f>
        <v>0</v>
      </c>
      <c r="AI73">
        <f>COUNTIF($Q$2:Q73,Q73)</f>
        <v>25</v>
      </c>
      <c r="AJ73">
        <f>COUNTIF($S$2:S73,S73)</f>
        <v>25</v>
      </c>
      <c r="AK73">
        <f t="shared" si="1"/>
        <v>48.087890625</v>
      </c>
      <c r="AL73">
        <f>IF(AD73="",0,COUNTIF($AD$2:AD73,AD73))</f>
        <v>1</v>
      </c>
    </row>
    <row r="74" spans="1:38">
      <c r="A74" t="s">
        <v>347</v>
      </c>
      <c r="B74" t="s">
        <v>56</v>
      </c>
      <c r="C74">
        <v>200</v>
      </c>
      <c r="D74" t="s">
        <v>54</v>
      </c>
      <c r="E74" t="s">
        <v>348</v>
      </c>
      <c r="F74">
        <v>57</v>
      </c>
      <c r="G74">
        <v>471</v>
      </c>
      <c r="H74"/>
      <c r="I74">
        <v>0</v>
      </c>
      <c r="J74">
        <v>0</v>
      </c>
      <c r="K74"/>
      <c r="L74">
        <v>0</v>
      </c>
      <c r="M74" t="s">
        <v>349</v>
      </c>
      <c r="N74">
        <v>64</v>
      </c>
      <c r="O74"/>
      <c r="P74">
        <v>0</v>
      </c>
      <c r="Q74" t="s">
        <v>350</v>
      </c>
      <c r="R74">
        <v>81</v>
      </c>
      <c r="S74" t="s">
        <v>172</v>
      </c>
      <c r="T74">
        <v>6</v>
      </c>
      <c r="U74" t="s">
        <v>53</v>
      </c>
      <c r="V74" t="s">
        <v>53</v>
      </c>
      <c r="W74" t="s">
        <v>108</v>
      </c>
      <c r="X74">
        <v>53144</v>
      </c>
      <c r="Y74">
        <v>905</v>
      </c>
      <c r="Z74">
        <v>8</v>
      </c>
      <c r="AA74">
        <v>4</v>
      </c>
      <c r="AB74">
        <v>63</v>
      </c>
      <c r="AC74">
        <v>13</v>
      </c>
      <c r="AD74" t="s">
        <v>351</v>
      </c>
      <c r="AE74">
        <f>COUNTIF($E$2:E74,E74)</f>
        <v>1</v>
      </c>
      <c r="AF74">
        <f>COUNTIF($H$2:$H74,H74)</f>
        <v>0</v>
      </c>
      <c r="AG74">
        <f>COUNTIF($M$2:M74,M74)</f>
        <v>1</v>
      </c>
      <c r="AH74">
        <f>COUNTIF($O$2:O74,O74)</f>
        <v>0</v>
      </c>
      <c r="AI74">
        <f>COUNTIF($Q$2:Q74,Q74)</f>
        <v>1</v>
      </c>
      <c r="AJ74">
        <f>COUNTIF($S$2:S74,S74)</f>
        <v>23</v>
      </c>
      <c r="AK74">
        <f t="shared" si="1"/>
        <v>51.8984375</v>
      </c>
      <c r="AL74">
        <f>IF(AD74="",0,COUNTIF($AD$2:AD74,AD74))</f>
        <v>1</v>
      </c>
    </row>
    <row r="75" spans="1:38">
      <c r="A75" t="s">
        <v>352</v>
      </c>
      <c r="B75" t="s">
        <v>56</v>
      </c>
      <c r="C75">
        <v>200</v>
      </c>
      <c r="D75" t="s">
        <v>54</v>
      </c>
      <c r="E75" t="s">
        <v>348</v>
      </c>
      <c r="F75">
        <v>57</v>
      </c>
      <c r="G75">
        <v>471</v>
      </c>
      <c r="H75"/>
      <c r="I75">
        <v>0</v>
      </c>
      <c r="J75">
        <v>0</v>
      </c>
      <c r="K75"/>
      <c r="L75">
        <v>0</v>
      </c>
      <c r="M75" t="s">
        <v>349</v>
      </c>
      <c r="N75">
        <v>64</v>
      </c>
      <c r="O75"/>
      <c r="P75">
        <v>0</v>
      </c>
      <c r="Q75" t="s">
        <v>350</v>
      </c>
      <c r="R75">
        <v>81</v>
      </c>
      <c r="S75" t="s">
        <v>172</v>
      </c>
      <c r="T75">
        <v>6</v>
      </c>
      <c r="U75" t="s">
        <v>53</v>
      </c>
      <c r="V75" t="s">
        <v>53</v>
      </c>
      <c r="W75" t="s">
        <v>108</v>
      </c>
      <c r="X75">
        <v>53145</v>
      </c>
      <c r="Y75">
        <v>905</v>
      </c>
      <c r="Z75">
        <v>9</v>
      </c>
      <c r="AA75">
        <v>4</v>
      </c>
      <c r="AB75">
        <v>63</v>
      </c>
      <c r="AC75">
        <v>13</v>
      </c>
      <c r="AD75" t="s">
        <v>353</v>
      </c>
      <c r="AE75">
        <f>COUNTIF($E$2:E75,E75)</f>
        <v>2</v>
      </c>
      <c r="AF75">
        <f>COUNTIF($H$2:$H75,H75)</f>
        <v>0</v>
      </c>
      <c r="AG75">
        <f>COUNTIF($M$2:M75,M75)</f>
        <v>2</v>
      </c>
      <c r="AH75">
        <f>COUNTIF($O$2:O75,O75)</f>
        <v>0</v>
      </c>
      <c r="AI75">
        <f>COUNTIF($Q$2:Q75,Q75)</f>
        <v>2</v>
      </c>
      <c r="AJ75">
        <f>COUNTIF($S$2:S75,S75)</f>
        <v>24</v>
      </c>
      <c r="AK75">
        <f t="shared" si="1"/>
        <v>51.8994140625</v>
      </c>
      <c r="AL75">
        <f>IF(AD75="",0,COUNTIF($AD$2:AD75,AD75))</f>
        <v>1</v>
      </c>
    </row>
    <row r="76" spans="1:38">
      <c r="A76" t="s">
        <v>354</v>
      </c>
      <c r="B76" t="s">
        <v>56</v>
      </c>
      <c r="C76">
        <v>200</v>
      </c>
      <c r="D76" t="s">
        <v>54</v>
      </c>
      <c r="E76" t="s">
        <v>355</v>
      </c>
      <c r="F76">
        <v>60</v>
      </c>
      <c r="G76">
        <v>507</v>
      </c>
      <c r="H76"/>
      <c r="I76">
        <v>0</v>
      </c>
      <c r="J76">
        <v>0</v>
      </c>
      <c r="K76"/>
      <c r="L76">
        <v>0</v>
      </c>
      <c r="M76" t="s">
        <v>356</v>
      </c>
      <c r="N76">
        <v>41</v>
      </c>
      <c r="O76"/>
      <c r="P76">
        <v>0</v>
      </c>
      <c r="Q76" t="s">
        <v>172</v>
      </c>
      <c r="R76">
        <v>6</v>
      </c>
      <c r="S76" t="s">
        <v>145</v>
      </c>
      <c r="T76">
        <v>10</v>
      </c>
      <c r="U76" t="s">
        <v>53</v>
      </c>
      <c r="V76" t="s">
        <v>53</v>
      </c>
      <c r="W76" t="s">
        <v>108</v>
      </c>
      <c r="X76">
        <v>50273</v>
      </c>
      <c r="Y76">
        <v>765</v>
      </c>
      <c r="Z76">
        <v>10</v>
      </c>
      <c r="AA76">
        <v>2</v>
      </c>
      <c r="AB76">
        <v>61</v>
      </c>
      <c r="AC76">
        <v>13</v>
      </c>
      <c r="AD76" t="s">
        <v>357</v>
      </c>
      <c r="AE76">
        <f>COUNTIF($E$2:E76,E76)</f>
        <v>1</v>
      </c>
      <c r="AF76">
        <f>COUNTIF($H$2:$H76,H76)</f>
        <v>0</v>
      </c>
      <c r="AG76">
        <f>COUNTIF($M$2:M76,M76)</f>
        <v>1</v>
      </c>
      <c r="AH76">
        <f>COUNTIF($O$2:O76,O76)</f>
        <v>0</v>
      </c>
      <c r="AI76">
        <f>COUNTIF($Q$2:Q76,Q76)</f>
        <v>26</v>
      </c>
      <c r="AJ76">
        <f>COUNTIF($S$2:S76,S76)</f>
        <v>26</v>
      </c>
      <c r="AK76">
        <f t="shared" si="1"/>
        <v>49.0947265625</v>
      </c>
      <c r="AL76">
        <f>IF(AD76="",0,COUNTIF($AD$2:AD76,AD76))</f>
        <v>1</v>
      </c>
    </row>
    <row r="77" spans="1:38">
      <c r="A77" t="s">
        <v>358</v>
      </c>
      <c r="B77" t="s">
        <v>56</v>
      </c>
      <c r="C77">
        <v>200</v>
      </c>
      <c r="D77" t="s">
        <v>54</v>
      </c>
      <c r="E77" t="s">
        <v>359</v>
      </c>
      <c r="F77">
        <v>46</v>
      </c>
      <c r="G77">
        <v>365</v>
      </c>
      <c r="H77"/>
      <c r="I77">
        <v>0</v>
      </c>
      <c r="J77">
        <v>0</v>
      </c>
      <c r="K77"/>
      <c r="L77">
        <v>0</v>
      </c>
      <c r="M77" t="s">
        <v>360</v>
      </c>
      <c r="N77">
        <v>48</v>
      </c>
      <c r="O77"/>
      <c r="P77">
        <v>0</v>
      </c>
      <c r="Q77" t="s">
        <v>172</v>
      </c>
      <c r="R77">
        <v>6</v>
      </c>
      <c r="S77" t="s">
        <v>145</v>
      </c>
      <c r="T77">
        <v>10</v>
      </c>
      <c r="U77" t="s">
        <v>53</v>
      </c>
      <c r="V77" t="s">
        <v>53</v>
      </c>
      <c r="W77" t="s">
        <v>108</v>
      </c>
      <c r="X77">
        <v>50565</v>
      </c>
      <c r="Y77">
        <v>810</v>
      </c>
      <c r="Z77">
        <v>10</v>
      </c>
      <c r="AA77">
        <v>2</v>
      </c>
      <c r="AB77">
        <v>60</v>
      </c>
      <c r="AC77">
        <v>13</v>
      </c>
      <c r="AD77" t="s">
        <v>361</v>
      </c>
      <c r="AE77">
        <f>COUNTIF($E$2:E77,E77)</f>
        <v>1</v>
      </c>
      <c r="AF77">
        <f>COUNTIF($H$2:$H77,H77)</f>
        <v>0</v>
      </c>
      <c r="AG77">
        <f>COUNTIF($M$2:M77,M77)</f>
        <v>1</v>
      </c>
      <c r="AH77">
        <f>COUNTIF($O$2:O77,O77)</f>
        <v>0</v>
      </c>
      <c r="AI77">
        <f>COUNTIF($Q$2:Q77,Q77)</f>
        <v>27</v>
      </c>
      <c r="AJ77">
        <f>COUNTIF($S$2:S77,S77)</f>
        <v>27</v>
      </c>
      <c r="AK77">
        <f t="shared" si="1"/>
        <v>49.3798828125</v>
      </c>
      <c r="AL77">
        <f>IF(AD77="",0,COUNTIF($AD$2:AD77,AD77))</f>
        <v>1</v>
      </c>
    </row>
    <row r="78" spans="1:38">
      <c r="A78" t="s">
        <v>362</v>
      </c>
      <c r="B78" t="s">
        <v>56</v>
      </c>
      <c r="C78">
        <v>200</v>
      </c>
      <c r="D78" t="s">
        <v>54</v>
      </c>
      <c r="E78" t="s">
        <v>363</v>
      </c>
      <c r="F78">
        <v>52</v>
      </c>
      <c r="G78">
        <v>433</v>
      </c>
      <c r="H78"/>
      <c r="I78">
        <v>0</v>
      </c>
      <c r="J78">
        <v>0</v>
      </c>
      <c r="K78"/>
      <c r="L78">
        <v>0</v>
      </c>
      <c r="M78" t="s">
        <v>364</v>
      </c>
      <c r="N78">
        <v>54</v>
      </c>
      <c r="O78"/>
      <c r="P78">
        <v>0</v>
      </c>
      <c r="Q78" t="s">
        <v>172</v>
      </c>
      <c r="R78">
        <v>6</v>
      </c>
      <c r="S78" t="s">
        <v>145</v>
      </c>
      <c r="T78">
        <v>10</v>
      </c>
      <c r="U78" t="s">
        <v>53</v>
      </c>
      <c r="V78" t="s">
        <v>53</v>
      </c>
      <c r="W78" t="s">
        <v>108</v>
      </c>
      <c r="X78">
        <v>53008</v>
      </c>
      <c r="Y78">
        <v>1179</v>
      </c>
      <c r="Z78">
        <v>9</v>
      </c>
      <c r="AA78">
        <v>2</v>
      </c>
      <c r="AB78">
        <v>61</v>
      </c>
      <c r="AC78">
        <v>13</v>
      </c>
      <c r="AD78" t="s">
        <v>365</v>
      </c>
      <c r="AE78">
        <f>COUNTIF($E$2:E78,E78)</f>
        <v>1</v>
      </c>
      <c r="AF78">
        <f>COUNTIF($H$2:$H78,H78)</f>
        <v>0</v>
      </c>
      <c r="AG78">
        <f>COUNTIF($M$2:M78,M78)</f>
        <v>1</v>
      </c>
      <c r="AH78">
        <f>COUNTIF($O$2:O78,O78)</f>
        <v>0</v>
      </c>
      <c r="AI78">
        <f>COUNTIF($Q$2:Q78,Q78)</f>
        <v>28</v>
      </c>
      <c r="AJ78">
        <f>COUNTIF($S$2:S78,S78)</f>
        <v>28</v>
      </c>
      <c r="AK78">
        <f t="shared" si="1"/>
        <v>51.765625</v>
      </c>
      <c r="AL78">
        <f>IF(AD78="",0,COUNTIF($AD$2:AD78,AD78))</f>
        <v>1</v>
      </c>
    </row>
    <row r="79" spans="1:38">
      <c r="A79" t="s">
        <v>366</v>
      </c>
      <c r="B79" t="s">
        <v>56</v>
      </c>
      <c r="C79">
        <v>200</v>
      </c>
      <c r="D79" t="s">
        <v>54</v>
      </c>
      <c r="E79" t="s">
        <v>367</v>
      </c>
      <c r="F79">
        <v>48</v>
      </c>
      <c r="G79">
        <v>408</v>
      </c>
      <c r="H79"/>
      <c r="I79">
        <v>0</v>
      </c>
      <c r="J79">
        <v>0</v>
      </c>
      <c r="K79"/>
      <c r="L79">
        <v>0</v>
      </c>
      <c r="M79" t="s">
        <v>368</v>
      </c>
      <c r="N79">
        <v>32</v>
      </c>
      <c r="O79"/>
      <c r="P79">
        <v>0</v>
      </c>
      <c r="Q79" t="s">
        <v>172</v>
      </c>
      <c r="R79">
        <v>6</v>
      </c>
      <c r="S79" t="s">
        <v>145</v>
      </c>
      <c r="T79">
        <v>10</v>
      </c>
      <c r="U79" t="s">
        <v>53</v>
      </c>
      <c r="V79" t="s">
        <v>53</v>
      </c>
      <c r="W79" t="s">
        <v>108</v>
      </c>
      <c r="X79">
        <v>49095</v>
      </c>
      <c r="Y79">
        <v>609</v>
      </c>
      <c r="Z79">
        <v>8</v>
      </c>
      <c r="AA79">
        <v>4</v>
      </c>
      <c r="AB79">
        <v>61</v>
      </c>
      <c r="AC79">
        <v>14</v>
      </c>
      <c r="AD79" t="s">
        <v>369</v>
      </c>
      <c r="AE79">
        <f>COUNTIF($E$2:E79,E79)</f>
        <v>1</v>
      </c>
      <c r="AF79">
        <f>COUNTIF($H$2:$H79,H79)</f>
        <v>0</v>
      </c>
      <c r="AG79">
        <f>COUNTIF($M$2:M79,M79)</f>
        <v>1</v>
      </c>
      <c r="AH79">
        <f>COUNTIF($O$2:O79,O79)</f>
        <v>0</v>
      </c>
      <c r="AI79">
        <f>COUNTIF($Q$2:Q79,Q79)</f>
        <v>29</v>
      </c>
      <c r="AJ79">
        <f>COUNTIF($S$2:S79,S79)</f>
        <v>29</v>
      </c>
      <c r="AK79">
        <f t="shared" si="1"/>
        <v>47.9443359375</v>
      </c>
      <c r="AL79">
        <f>IF(AD79="",0,COUNTIF($AD$2:AD79,AD79))</f>
        <v>1</v>
      </c>
    </row>
    <row r="80" spans="1:38">
      <c r="A80" t="s">
        <v>370</v>
      </c>
      <c r="B80" t="s">
        <v>56</v>
      </c>
      <c r="C80">
        <v>200</v>
      </c>
      <c r="D80" t="s">
        <v>54</v>
      </c>
      <c r="E80" t="s">
        <v>371</v>
      </c>
      <c r="F80">
        <v>50</v>
      </c>
      <c r="G80">
        <v>422</v>
      </c>
      <c r="H80"/>
      <c r="I80">
        <v>0</v>
      </c>
      <c r="J80">
        <v>0</v>
      </c>
      <c r="K80"/>
      <c r="L80">
        <v>0</v>
      </c>
      <c r="M80" t="s">
        <v>372</v>
      </c>
      <c r="N80">
        <v>12</v>
      </c>
      <c r="O80"/>
      <c r="P80">
        <v>0</v>
      </c>
      <c r="Q80" t="s">
        <v>172</v>
      </c>
      <c r="R80">
        <v>6</v>
      </c>
      <c r="S80" t="s">
        <v>145</v>
      </c>
      <c r="T80">
        <v>10</v>
      </c>
      <c r="U80" t="s">
        <v>53</v>
      </c>
      <c r="V80" t="s">
        <v>53</v>
      </c>
      <c r="W80" t="s">
        <v>108</v>
      </c>
      <c r="X80">
        <v>51173</v>
      </c>
      <c r="Y80">
        <v>862</v>
      </c>
      <c r="Z80">
        <v>7</v>
      </c>
      <c r="AA80">
        <v>8</v>
      </c>
      <c r="AB80">
        <v>63</v>
      </c>
      <c r="AC80">
        <v>17</v>
      </c>
      <c r="AD80" t="s">
        <v>373</v>
      </c>
      <c r="AE80">
        <f>COUNTIF($E$2:E80,E80)</f>
        <v>1</v>
      </c>
      <c r="AF80">
        <f>COUNTIF($H$2:$H80,H80)</f>
        <v>0</v>
      </c>
      <c r="AG80">
        <f>COUNTIF($M$2:M80,M80)</f>
        <v>1</v>
      </c>
      <c r="AH80">
        <f>COUNTIF($O$2:O80,O80)</f>
        <v>0</v>
      </c>
      <c r="AI80">
        <f>COUNTIF($Q$2:Q80,Q80)</f>
        <v>30</v>
      </c>
      <c r="AJ80">
        <f>COUNTIF($S$2:S80,S80)</f>
        <v>30</v>
      </c>
      <c r="AK80">
        <f t="shared" si="1"/>
        <v>49.9736328125</v>
      </c>
      <c r="AL80">
        <f>IF(AD80="",0,COUNTIF($AD$2:AD80,AD80))</f>
        <v>1</v>
      </c>
    </row>
    <row r="81" spans="1:38">
      <c r="A81" t="s">
        <v>374</v>
      </c>
      <c r="B81" t="s">
        <v>56</v>
      </c>
      <c r="C81">
        <v>200</v>
      </c>
      <c r="D81" t="s">
        <v>54</v>
      </c>
      <c r="E81" t="s">
        <v>375</v>
      </c>
      <c r="F81">
        <v>56</v>
      </c>
      <c r="G81">
        <v>451</v>
      </c>
      <c r="H81"/>
      <c r="I81">
        <v>0</v>
      </c>
      <c r="J81">
        <v>0</v>
      </c>
      <c r="K81"/>
      <c r="L81">
        <v>0</v>
      </c>
      <c r="M81" t="s">
        <v>376</v>
      </c>
      <c r="N81">
        <v>31</v>
      </c>
      <c r="O81"/>
      <c r="P81">
        <v>0</v>
      </c>
      <c r="Q81" t="s">
        <v>172</v>
      </c>
      <c r="R81">
        <v>6</v>
      </c>
      <c r="S81" t="s">
        <v>145</v>
      </c>
      <c r="T81">
        <v>10</v>
      </c>
      <c r="U81" t="s">
        <v>53</v>
      </c>
      <c r="V81" t="s">
        <v>53</v>
      </c>
      <c r="W81" t="s">
        <v>108</v>
      </c>
      <c r="X81">
        <v>50358</v>
      </c>
      <c r="Y81">
        <v>812</v>
      </c>
      <c r="Z81">
        <v>8</v>
      </c>
      <c r="AA81">
        <v>3</v>
      </c>
      <c r="AB81">
        <v>62</v>
      </c>
      <c r="AC81">
        <v>13</v>
      </c>
      <c r="AD81" t="s">
        <v>377</v>
      </c>
      <c r="AE81">
        <f>COUNTIF($E$2:E81,E81)</f>
        <v>1</v>
      </c>
      <c r="AF81">
        <f>COUNTIF($H$2:$H81,H81)</f>
        <v>0</v>
      </c>
      <c r="AG81">
        <f>COUNTIF($M$2:M81,M81)</f>
        <v>1</v>
      </c>
      <c r="AH81">
        <f>COUNTIF($O$2:O81,O81)</f>
        <v>0</v>
      </c>
      <c r="AI81">
        <f>COUNTIF($Q$2:Q81,Q81)</f>
        <v>31</v>
      </c>
      <c r="AJ81">
        <f>COUNTIF($S$2:S81,S81)</f>
        <v>31</v>
      </c>
      <c r="AK81">
        <f t="shared" si="1"/>
        <v>49.177734375</v>
      </c>
      <c r="AL81">
        <f>IF(AD81="",0,COUNTIF($AD$2:AD81,AD81))</f>
        <v>1</v>
      </c>
    </row>
    <row r="82" spans="1:38">
      <c r="A82" t="s">
        <v>378</v>
      </c>
      <c r="B82" t="s">
        <v>56</v>
      </c>
      <c r="C82">
        <v>200</v>
      </c>
      <c r="D82" t="s">
        <v>54</v>
      </c>
      <c r="E82" t="s">
        <v>379</v>
      </c>
      <c r="F82">
        <v>51</v>
      </c>
      <c r="G82">
        <v>455</v>
      </c>
      <c r="H82"/>
      <c r="I82">
        <v>0</v>
      </c>
      <c r="J82">
        <v>0</v>
      </c>
      <c r="K82"/>
      <c r="L82">
        <v>0</v>
      </c>
      <c r="M82" t="s">
        <v>380</v>
      </c>
      <c r="N82">
        <v>33</v>
      </c>
      <c r="O82"/>
      <c r="P82">
        <v>0</v>
      </c>
      <c r="Q82" t="s">
        <v>381</v>
      </c>
      <c r="R82">
        <v>51</v>
      </c>
      <c r="S82" t="s">
        <v>172</v>
      </c>
      <c r="T82">
        <v>6</v>
      </c>
      <c r="U82" t="s">
        <v>53</v>
      </c>
      <c r="V82" t="s">
        <v>53</v>
      </c>
      <c r="W82" t="s">
        <v>108</v>
      </c>
      <c r="X82">
        <v>51407</v>
      </c>
      <c r="Y82">
        <v>783</v>
      </c>
      <c r="Z82">
        <v>7</v>
      </c>
      <c r="AA82">
        <v>5</v>
      </c>
      <c r="AB82">
        <v>62</v>
      </c>
      <c r="AC82">
        <v>17</v>
      </c>
      <c r="AD82" t="s">
        <v>382</v>
      </c>
      <c r="AE82">
        <f>COUNTIF($E$2:E82,E82)</f>
        <v>1</v>
      </c>
      <c r="AF82">
        <f>COUNTIF($H$2:$H82,H82)</f>
        <v>0</v>
      </c>
      <c r="AG82">
        <f>COUNTIF($M$2:M82,M82)</f>
        <v>1</v>
      </c>
      <c r="AH82">
        <f>COUNTIF($O$2:O82,O82)</f>
        <v>0</v>
      </c>
      <c r="AI82">
        <f>COUNTIF($Q$2:Q82,Q82)</f>
        <v>1</v>
      </c>
      <c r="AJ82">
        <f>COUNTIF($S$2:S82,S82)</f>
        <v>25</v>
      </c>
      <c r="AK82">
        <f t="shared" si="1"/>
        <v>50.2021484375</v>
      </c>
      <c r="AL82">
        <f>IF(AD82="",0,COUNTIF($AD$2:AD82,AD82))</f>
        <v>1</v>
      </c>
    </row>
    <row r="83" spans="1:38">
      <c r="A83" t="s">
        <v>383</v>
      </c>
      <c r="B83" t="s">
        <v>56</v>
      </c>
      <c r="C83">
        <v>200</v>
      </c>
      <c r="D83" t="s">
        <v>54</v>
      </c>
      <c r="E83" t="s">
        <v>379</v>
      </c>
      <c r="F83">
        <v>51</v>
      </c>
      <c r="G83">
        <v>455</v>
      </c>
      <c r="H83"/>
      <c r="I83">
        <v>0</v>
      </c>
      <c r="J83">
        <v>0</v>
      </c>
      <c r="K83"/>
      <c r="L83">
        <v>0</v>
      </c>
      <c r="M83" t="s">
        <v>380</v>
      </c>
      <c r="N83">
        <v>33</v>
      </c>
      <c r="O83"/>
      <c r="P83">
        <v>0</v>
      </c>
      <c r="Q83" t="s">
        <v>381</v>
      </c>
      <c r="R83">
        <v>51</v>
      </c>
      <c r="S83" t="s">
        <v>172</v>
      </c>
      <c r="T83">
        <v>6</v>
      </c>
      <c r="U83" t="s">
        <v>53</v>
      </c>
      <c r="V83" t="s">
        <v>53</v>
      </c>
      <c r="W83" t="s">
        <v>108</v>
      </c>
      <c r="X83">
        <v>51418</v>
      </c>
      <c r="Y83">
        <v>783</v>
      </c>
      <c r="Z83">
        <v>8</v>
      </c>
      <c r="AA83">
        <v>2</v>
      </c>
      <c r="AB83">
        <v>62</v>
      </c>
      <c r="AC83">
        <v>17</v>
      </c>
      <c r="AD83" t="s">
        <v>384</v>
      </c>
      <c r="AE83">
        <f>COUNTIF($E$2:E83,E83)</f>
        <v>2</v>
      </c>
      <c r="AF83">
        <f>COUNTIF($H$2:$H83,H83)</f>
        <v>0</v>
      </c>
      <c r="AG83">
        <f>COUNTIF($M$2:M83,M83)</f>
        <v>2</v>
      </c>
      <c r="AH83">
        <f>COUNTIF($O$2:O83,O83)</f>
        <v>0</v>
      </c>
      <c r="AI83">
        <f>COUNTIF($Q$2:Q83,Q83)</f>
        <v>2</v>
      </c>
      <c r="AJ83">
        <f>COUNTIF($S$2:S83,S83)</f>
        <v>26</v>
      </c>
      <c r="AK83">
        <f t="shared" si="1"/>
        <v>50.212890625</v>
      </c>
      <c r="AL83">
        <f>IF(AD83="",0,COUNTIF($AD$2:AD83,AD83))</f>
        <v>1</v>
      </c>
    </row>
    <row r="84" spans="1:38">
      <c r="A84" t="s">
        <v>385</v>
      </c>
      <c r="B84" t="s">
        <v>56</v>
      </c>
      <c r="C84">
        <v>200</v>
      </c>
      <c r="D84" t="s">
        <v>54</v>
      </c>
      <c r="E84" t="s">
        <v>386</v>
      </c>
      <c r="F84">
        <v>58</v>
      </c>
      <c r="G84">
        <v>482</v>
      </c>
      <c r="H84"/>
      <c r="I84">
        <v>0</v>
      </c>
      <c r="J84">
        <v>0</v>
      </c>
      <c r="K84"/>
      <c r="L84">
        <v>0</v>
      </c>
      <c r="M84" t="s">
        <v>387</v>
      </c>
      <c r="N84">
        <v>39</v>
      </c>
      <c r="O84"/>
      <c r="P84">
        <v>0</v>
      </c>
      <c r="Q84" t="s">
        <v>388</v>
      </c>
      <c r="R84">
        <v>57</v>
      </c>
      <c r="S84" t="s">
        <v>172</v>
      </c>
      <c r="T84">
        <v>6</v>
      </c>
      <c r="U84" t="s">
        <v>53</v>
      </c>
      <c r="V84" t="s">
        <v>53</v>
      </c>
      <c r="W84" t="s">
        <v>108</v>
      </c>
      <c r="X84">
        <v>54624</v>
      </c>
      <c r="Y84">
        <v>1250</v>
      </c>
      <c r="Z84">
        <v>8</v>
      </c>
      <c r="AA84">
        <v>3</v>
      </c>
      <c r="AB84">
        <v>61</v>
      </c>
      <c r="AC84">
        <v>14</v>
      </c>
      <c r="AD84" t="s">
        <v>389</v>
      </c>
      <c r="AE84">
        <f>COUNTIF($E$2:E84,E84)</f>
        <v>1</v>
      </c>
      <c r="AF84">
        <f>COUNTIF($H$2:$H84,H84)</f>
        <v>0</v>
      </c>
      <c r="AG84">
        <f>COUNTIF($M$2:M84,M84)</f>
        <v>1</v>
      </c>
      <c r="AH84">
        <f>COUNTIF($O$2:O84,O84)</f>
        <v>0</v>
      </c>
      <c r="AI84">
        <f>COUNTIF($Q$2:Q84,Q84)</f>
        <v>1</v>
      </c>
      <c r="AJ84">
        <f>COUNTIF($S$2:S84,S84)</f>
        <v>27</v>
      </c>
      <c r="AK84">
        <f t="shared" si="1"/>
        <v>53.34375</v>
      </c>
      <c r="AL84">
        <f>IF(AD84="",0,COUNTIF($AD$2:AD84,AD84))</f>
        <v>1</v>
      </c>
    </row>
    <row r="85" spans="1:38">
      <c r="A85" t="s">
        <v>390</v>
      </c>
      <c r="B85" t="s">
        <v>56</v>
      </c>
      <c r="C85">
        <v>200</v>
      </c>
      <c r="D85" t="s">
        <v>54</v>
      </c>
      <c r="E85" t="s">
        <v>386</v>
      </c>
      <c r="F85">
        <v>58</v>
      </c>
      <c r="G85">
        <v>482</v>
      </c>
      <c r="H85"/>
      <c r="I85">
        <v>0</v>
      </c>
      <c r="J85">
        <v>0</v>
      </c>
      <c r="K85"/>
      <c r="L85">
        <v>0</v>
      </c>
      <c r="M85" t="s">
        <v>387</v>
      </c>
      <c r="N85">
        <v>39</v>
      </c>
      <c r="O85"/>
      <c r="P85">
        <v>0</v>
      </c>
      <c r="Q85" t="s">
        <v>388</v>
      </c>
      <c r="R85">
        <v>57</v>
      </c>
      <c r="S85" t="s">
        <v>172</v>
      </c>
      <c r="T85">
        <v>6</v>
      </c>
      <c r="U85" t="s">
        <v>53</v>
      </c>
      <c r="V85" t="s">
        <v>53</v>
      </c>
      <c r="W85" t="s">
        <v>108</v>
      </c>
      <c r="X85">
        <v>54644</v>
      </c>
      <c r="Y85">
        <v>1250</v>
      </c>
      <c r="Z85">
        <v>9</v>
      </c>
      <c r="AA85">
        <v>2</v>
      </c>
      <c r="AB85">
        <v>61</v>
      </c>
      <c r="AC85">
        <v>14</v>
      </c>
      <c r="AD85" t="s">
        <v>391</v>
      </c>
      <c r="AE85">
        <f>COUNTIF($E$2:E85,E85)</f>
        <v>2</v>
      </c>
      <c r="AF85">
        <f>COUNTIF($H$2:$H85,H85)</f>
        <v>0</v>
      </c>
      <c r="AG85">
        <f>COUNTIF($M$2:M85,M85)</f>
        <v>2</v>
      </c>
      <c r="AH85">
        <f>COUNTIF($O$2:O85,O85)</f>
        <v>0</v>
      </c>
      <c r="AI85">
        <f>COUNTIF($Q$2:Q85,Q85)</f>
        <v>2</v>
      </c>
      <c r="AJ85">
        <f>COUNTIF($S$2:S85,S85)</f>
        <v>28</v>
      </c>
      <c r="AK85">
        <f t="shared" si="1"/>
        <v>53.36328125</v>
      </c>
      <c r="AL85">
        <f>IF(AD85="",0,COUNTIF($AD$2:AD85,AD85))</f>
        <v>1</v>
      </c>
    </row>
    <row r="86" spans="1:38">
      <c r="A86" t="s">
        <v>392</v>
      </c>
      <c r="B86" t="s">
        <v>56</v>
      </c>
      <c r="C86">
        <v>200</v>
      </c>
      <c r="D86" t="s">
        <v>54</v>
      </c>
      <c r="E86" t="s">
        <v>393</v>
      </c>
      <c r="F86">
        <v>50</v>
      </c>
      <c r="G86">
        <v>432</v>
      </c>
      <c r="H86"/>
      <c r="I86">
        <v>0</v>
      </c>
      <c r="J86">
        <v>0</v>
      </c>
      <c r="K86"/>
      <c r="L86">
        <v>0</v>
      </c>
      <c r="M86" t="s">
        <v>394</v>
      </c>
      <c r="N86">
        <v>51</v>
      </c>
      <c r="O86"/>
      <c r="P86">
        <v>0</v>
      </c>
      <c r="Q86" t="s">
        <v>172</v>
      </c>
      <c r="R86">
        <v>6</v>
      </c>
      <c r="S86" t="s">
        <v>145</v>
      </c>
      <c r="T86">
        <v>10</v>
      </c>
      <c r="U86" t="s">
        <v>53</v>
      </c>
      <c r="V86" t="s">
        <v>53</v>
      </c>
      <c r="W86" t="s">
        <v>108</v>
      </c>
      <c r="X86">
        <v>50064</v>
      </c>
      <c r="Y86">
        <v>744</v>
      </c>
      <c r="Z86">
        <v>7</v>
      </c>
      <c r="AA86">
        <v>5</v>
      </c>
      <c r="AB86">
        <v>61</v>
      </c>
      <c r="AC86">
        <v>13</v>
      </c>
      <c r="AD86" t="s">
        <v>395</v>
      </c>
      <c r="AE86">
        <f>COUNTIF($E$2:E86,E86)</f>
        <v>1</v>
      </c>
      <c r="AF86">
        <f>COUNTIF($H$2:$H86,H86)</f>
        <v>0</v>
      </c>
      <c r="AG86">
        <f>COUNTIF($M$2:M86,M86)</f>
        <v>1</v>
      </c>
      <c r="AH86">
        <f>COUNTIF($O$2:O86,O86)</f>
        <v>0</v>
      </c>
      <c r="AI86">
        <f>COUNTIF($Q$2:Q86,Q86)</f>
        <v>32</v>
      </c>
      <c r="AJ86">
        <f>COUNTIF($S$2:S86,S86)</f>
        <v>32</v>
      </c>
      <c r="AK86">
        <f t="shared" si="1"/>
        <v>48.890625</v>
      </c>
      <c r="AL86">
        <f>IF(AD86="",0,COUNTIF($AD$2:AD86,AD86))</f>
        <v>1</v>
      </c>
    </row>
    <row r="87" spans="1:38">
      <c r="A87" t="s">
        <v>396</v>
      </c>
      <c r="B87" t="s">
        <v>56</v>
      </c>
      <c r="C87">
        <v>200</v>
      </c>
      <c r="D87" t="s">
        <v>54</v>
      </c>
      <c r="E87" t="s">
        <v>397</v>
      </c>
      <c r="F87">
        <v>44</v>
      </c>
      <c r="G87">
        <v>361</v>
      </c>
      <c r="H87"/>
      <c r="I87">
        <v>0</v>
      </c>
      <c r="J87">
        <v>0</v>
      </c>
      <c r="K87"/>
      <c r="L87">
        <v>0</v>
      </c>
      <c r="M87" t="s">
        <v>398</v>
      </c>
      <c r="N87">
        <v>47</v>
      </c>
      <c r="O87"/>
      <c r="P87">
        <v>0</v>
      </c>
      <c r="Q87" t="s">
        <v>172</v>
      </c>
      <c r="R87">
        <v>6</v>
      </c>
      <c r="S87" t="s">
        <v>145</v>
      </c>
      <c r="T87">
        <v>10</v>
      </c>
      <c r="U87" t="s">
        <v>53</v>
      </c>
      <c r="V87" t="s">
        <v>53</v>
      </c>
      <c r="W87" t="s">
        <v>108</v>
      </c>
      <c r="X87">
        <v>50290</v>
      </c>
      <c r="Y87">
        <v>742</v>
      </c>
      <c r="Z87">
        <v>8</v>
      </c>
      <c r="AA87">
        <v>3</v>
      </c>
      <c r="AB87">
        <v>61</v>
      </c>
      <c r="AC87">
        <v>13</v>
      </c>
      <c r="AD87" t="s">
        <v>399</v>
      </c>
      <c r="AE87">
        <f>COUNTIF($E$2:E87,E87)</f>
        <v>1</v>
      </c>
      <c r="AF87">
        <f>COUNTIF($H$2:$H87,H87)</f>
        <v>0</v>
      </c>
      <c r="AG87">
        <f>COUNTIF($M$2:M87,M87)</f>
        <v>1</v>
      </c>
      <c r="AH87">
        <f>COUNTIF($O$2:O87,O87)</f>
        <v>0</v>
      </c>
      <c r="AI87">
        <f>COUNTIF($Q$2:Q87,Q87)</f>
        <v>33</v>
      </c>
      <c r="AJ87">
        <f>COUNTIF($S$2:S87,S87)</f>
        <v>33</v>
      </c>
      <c r="AK87">
        <f t="shared" si="1"/>
        <v>49.111328125</v>
      </c>
      <c r="AL87">
        <f>IF(AD87="",0,COUNTIF($AD$2:AD87,AD87))</f>
        <v>1</v>
      </c>
    </row>
    <row r="88" spans="1:38">
      <c r="A88" t="s">
        <v>400</v>
      </c>
      <c r="B88" t="s">
        <v>56</v>
      </c>
      <c r="C88">
        <v>200</v>
      </c>
      <c r="D88" t="s">
        <v>54</v>
      </c>
      <c r="E88" t="s">
        <v>401</v>
      </c>
      <c r="F88">
        <v>49</v>
      </c>
      <c r="G88">
        <v>428</v>
      </c>
      <c r="H88"/>
      <c r="I88">
        <v>0</v>
      </c>
      <c r="J88">
        <v>0</v>
      </c>
      <c r="K88"/>
      <c r="L88">
        <v>0</v>
      </c>
      <c r="M88" t="s">
        <v>402</v>
      </c>
      <c r="N88">
        <v>32</v>
      </c>
      <c r="O88"/>
      <c r="P88">
        <v>0</v>
      </c>
      <c r="Q88" t="s">
        <v>172</v>
      </c>
      <c r="R88">
        <v>6</v>
      </c>
      <c r="S88" t="s">
        <v>145</v>
      </c>
      <c r="T88">
        <v>10</v>
      </c>
      <c r="U88" t="s">
        <v>53</v>
      </c>
      <c r="V88" t="s">
        <v>53</v>
      </c>
      <c r="W88" t="s">
        <v>108</v>
      </c>
      <c r="X88">
        <v>52259</v>
      </c>
      <c r="Y88">
        <v>1083</v>
      </c>
      <c r="Z88">
        <v>9</v>
      </c>
      <c r="AA88">
        <v>4</v>
      </c>
      <c r="AB88">
        <v>61</v>
      </c>
      <c r="AC88">
        <v>14</v>
      </c>
      <c r="AD88" t="s">
        <v>403</v>
      </c>
      <c r="AE88">
        <f>COUNTIF($E$2:E88,E88)</f>
        <v>1</v>
      </c>
      <c r="AF88">
        <f>COUNTIF($H$2:$H88,H88)</f>
        <v>0</v>
      </c>
      <c r="AG88">
        <f>COUNTIF($M$2:M88,M88)</f>
        <v>1</v>
      </c>
      <c r="AH88">
        <f>COUNTIF($O$2:O88,O88)</f>
        <v>0</v>
      </c>
      <c r="AI88">
        <f>COUNTIF($Q$2:Q88,Q88)</f>
        <v>34</v>
      </c>
      <c r="AJ88">
        <f>COUNTIF($S$2:S88,S88)</f>
        <v>34</v>
      </c>
      <c r="AK88">
        <f t="shared" si="1"/>
        <v>51.0341796875</v>
      </c>
      <c r="AL88">
        <f>IF(AD88="",0,COUNTIF($AD$2:AD88,AD88))</f>
        <v>1</v>
      </c>
    </row>
    <row r="89" spans="1:38">
      <c r="A89" t="s">
        <v>404</v>
      </c>
      <c r="B89" t="s">
        <v>56</v>
      </c>
      <c r="C89">
        <v>200</v>
      </c>
      <c r="D89" t="s">
        <v>54</v>
      </c>
      <c r="E89" t="s">
        <v>405</v>
      </c>
      <c r="F89">
        <v>55</v>
      </c>
      <c r="G89">
        <v>453</v>
      </c>
      <c r="H89"/>
      <c r="I89">
        <v>0</v>
      </c>
      <c r="J89">
        <v>0</v>
      </c>
      <c r="K89"/>
      <c r="L89">
        <v>0</v>
      </c>
      <c r="M89" t="s">
        <v>406</v>
      </c>
      <c r="N89">
        <v>42</v>
      </c>
      <c r="O89"/>
      <c r="P89">
        <v>0</v>
      </c>
      <c r="Q89" t="s">
        <v>172</v>
      </c>
      <c r="R89">
        <v>6</v>
      </c>
      <c r="S89" t="s">
        <v>145</v>
      </c>
      <c r="T89">
        <v>10</v>
      </c>
      <c r="U89" t="s">
        <v>53</v>
      </c>
      <c r="V89" t="s">
        <v>53</v>
      </c>
      <c r="W89" t="s">
        <v>108</v>
      </c>
      <c r="X89">
        <v>49037</v>
      </c>
      <c r="Y89">
        <v>580</v>
      </c>
      <c r="Z89">
        <v>8</v>
      </c>
      <c r="AA89">
        <v>4</v>
      </c>
      <c r="AB89">
        <v>61</v>
      </c>
      <c r="AC89">
        <v>14</v>
      </c>
      <c r="AD89" t="s">
        <v>407</v>
      </c>
      <c r="AE89">
        <f>COUNTIF($E$2:E89,E89)</f>
        <v>1</v>
      </c>
      <c r="AF89">
        <f>COUNTIF($H$2:$H89,H89)</f>
        <v>0</v>
      </c>
      <c r="AG89">
        <f>COUNTIF($M$2:M89,M89)</f>
        <v>1</v>
      </c>
      <c r="AH89">
        <f>COUNTIF($O$2:O89,O89)</f>
        <v>0</v>
      </c>
      <c r="AI89">
        <f>COUNTIF($Q$2:Q89,Q89)</f>
        <v>35</v>
      </c>
      <c r="AJ89">
        <f>COUNTIF($S$2:S89,S89)</f>
        <v>35</v>
      </c>
      <c r="AK89">
        <f t="shared" si="1"/>
        <v>47.8876953125</v>
      </c>
      <c r="AL89">
        <f>IF(AD89="",0,COUNTIF($AD$2:AD89,AD89))</f>
        <v>1</v>
      </c>
    </row>
    <row r="90" spans="1:38">
      <c r="A90" t="s">
        <v>408</v>
      </c>
      <c r="B90" t="s">
        <v>56</v>
      </c>
      <c r="C90">
        <v>200</v>
      </c>
      <c r="D90" t="s">
        <v>54</v>
      </c>
      <c r="E90" t="s">
        <v>409</v>
      </c>
      <c r="F90">
        <v>62</v>
      </c>
      <c r="G90">
        <v>541</v>
      </c>
      <c r="H90"/>
      <c r="I90">
        <v>0</v>
      </c>
      <c r="J90">
        <v>0</v>
      </c>
      <c r="K90"/>
      <c r="L90">
        <v>0</v>
      </c>
      <c r="M90" t="s">
        <v>410</v>
      </c>
      <c r="N90">
        <v>24</v>
      </c>
      <c r="O90"/>
      <c r="P90">
        <v>0</v>
      </c>
      <c r="Q90" t="s">
        <v>172</v>
      </c>
      <c r="R90">
        <v>6</v>
      </c>
      <c r="S90" t="s">
        <v>145</v>
      </c>
      <c r="T90">
        <v>10</v>
      </c>
      <c r="U90" t="s">
        <v>53</v>
      </c>
      <c r="V90" t="s">
        <v>53</v>
      </c>
      <c r="W90" t="s">
        <v>108</v>
      </c>
      <c r="X90">
        <v>50912</v>
      </c>
      <c r="Y90">
        <v>839</v>
      </c>
      <c r="Z90">
        <v>9</v>
      </c>
      <c r="AA90">
        <v>3</v>
      </c>
      <c r="AB90">
        <v>63</v>
      </c>
      <c r="AC90">
        <v>15</v>
      </c>
      <c r="AD90" t="s">
        <v>411</v>
      </c>
      <c r="AE90">
        <f>COUNTIF($E$2:E90,E90)</f>
        <v>1</v>
      </c>
      <c r="AF90">
        <f>COUNTIF($H$2:$H90,H90)</f>
        <v>0</v>
      </c>
      <c r="AG90">
        <f>COUNTIF($M$2:M90,M90)</f>
        <v>1</v>
      </c>
      <c r="AH90">
        <f>COUNTIF($O$2:O90,O90)</f>
        <v>0</v>
      </c>
      <c r="AI90">
        <f>COUNTIF($Q$2:Q90,Q90)</f>
        <v>36</v>
      </c>
      <c r="AJ90">
        <f>COUNTIF($S$2:S90,S90)</f>
        <v>36</v>
      </c>
      <c r="AK90">
        <f t="shared" si="1"/>
        <v>49.71875</v>
      </c>
      <c r="AL90">
        <f>IF(AD90="",0,COUNTIF($AD$2:AD90,AD90))</f>
        <v>1</v>
      </c>
    </row>
    <row r="91" spans="1:38">
      <c r="A91" t="s">
        <v>412</v>
      </c>
      <c r="B91" t="s">
        <v>56</v>
      </c>
      <c r="C91">
        <v>200</v>
      </c>
      <c r="D91" t="s">
        <v>54</v>
      </c>
      <c r="E91" t="s">
        <v>413</v>
      </c>
      <c r="F91">
        <v>56</v>
      </c>
      <c r="G91">
        <v>484</v>
      </c>
      <c r="H91"/>
      <c r="I91">
        <v>0</v>
      </c>
      <c r="J91">
        <v>0</v>
      </c>
      <c r="K91"/>
      <c r="L91">
        <v>0</v>
      </c>
      <c r="M91" t="s">
        <v>414</v>
      </c>
      <c r="N91">
        <v>36</v>
      </c>
      <c r="O91"/>
      <c r="P91">
        <v>0</v>
      </c>
      <c r="Q91" t="s">
        <v>415</v>
      </c>
      <c r="R91">
        <v>54</v>
      </c>
      <c r="S91" t="s">
        <v>172</v>
      </c>
      <c r="T91">
        <v>6</v>
      </c>
      <c r="U91" t="s">
        <v>53</v>
      </c>
      <c r="V91" t="s">
        <v>53</v>
      </c>
      <c r="W91" t="s">
        <v>108</v>
      </c>
      <c r="X91">
        <v>52524</v>
      </c>
      <c r="Y91">
        <v>935</v>
      </c>
      <c r="Z91">
        <v>10</v>
      </c>
      <c r="AA91">
        <v>2</v>
      </c>
      <c r="AB91">
        <v>64</v>
      </c>
      <c r="AC91">
        <v>15</v>
      </c>
      <c r="AD91" t="s">
        <v>416</v>
      </c>
      <c r="AE91">
        <f>COUNTIF($E$2:E91,E91)</f>
        <v>1</v>
      </c>
      <c r="AF91">
        <f>COUNTIF($H$2:$H91,H91)</f>
        <v>0</v>
      </c>
      <c r="AG91">
        <f>COUNTIF($M$2:M91,M91)</f>
        <v>1</v>
      </c>
      <c r="AH91">
        <f>COUNTIF($O$2:O91,O91)</f>
        <v>0</v>
      </c>
      <c r="AI91">
        <f>COUNTIF($Q$2:Q91,Q91)</f>
        <v>1</v>
      </c>
      <c r="AJ91">
        <f>COUNTIF($S$2:S91,S91)</f>
        <v>29</v>
      </c>
      <c r="AK91">
        <f t="shared" si="1"/>
        <v>51.29296875</v>
      </c>
      <c r="AL91">
        <f>IF(AD91="",0,COUNTIF($AD$2:AD91,AD91))</f>
        <v>1</v>
      </c>
    </row>
    <row r="92" spans="1:38">
      <c r="A92" t="s">
        <v>417</v>
      </c>
      <c r="B92" t="s">
        <v>56</v>
      </c>
      <c r="C92">
        <v>200</v>
      </c>
      <c r="D92" t="s">
        <v>54</v>
      </c>
      <c r="E92" t="s">
        <v>413</v>
      </c>
      <c r="F92">
        <v>56</v>
      </c>
      <c r="G92">
        <v>484</v>
      </c>
      <c r="H92"/>
      <c r="I92">
        <v>0</v>
      </c>
      <c r="J92">
        <v>0</v>
      </c>
      <c r="K92"/>
      <c r="L92">
        <v>0</v>
      </c>
      <c r="M92" t="s">
        <v>414</v>
      </c>
      <c r="N92">
        <v>36</v>
      </c>
      <c r="O92"/>
      <c r="P92">
        <v>0</v>
      </c>
      <c r="Q92" t="s">
        <v>415</v>
      </c>
      <c r="R92">
        <v>54</v>
      </c>
      <c r="S92" t="s">
        <v>172</v>
      </c>
      <c r="T92">
        <v>6</v>
      </c>
      <c r="U92" t="s">
        <v>53</v>
      </c>
      <c r="V92" t="s">
        <v>53</v>
      </c>
      <c r="W92" t="s">
        <v>108</v>
      </c>
      <c r="X92">
        <v>52548</v>
      </c>
      <c r="Y92">
        <v>935</v>
      </c>
      <c r="Z92">
        <v>11</v>
      </c>
      <c r="AA92">
        <v>2</v>
      </c>
      <c r="AB92">
        <v>64</v>
      </c>
      <c r="AC92">
        <v>15</v>
      </c>
      <c r="AD92" t="s">
        <v>418</v>
      </c>
      <c r="AE92">
        <f>COUNTIF($E$2:E92,E92)</f>
        <v>2</v>
      </c>
      <c r="AF92">
        <f>COUNTIF($H$2:$H92,H92)</f>
        <v>0</v>
      </c>
      <c r="AG92">
        <f>COUNTIF($M$2:M92,M92)</f>
        <v>2</v>
      </c>
      <c r="AH92">
        <f>COUNTIF($O$2:O92,O92)</f>
        <v>0</v>
      </c>
      <c r="AI92">
        <f>COUNTIF($Q$2:Q92,Q92)</f>
        <v>2</v>
      </c>
      <c r="AJ92">
        <f>COUNTIF($S$2:S92,S92)</f>
        <v>30</v>
      </c>
      <c r="AK92">
        <f t="shared" si="1"/>
        <v>51.31640625</v>
      </c>
      <c r="AL92">
        <f>IF(AD92="",0,COUNTIF($AD$2:AD92,AD92))</f>
        <v>1</v>
      </c>
    </row>
    <row r="93" spans="1:38">
      <c r="A93" t="s">
        <v>419</v>
      </c>
      <c r="B93" t="s">
        <v>56</v>
      </c>
      <c r="C93">
        <v>200</v>
      </c>
      <c r="D93" t="s">
        <v>54</v>
      </c>
      <c r="E93" t="s">
        <v>420</v>
      </c>
      <c r="F93">
        <v>63</v>
      </c>
      <c r="G93">
        <v>511</v>
      </c>
      <c r="H93"/>
      <c r="I93">
        <v>0</v>
      </c>
      <c r="J93">
        <v>0</v>
      </c>
      <c r="K93"/>
      <c r="L93">
        <v>0</v>
      </c>
      <c r="M93" t="s">
        <v>421</v>
      </c>
      <c r="N93">
        <v>42</v>
      </c>
      <c r="O93"/>
      <c r="P93">
        <v>0</v>
      </c>
      <c r="Q93" t="s">
        <v>172</v>
      </c>
      <c r="R93">
        <v>6</v>
      </c>
      <c r="S93" t="s">
        <v>145</v>
      </c>
      <c r="T93">
        <v>10</v>
      </c>
      <c r="U93" t="s">
        <v>53</v>
      </c>
      <c r="V93" t="s">
        <v>53</v>
      </c>
      <c r="W93" t="s">
        <v>108</v>
      </c>
      <c r="X93">
        <v>50575</v>
      </c>
      <c r="Y93">
        <v>820</v>
      </c>
      <c r="Z93">
        <v>11</v>
      </c>
      <c r="AA93">
        <v>3</v>
      </c>
      <c r="AB93">
        <v>62</v>
      </c>
      <c r="AC93">
        <v>13</v>
      </c>
      <c r="AD93" t="s">
        <v>422</v>
      </c>
      <c r="AE93">
        <f>COUNTIF($E$2:E93,E93)</f>
        <v>1</v>
      </c>
      <c r="AF93">
        <f>COUNTIF($H$2:$H93,H93)</f>
        <v>0</v>
      </c>
      <c r="AG93">
        <f>COUNTIF($M$2:M93,M93)</f>
        <v>1</v>
      </c>
      <c r="AH93">
        <f>COUNTIF($O$2:O93,O93)</f>
        <v>0</v>
      </c>
      <c r="AI93">
        <f>COUNTIF($Q$2:Q93,Q93)</f>
        <v>37</v>
      </c>
      <c r="AJ93">
        <f>COUNTIF($S$2:S93,S93)</f>
        <v>37</v>
      </c>
      <c r="AK93">
        <f t="shared" si="1"/>
        <v>49.3896484375</v>
      </c>
      <c r="AL93">
        <f>IF(AD93="",0,COUNTIF($AD$2:AD93,AD93))</f>
        <v>1</v>
      </c>
    </row>
    <row r="94" spans="1:38">
      <c r="A94" t="s">
        <v>423</v>
      </c>
      <c r="B94" t="s">
        <v>56</v>
      </c>
      <c r="C94">
        <v>200</v>
      </c>
      <c r="D94" t="s">
        <v>54</v>
      </c>
      <c r="E94" t="s">
        <v>424</v>
      </c>
      <c r="F94">
        <v>58</v>
      </c>
      <c r="G94">
        <v>479</v>
      </c>
      <c r="H94"/>
      <c r="I94">
        <v>0</v>
      </c>
      <c r="J94">
        <v>0</v>
      </c>
      <c r="K94"/>
      <c r="L94">
        <v>0</v>
      </c>
      <c r="M94" t="s">
        <v>425</v>
      </c>
      <c r="N94">
        <v>45</v>
      </c>
      <c r="O94"/>
      <c r="P94">
        <v>0</v>
      </c>
      <c r="Q94" t="s">
        <v>172</v>
      </c>
      <c r="R94">
        <v>6</v>
      </c>
      <c r="S94" t="s">
        <v>145</v>
      </c>
      <c r="T94">
        <v>10</v>
      </c>
      <c r="U94" t="s">
        <v>53</v>
      </c>
      <c r="V94" t="s">
        <v>53</v>
      </c>
      <c r="W94" t="s">
        <v>108</v>
      </c>
      <c r="X94">
        <v>51100</v>
      </c>
      <c r="Y94">
        <v>910</v>
      </c>
      <c r="Z94">
        <v>10</v>
      </c>
      <c r="AA94">
        <v>2</v>
      </c>
      <c r="AB94">
        <v>62</v>
      </c>
      <c r="AC94">
        <v>14</v>
      </c>
      <c r="AD94" t="s">
        <v>426</v>
      </c>
      <c r="AE94">
        <f>COUNTIF($E$2:E94,E94)</f>
        <v>1</v>
      </c>
      <c r="AF94">
        <f>COUNTIF($H$2:$H94,H94)</f>
        <v>0</v>
      </c>
      <c r="AG94">
        <f>COUNTIF($M$2:M94,M94)</f>
        <v>1</v>
      </c>
      <c r="AH94">
        <f>COUNTIF($O$2:O94,O94)</f>
        <v>0</v>
      </c>
      <c r="AI94">
        <f>COUNTIF($Q$2:Q94,Q94)</f>
        <v>38</v>
      </c>
      <c r="AJ94">
        <f>COUNTIF($S$2:S94,S94)</f>
        <v>38</v>
      </c>
      <c r="AK94">
        <f t="shared" si="1"/>
        <v>49.90234375</v>
      </c>
      <c r="AL94">
        <f>IF(AD94="",0,COUNTIF($AD$2:AD94,AD94))</f>
        <v>1</v>
      </c>
    </row>
    <row r="95" spans="1:38">
      <c r="A95" t="s">
        <v>427</v>
      </c>
      <c r="B95" t="s">
        <v>56</v>
      </c>
      <c r="C95">
        <v>200</v>
      </c>
      <c r="D95" t="s">
        <v>54</v>
      </c>
      <c r="E95" t="s">
        <v>428</v>
      </c>
      <c r="F95">
        <v>53</v>
      </c>
      <c r="G95">
        <v>464</v>
      </c>
      <c r="H95"/>
      <c r="I95">
        <v>0</v>
      </c>
      <c r="J95">
        <v>0</v>
      </c>
      <c r="K95"/>
      <c r="L95">
        <v>0</v>
      </c>
      <c r="M95" t="s">
        <v>429</v>
      </c>
      <c r="N95">
        <v>34</v>
      </c>
      <c r="O95"/>
      <c r="P95">
        <v>0</v>
      </c>
      <c r="Q95" t="s">
        <v>172</v>
      </c>
      <c r="R95">
        <v>6</v>
      </c>
      <c r="S95" t="s">
        <v>145</v>
      </c>
      <c r="T95">
        <v>10</v>
      </c>
      <c r="U95" t="s">
        <v>53</v>
      </c>
      <c r="V95" t="s">
        <v>53</v>
      </c>
      <c r="W95" t="s">
        <v>108</v>
      </c>
      <c r="X95">
        <v>50979</v>
      </c>
      <c r="Y95">
        <v>882</v>
      </c>
      <c r="Z95">
        <v>9</v>
      </c>
      <c r="AA95">
        <v>2</v>
      </c>
      <c r="AB95">
        <v>61</v>
      </c>
      <c r="AC95">
        <v>14</v>
      </c>
      <c r="AD95" t="s">
        <v>430</v>
      </c>
      <c r="AE95">
        <f>COUNTIF($E$2:E95,E95)</f>
        <v>1</v>
      </c>
      <c r="AF95">
        <f>COUNTIF($H$2:$H95,H95)</f>
        <v>0</v>
      </c>
      <c r="AG95">
        <f>COUNTIF($M$2:M95,M95)</f>
        <v>1</v>
      </c>
      <c r="AH95">
        <f>COUNTIF($O$2:O95,O95)</f>
        <v>0</v>
      </c>
      <c r="AI95">
        <f>COUNTIF($Q$2:Q95,Q95)</f>
        <v>39</v>
      </c>
      <c r="AJ95">
        <f>COUNTIF($S$2:S95,S95)</f>
        <v>39</v>
      </c>
      <c r="AK95">
        <f t="shared" si="1"/>
        <v>49.7841796875</v>
      </c>
      <c r="AL95">
        <f>IF(AD95="",0,COUNTIF($AD$2:AD95,AD95))</f>
        <v>1</v>
      </c>
    </row>
    <row r="96" spans="1:38">
      <c r="A96" t="s">
        <v>431</v>
      </c>
      <c r="B96" t="s">
        <v>56</v>
      </c>
      <c r="C96">
        <v>200</v>
      </c>
      <c r="D96" t="s">
        <v>54</v>
      </c>
      <c r="E96" t="s">
        <v>432</v>
      </c>
      <c r="F96">
        <v>51</v>
      </c>
      <c r="G96">
        <v>423</v>
      </c>
      <c r="H96"/>
      <c r="I96">
        <v>0</v>
      </c>
      <c r="J96">
        <v>0</v>
      </c>
      <c r="K96"/>
      <c r="L96">
        <v>0</v>
      </c>
      <c r="M96" t="s">
        <v>433</v>
      </c>
      <c r="N96">
        <v>42</v>
      </c>
      <c r="O96"/>
      <c r="P96">
        <v>0</v>
      </c>
      <c r="Q96" t="s">
        <v>172</v>
      </c>
      <c r="R96">
        <v>6</v>
      </c>
      <c r="S96" t="s">
        <v>145</v>
      </c>
      <c r="T96">
        <v>10</v>
      </c>
      <c r="U96" t="s">
        <v>53</v>
      </c>
      <c r="V96" t="s">
        <v>53</v>
      </c>
      <c r="W96" t="s">
        <v>108</v>
      </c>
      <c r="X96">
        <v>49685</v>
      </c>
      <c r="Y96">
        <v>673</v>
      </c>
      <c r="Z96">
        <v>8</v>
      </c>
      <c r="AA96">
        <v>5</v>
      </c>
      <c r="AB96">
        <v>61</v>
      </c>
      <c r="AC96">
        <v>14</v>
      </c>
      <c r="AD96" t="s">
        <v>434</v>
      </c>
      <c r="AE96">
        <f>COUNTIF($E$2:E96,E96)</f>
        <v>1</v>
      </c>
      <c r="AF96">
        <f>COUNTIF($H$2:$H96,H96)</f>
        <v>0</v>
      </c>
      <c r="AG96">
        <f>COUNTIF($M$2:M96,M96)</f>
        <v>1</v>
      </c>
      <c r="AH96">
        <f>COUNTIF($O$2:O96,O96)</f>
        <v>0</v>
      </c>
      <c r="AI96">
        <f>COUNTIF($Q$2:Q96,Q96)</f>
        <v>40</v>
      </c>
      <c r="AJ96">
        <f>COUNTIF($S$2:S96,S96)</f>
        <v>40</v>
      </c>
      <c r="AK96">
        <f t="shared" si="1"/>
        <v>48.5205078125</v>
      </c>
      <c r="AL96">
        <f>IF(AD96="",0,COUNTIF($AD$2:AD96,AD96))</f>
        <v>1</v>
      </c>
    </row>
    <row r="97" spans="1:38">
      <c r="A97" t="s">
        <v>435</v>
      </c>
      <c r="B97" t="s">
        <v>56</v>
      </c>
      <c r="C97">
        <v>200</v>
      </c>
      <c r="D97" t="s">
        <v>54</v>
      </c>
      <c r="E97" t="s">
        <v>436</v>
      </c>
      <c r="F97">
        <v>57</v>
      </c>
      <c r="G97">
        <v>513</v>
      </c>
      <c r="H97"/>
      <c r="I97">
        <v>0</v>
      </c>
      <c r="J97">
        <v>0</v>
      </c>
      <c r="K97"/>
      <c r="L97">
        <v>0</v>
      </c>
      <c r="M97" t="s">
        <v>437</v>
      </c>
      <c r="N97">
        <v>38</v>
      </c>
      <c r="O97"/>
      <c r="P97">
        <v>0</v>
      </c>
      <c r="Q97" t="s">
        <v>438</v>
      </c>
      <c r="R97">
        <v>55</v>
      </c>
      <c r="S97" t="s">
        <v>172</v>
      </c>
      <c r="T97">
        <v>6</v>
      </c>
      <c r="U97" t="s">
        <v>53</v>
      </c>
      <c r="V97" t="s">
        <v>53</v>
      </c>
      <c r="W97" t="s">
        <v>108</v>
      </c>
      <c r="X97">
        <v>57245</v>
      </c>
      <c r="Y97">
        <v>1048</v>
      </c>
      <c r="Z97">
        <v>7</v>
      </c>
      <c r="AA97">
        <v>5</v>
      </c>
      <c r="AB97">
        <v>66</v>
      </c>
      <c r="AC97">
        <v>25</v>
      </c>
      <c r="AD97" t="s">
        <v>439</v>
      </c>
      <c r="AE97">
        <f>COUNTIF($E$2:E97,E97)</f>
        <v>1</v>
      </c>
      <c r="AF97">
        <f>COUNTIF($H$2:$H97,H97)</f>
        <v>0</v>
      </c>
      <c r="AG97">
        <f>COUNTIF($M$2:M97,M97)</f>
        <v>1</v>
      </c>
      <c r="AH97">
        <f>COUNTIF($O$2:O97,O97)</f>
        <v>0</v>
      </c>
      <c r="AI97">
        <f>COUNTIF($Q$2:Q97,Q97)</f>
        <v>1</v>
      </c>
      <c r="AJ97">
        <f>COUNTIF($S$2:S97,S97)</f>
        <v>31</v>
      </c>
      <c r="AK97">
        <f t="shared" si="1"/>
        <v>55.9033203125</v>
      </c>
      <c r="AL97">
        <f>IF(AD97="",0,COUNTIF($AD$2:AD97,AD97))</f>
        <v>1</v>
      </c>
    </row>
    <row r="98" spans="1:38">
      <c r="A98" t="s">
        <v>440</v>
      </c>
      <c r="B98" t="s">
        <v>56</v>
      </c>
      <c r="C98">
        <v>200</v>
      </c>
      <c r="D98" t="s">
        <v>54</v>
      </c>
      <c r="E98" t="s">
        <v>436</v>
      </c>
      <c r="F98">
        <v>57</v>
      </c>
      <c r="G98">
        <v>513</v>
      </c>
      <c r="H98"/>
      <c r="I98">
        <v>0</v>
      </c>
      <c r="J98">
        <v>0</v>
      </c>
      <c r="K98"/>
      <c r="L98">
        <v>0</v>
      </c>
      <c r="M98" t="s">
        <v>437</v>
      </c>
      <c r="N98">
        <v>38</v>
      </c>
      <c r="O98"/>
      <c r="P98">
        <v>0</v>
      </c>
      <c r="Q98" t="s">
        <v>438</v>
      </c>
      <c r="R98">
        <v>55</v>
      </c>
      <c r="S98" t="s">
        <v>172</v>
      </c>
      <c r="T98">
        <v>6</v>
      </c>
      <c r="U98" t="s">
        <v>53</v>
      </c>
      <c r="V98" t="s">
        <v>53</v>
      </c>
      <c r="W98" t="s">
        <v>108</v>
      </c>
      <c r="X98">
        <v>57274</v>
      </c>
      <c r="Y98">
        <v>1048</v>
      </c>
      <c r="Z98">
        <v>8</v>
      </c>
      <c r="AA98">
        <v>12</v>
      </c>
      <c r="AB98">
        <v>66</v>
      </c>
      <c r="AC98">
        <v>25</v>
      </c>
      <c r="AD98" t="s">
        <v>441</v>
      </c>
      <c r="AE98">
        <f>COUNTIF($E$2:E98,E98)</f>
        <v>2</v>
      </c>
      <c r="AF98">
        <f>COUNTIF($H$2:$H98,H98)</f>
        <v>0</v>
      </c>
      <c r="AG98">
        <f>COUNTIF($M$2:M98,M98)</f>
        <v>2</v>
      </c>
      <c r="AH98">
        <f>COUNTIF($O$2:O98,O98)</f>
        <v>0</v>
      </c>
      <c r="AI98">
        <f>COUNTIF($Q$2:Q98,Q98)</f>
        <v>2</v>
      </c>
      <c r="AJ98">
        <f>COUNTIF($S$2:S98,S98)</f>
        <v>32</v>
      </c>
      <c r="AK98">
        <f t="shared" si="1"/>
        <v>55.931640625</v>
      </c>
      <c r="AL98">
        <f>IF(AD98="",0,COUNTIF($AD$2:AD98,AD98))</f>
        <v>1</v>
      </c>
    </row>
    <row r="99" spans="1:38">
      <c r="A99" t="s">
        <v>442</v>
      </c>
      <c r="B99" t="s">
        <v>56</v>
      </c>
      <c r="C99">
        <v>200</v>
      </c>
      <c r="D99" t="s">
        <v>54</v>
      </c>
      <c r="E99" t="s">
        <v>443</v>
      </c>
      <c r="F99">
        <v>50</v>
      </c>
      <c r="G99">
        <v>427</v>
      </c>
      <c r="H99"/>
      <c r="I99">
        <v>0</v>
      </c>
      <c r="J99">
        <v>0</v>
      </c>
      <c r="K99"/>
      <c r="L99">
        <v>0</v>
      </c>
      <c r="M99" t="s">
        <v>444</v>
      </c>
      <c r="N99">
        <v>33</v>
      </c>
      <c r="O99"/>
      <c r="P99">
        <v>0</v>
      </c>
      <c r="Q99" t="s">
        <v>445</v>
      </c>
      <c r="R99">
        <v>50</v>
      </c>
      <c r="S99" t="s">
        <v>172</v>
      </c>
      <c r="T99">
        <v>6</v>
      </c>
      <c r="U99" t="s">
        <v>53</v>
      </c>
      <c r="V99" t="s">
        <v>53</v>
      </c>
      <c r="W99" t="s">
        <v>108</v>
      </c>
      <c r="X99">
        <v>55912</v>
      </c>
      <c r="Y99">
        <v>1180</v>
      </c>
      <c r="Z99">
        <v>6</v>
      </c>
      <c r="AA99">
        <v>8</v>
      </c>
      <c r="AB99">
        <v>65</v>
      </c>
      <c r="AC99">
        <v>19</v>
      </c>
      <c r="AD99" t="s">
        <v>446</v>
      </c>
      <c r="AE99">
        <f>COUNTIF($E$2:E99,E99)</f>
        <v>1</v>
      </c>
      <c r="AF99">
        <f>COUNTIF($H$2:$H99,H99)</f>
        <v>0</v>
      </c>
      <c r="AG99">
        <f>COUNTIF($M$2:M99,M99)</f>
        <v>1</v>
      </c>
      <c r="AH99">
        <f>COUNTIF($O$2:O99,O99)</f>
        <v>0</v>
      </c>
      <c r="AI99">
        <f>COUNTIF($Q$2:Q99,Q99)</f>
        <v>1</v>
      </c>
      <c r="AJ99">
        <f>COUNTIF($S$2:S99,S99)</f>
        <v>33</v>
      </c>
      <c r="AK99">
        <f t="shared" si="1"/>
        <v>54.6015625</v>
      </c>
      <c r="AL99">
        <f>IF(AD99="",0,COUNTIF($AD$2:AD99,AD99))</f>
        <v>1</v>
      </c>
    </row>
    <row r="100" spans="1:38">
      <c r="A100" t="s">
        <v>447</v>
      </c>
      <c r="B100" t="s">
        <v>56</v>
      </c>
      <c r="C100">
        <v>200</v>
      </c>
      <c r="D100" t="s">
        <v>54</v>
      </c>
      <c r="E100" t="s">
        <v>443</v>
      </c>
      <c r="F100">
        <v>50</v>
      </c>
      <c r="G100">
        <v>427</v>
      </c>
      <c r="H100"/>
      <c r="I100">
        <v>0</v>
      </c>
      <c r="J100">
        <v>0</v>
      </c>
      <c r="K100"/>
      <c r="L100">
        <v>0</v>
      </c>
      <c r="M100" t="s">
        <v>444</v>
      </c>
      <c r="N100">
        <v>33</v>
      </c>
      <c r="O100"/>
      <c r="P100">
        <v>0</v>
      </c>
      <c r="Q100" t="s">
        <v>445</v>
      </c>
      <c r="R100">
        <v>50</v>
      </c>
      <c r="S100" t="s">
        <v>172</v>
      </c>
      <c r="T100">
        <v>6</v>
      </c>
      <c r="U100" t="s">
        <v>53</v>
      </c>
      <c r="V100" t="s">
        <v>53</v>
      </c>
      <c r="W100" t="s">
        <v>108</v>
      </c>
      <c r="X100">
        <v>55918</v>
      </c>
      <c r="Y100">
        <v>1180</v>
      </c>
      <c r="Z100">
        <v>7</v>
      </c>
      <c r="AA100">
        <v>6</v>
      </c>
      <c r="AB100">
        <v>65</v>
      </c>
      <c r="AC100">
        <v>19</v>
      </c>
      <c r="AD100" t="s">
        <v>448</v>
      </c>
      <c r="AE100">
        <f>COUNTIF($E$2:E100,E100)</f>
        <v>2</v>
      </c>
      <c r="AF100">
        <f>COUNTIF($H$2:$H100,H100)</f>
        <v>0</v>
      </c>
      <c r="AG100">
        <f>COUNTIF($M$2:M100,M100)</f>
        <v>2</v>
      </c>
      <c r="AH100">
        <f>COUNTIF($O$2:O100,O100)</f>
        <v>0</v>
      </c>
      <c r="AI100">
        <f>COUNTIF($Q$2:Q100,Q100)</f>
        <v>2</v>
      </c>
      <c r="AJ100">
        <f>COUNTIF($S$2:S100,S100)</f>
        <v>34</v>
      </c>
      <c r="AK100">
        <f t="shared" si="1"/>
        <v>54.607421875</v>
      </c>
      <c r="AL100">
        <f>IF(AD100="",0,COUNTIF($AD$2:AD100,AD100))</f>
        <v>1</v>
      </c>
    </row>
    <row r="101" spans="1:38">
      <c r="A101" t="s">
        <v>449</v>
      </c>
      <c r="B101" t="s">
        <v>56</v>
      </c>
      <c r="C101">
        <v>200</v>
      </c>
      <c r="D101" t="s">
        <v>54</v>
      </c>
      <c r="E101" t="s">
        <v>450</v>
      </c>
      <c r="F101">
        <v>48</v>
      </c>
      <c r="G101">
        <v>401</v>
      </c>
      <c r="H101"/>
      <c r="I101">
        <v>0</v>
      </c>
      <c r="J101">
        <v>0</v>
      </c>
      <c r="K101"/>
      <c r="L101">
        <v>0</v>
      </c>
      <c r="M101" t="s">
        <v>451</v>
      </c>
      <c r="N101">
        <v>29</v>
      </c>
      <c r="O101"/>
      <c r="P101">
        <v>0</v>
      </c>
      <c r="Q101" t="s">
        <v>172</v>
      </c>
      <c r="R101">
        <v>6</v>
      </c>
      <c r="S101" t="s">
        <v>145</v>
      </c>
      <c r="T101">
        <v>10</v>
      </c>
      <c r="U101" t="s">
        <v>53</v>
      </c>
      <c r="V101" t="s">
        <v>53</v>
      </c>
      <c r="W101" t="s">
        <v>108</v>
      </c>
      <c r="X101">
        <v>51285</v>
      </c>
      <c r="Y101">
        <v>823</v>
      </c>
      <c r="Z101">
        <v>7</v>
      </c>
      <c r="AA101">
        <v>4</v>
      </c>
      <c r="AB101">
        <v>61</v>
      </c>
      <c r="AC101">
        <v>17</v>
      </c>
      <c r="AD101" t="s">
        <v>452</v>
      </c>
      <c r="AE101">
        <f>COUNTIF($E$2:E101,E101)</f>
        <v>1</v>
      </c>
      <c r="AF101">
        <f>COUNTIF($H$2:$H101,H101)</f>
        <v>0</v>
      </c>
      <c r="AG101">
        <f>COUNTIF($M$2:M101,M101)</f>
        <v>1</v>
      </c>
      <c r="AH101">
        <f>COUNTIF($O$2:O101,O101)</f>
        <v>0</v>
      </c>
      <c r="AI101">
        <f>COUNTIF($Q$2:Q101,Q101)</f>
        <v>41</v>
      </c>
      <c r="AJ101">
        <f>COUNTIF($S$2:S101,S101)</f>
        <v>41</v>
      </c>
      <c r="AK101">
        <f t="shared" si="1"/>
        <v>50.0830078125</v>
      </c>
      <c r="AL101">
        <f>IF(AD101="",0,COUNTIF($AD$2:AD101,AD101))</f>
        <v>1</v>
      </c>
    </row>
    <row r="102" spans="1:38">
      <c r="A102" t="s">
        <v>453</v>
      </c>
      <c r="B102" t="s">
        <v>56</v>
      </c>
      <c r="C102">
        <v>200</v>
      </c>
      <c r="D102" t="s">
        <v>54</v>
      </c>
      <c r="E102" t="s">
        <v>454</v>
      </c>
      <c r="F102">
        <v>49</v>
      </c>
      <c r="G102">
        <v>413</v>
      </c>
      <c r="H102"/>
      <c r="I102">
        <v>0</v>
      </c>
      <c r="J102">
        <v>0</v>
      </c>
      <c r="K102"/>
      <c r="L102">
        <v>0</v>
      </c>
      <c r="M102" t="s">
        <v>455</v>
      </c>
      <c r="N102">
        <v>32</v>
      </c>
      <c r="O102"/>
      <c r="P102">
        <v>0</v>
      </c>
      <c r="Q102" t="s">
        <v>456</v>
      </c>
      <c r="R102">
        <v>49</v>
      </c>
      <c r="S102" t="s">
        <v>172</v>
      </c>
      <c r="T102">
        <v>6</v>
      </c>
      <c r="U102" t="s">
        <v>53</v>
      </c>
      <c r="V102" t="s">
        <v>53</v>
      </c>
      <c r="W102" t="s">
        <v>108</v>
      </c>
      <c r="X102">
        <v>54367</v>
      </c>
      <c r="Y102">
        <v>1140</v>
      </c>
      <c r="Z102">
        <v>8</v>
      </c>
      <c r="AA102">
        <v>3</v>
      </c>
      <c r="AB102">
        <v>63</v>
      </c>
      <c r="AC102">
        <v>16</v>
      </c>
      <c r="AD102" t="s">
        <v>457</v>
      </c>
      <c r="AE102">
        <f>COUNTIF($E$2:E102,E102)</f>
        <v>1</v>
      </c>
      <c r="AF102">
        <f>COUNTIF($H$2:$H102,H102)</f>
        <v>0</v>
      </c>
      <c r="AG102">
        <f>COUNTIF($M$2:M102,M102)</f>
        <v>1</v>
      </c>
      <c r="AH102">
        <f>COUNTIF($O$2:O102,O102)</f>
        <v>0</v>
      </c>
      <c r="AI102">
        <f>COUNTIF($Q$2:Q102,Q102)</f>
        <v>1</v>
      </c>
      <c r="AJ102">
        <f>COUNTIF($S$2:S102,S102)</f>
        <v>35</v>
      </c>
      <c r="AK102">
        <f t="shared" si="1"/>
        <v>53.0927734375</v>
      </c>
      <c r="AL102">
        <f>IF(AD102="",0,COUNTIF($AD$2:AD102,AD102))</f>
        <v>1</v>
      </c>
    </row>
    <row r="103" spans="1:38">
      <c r="A103" t="s">
        <v>458</v>
      </c>
      <c r="B103" t="s">
        <v>56</v>
      </c>
      <c r="C103">
        <v>200</v>
      </c>
      <c r="D103" t="s">
        <v>54</v>
      </c>
      <c r="E103" t="s">
        <v>454</v>
      </c>
      <c r="F103">
        <v>49</v>
      </c>
      <c r="G103">
        <v>413</v>
      </c>
      <c r="H103"/>
      <c r="I103">
        <v>0</v>
      </c>
      <c r="J103">
        <v>0</v>
      </c>
      <c r="K103"/>
      <c r="L103">
        <v>0</v>
      </c>
      <c r="M103" t="s">
        <v>455</v>
      </c>
      <c r="N103">
        <v>32</v>
      </c>
      <c r="O103"/>
      <c r="P103">
        <v>0</v>
      </c>
      <c r="Q103" t="s">
        <v>456</v>
      </c>
      <c r="R103">
        <v>49</v>
      </c>
      <c r="S103" t="s">
        <v>172</v>
      </c>
      <c r="T103">
        <v>6</v>
      </c>
      <c r="U103" t="s">
        <v>53</v>
      </c>
      <c r="V103" t="s">
        <v>53</v>
      </c>
      <c r="W103" t="s">
        <v>108</v>
      </c>
      <c r="X103">
        <v>54385</v>
      </c>
      <c r="Y103">
        <v>1140</v>
      </c>
      <c r="Z103">
        <v>9</v>
      </c>
      <c r="AA103">
        <v>4</v>
      </c>
      <c r="AB103">
        <v>63</v>
      </c>
      <c r="AC103">
        <v>16</v>
      </c>
      <c r="AD103" t="s">
        <v>459</v>
      </c>
      <c r="AE103">
        <f>COUNTIF($E$2:E103,E103)</f>
        <v>2</v>
      </c>
      <c r="AF103">
        <f>COUNTIF($H$2:$H103,H103)</f>
        <v>0</v>
      </c>
      <c r="AG103">
        <f>COUNTIF($M$2:M103,M103)</f>
        <v>2</v>
      </c>
      <c r="AH103">
        <f>COUNTIF($O$2:O103,O103)</f>
        <v>0</v>
      </c>
      <c r="AI103">
        <f>COUNTIF($Q$2:Q103,Q103)</f>
        <v>2</v>
      </c>
      <c r="AJ103">
        <f>COUNTIF($S$2:S103,S103)</f>
        <v>36</v>
      </c>
      <c r="AK103">
        <f t="shared" si="1"/>
        <v>53.1103515625</v>
      </c>
      <c r="AL103">
        <f>IF(AD103="",0,COUNTIF($AD$2:AD103,AD103))</f>
        <v>1</v>
      </c>
    </row>
    <row r="104" spans="1:38">
      <c r="A104" t="s">
        <v>460</v>
      </c>
      <c r="B104" t="s">
        <v>56</v>
      </c>
      <c r="C104">
        <v>200</v>
      </c>
      <c r="D104" t="s">
        <v>54</v>
      </c>
      <c r="E104" t="s">
        <v>461</v>
      </c>
      <c r="F104">
        <v>47</v>
      </c>
      <c r="G104">
        <v>406</v>
      </c>
      <c r="H104"/>
      <c r="I104">
        <v>0</v>
      </c>
      <c r="J104">
        <v>0</v>
      </c>
      <c r="K104"/>
      <c r="L104">
        <v>0</v>
      </c>
      <c r="M104" t="s">
        <v>462</v>
      </c>
      <c r="N104">
        <v>28</v>
      </c>
      <c r="O104"/>
      <c r="P104">
        <v>0</v>
      </c>
      <c r="Q104" t="s">
        <v>463</v>
      </c>
      <c r="R104">
        <v>45</v>
      </c>
      <c r="S104" t="s">
        <v>172</v>
      </c>
      <c r="T104">
        <v>6</v>
      </c>
      <c r="U104" t="s">
        <v>53</v>
      </c>
      <c r="V104" t="s">
        <v>53</v>
      </c>
      <c r="W104" t="s">
        <v>108</v>
      </c>
      <c r="X104">
        <v>56249</v>
      </c>
      <c r="Y104">
        <v>1121</v>
      </c>
      <c r="Z104">
        <v>8</v>
      </c>
      <c r="AA104">
        <v>8</v>
      </c>
      <c r="AB104">
        <v>68</v>
      </c>
      <c r="AC104">
        <v>19</v>
      </c>
      <c r="AD104" t="s">
        <v>464</v>
      </c>
      <c r="AE104">
        <f>COUNTIF($E$2:E104,E104)</f>
        <v>1</v>
      </c>
      <c r="AF104">
        <f>COUNTIF($H$2:$H104,H104)</f>
        <v>0</v>
      </c>
      <c r="AG104">
        <f>COUNTIF($M$2:M104,M104)</f>
        <v>1</v>
      </c>
      <c r="AH104">
        <f>COUNTIF($O$2:O104,O104)</f>
        <v>0</v>
      </c>
      <c r="AI104">
        <f>COUNTIF($Q$2:Q104,Q104)</f>
        <v>1</v>
      </c>
      <c r="AJ104">
        <f>COUNTIF($S$2:S104,S104)</f>
        <v>37</v>
      </c>
      <c r="AK104">
        <f t="shared" si="1"/>
        <v>54.9306640625</v>
      </c>
      <c r="AL104">
        <f>IF(AD104="",0,COUNTIF($AD$2:AD104,AD104))</f>
        <v>1</v>
      </c>
    </row>
    <row r="105" spans="1:38">
      <c r="A105" t="s">
        <v>465</v>
      </c>
      <c r="B105" t="s">
        <v>56</v>
      </c>
      <c r="C105">
        <v>200</v>
      </c>
      <c r="D105" t="s">
        <v>54</v>
      </c>
      <c r="E105" t="s">
        <v>461</v>
      </c>
      <c r="F105">
        <v>47</v>
      </c>
      <c r="G105">
        <v>406</v>
      </c>
      <c r="H105"/>
      <c r="I105">
        <v>0</v>
      </c>
      <c r="J105">
        <v>0</v>
      </c>
      <c r="K105"/>
      <c r="L105">
        <v>0</v>
      </c>
      <c r="M105" t="s">
        <v>462</v>
      </c>
      <c r="N105">
        <v>28</v>
      </c>
      <c r="O105"/>
      <c r="P105">
        <v>0</v>
      </c>
      <c r="Q105" t="s">
        <v>463</v>
      </c>
      <c r="R105">
        <v>45</v>
      </c>
      <c r="S105" t="s">
        <v>172</v>
      </c>
      <c r="T105">
        <v>6</v>
      </c>
      <c r="U105" t="s">
        <v>53</v>
      </c>
      <c r="V105" t="s">
        <v>53</v>
      </c>
      <c r="W105" t="s">
        <v>108</v>
      </c>
      <c r="X105">
        <v>56255</v>
      </c>
      <c r="Y105">
        <v>1121</v>
      </c>
      <c r="Z105">
        <v>9</v>
      </c>
      <c r="AA105">
        <v>10</v>
      </c>
      <c r="AB105">
        <v>68</v>
      </c>
      <c r="AC105">
        <v>19</v>
      </c>
      <c r="AD105" t="s">
        <v>466</v>
      </c>
      <c r="AE105">
        <f>COUNTIF($E$2:E105,E105)</f>
        <v>2</v>
      </c>
      <c r="AF105">
        <f>COUNTIF($H$2:$H105,H105)</f>
        <v>0</v>
      </c>
      <c r="AG105">
        <f>COUNTIF($M$2:M105,M105)</f>
        <v>2</v>
      </c>
      <c r="AH105">
        <f>COUNTIF($O$2:O105,O105)</f>
        <v>0</v>
      </c>
      <c r="AI105">
        <f>COUNTIF($Q$2:Q105,Q105)</f>
        <v>2</v>
      </c>
      <c r="AJ105">
        <f>COUNTIF($S$2:S105,S105)</f>
        <v>38</v>
      </c>
      <c r="AK105">
        <f t="shared" si="1"/>
        <v>54.9365234375</v>
      </c>
      <c r="AL105">
        <f>IF(AD105="",0,COUNTIF($AD$2:AD105,AD105))</f>
        <v>1</v>
      </c>
    </row>
    <row r="106" spans="1:38">
      <c r="A106" t="s">
        <v>467</v>
      </c>
      <c r="B106" t="s">
        <v>56</v>
      </c>
      <c r="C106">
        <v>200</v>
      </c>
      <c r="D106" t="s">
        <v>54</v>
      </c>
      <c r="E106" t="s">
        <v>468</v>
      </c>
      <c r="F106">
        <v>64</v>
      </c>
      <c r="G106">
        <v>514</v>
      </c>
      <c r="H106"/>
      <c r="I106">
        <v>0</v>
      </c>
      <c r="J106">
        <v>0</v>
      </c>
      <c r="K106"/>
      <c r="L106">
        <v>0</v>
      </c>
      <c r="M106" t="s">
        <v>469</v>
      </c>
      <c r="N106">
        <v>34</v>
      </c>
      <c r="O106"/>
      <c r="P106">
        <v>0</v>
      </c>
      <c r="Q106" t="s">
        <v>470</v>
      </c>
      <c r="R106">
        <v>51</v>
      </c>
      <c r="S106" t="s">
        <v>172</v>
      </c>
      <c r="T106">
        <v>6</v>
      </c>
      <c r="U106" t="s">
        <v>53</v>
      </c>
      <c r="V106" t="s">
        <v>53</v>
      </c>
      <c r="W106" t="s">
        <v>108</v>
      </c>
      <c r="X106">
        <v>54474</v>
      </c>
      <c r="Y106">
        <v>1109</v>
      </c>
      <c r="Z106">
        <v>7</v>
      </c>
      <c r="AA106">
        <v>6</v>
      </c>
      <c r="AB106">
        <v>64</v>
      </c>
      <c r="AC106">
        <v>16</v>
      </c>
      <c r="AD106" t="s">
        <v>471</v>
      </c>
      <c r="AE106">
        <f>COUNTIF($E$2:E106,E106)</f>
        <v>1</v>
      </c>
      <c r="AF106">
        <f>COUNTIF($H$2:$H106,H106)</f>
        <v>0</v>
      </c>
      <c r="AG106">
        <f>COUNTIF($M$2:M106,M106)</f>
        <v>1</v>
      </c>
      <c r="AH106">
        <f>COUNTIF($O$2:O106,O106)</f>
        <v>0</v>
      </c>
      <c r="AI106">
        <f>COUNTIF($Q$2:Q106,Q106)</f>
        <v>1</v>
      </c>
      <c r="AJ106">
        <f>COUNTIF($S$2:S106,S106)</f>
        <v>39</v>
      </c>
      <c r="AK106">
        <f t="shared" si="1"/>
        <v>53.197265625</v>
      </c>
      <c r="AL106">
        <f>IF(AD106="",0,COUNTIF($AD$2:AD106,AD106))</f>
        <v>1</v>
      </c>
    </row>
    <row r="107" spans="1:38">
      <c r="A107" t="s">
        <v>472</v>
      </c>
      <c r="B107" t="s">
        <v>56</v>
      </c>
      <c r="C107">
        <v>200</v>
      </c>
      <c r="D107" t="s">
        <v>54</v>
      </c>
      <c r="E107" t="s">
        <v>468</v>
      </c>
      <c r="F107">
        <v>64</v>
      </c>
      <c r="G107">
        <v>514</v>
      </c>
      <c r="H107"/>
      <c r="I107">
        <v>0</v>
      </c>
      <c r="J107">
        <v>0</v>
      </c>
      <c r="K107"/>
      <c r="L107">
        <v>0</v>
      </c>
      <c r="M107" t="s">
        <v>469</v>
      </c>
      <c r="N107">
        <v>34</v>
      </c>
      <c r="O107"/>
      <c r="P107">
        <v>0</v>
      </c>
      <c r="Q107" t="s">
        <v>470</v>
      </c>
      <c r="R107">
        <v>51</v>
      </c>
      <c r="S107" t="s">
        <v>172</v>
      </c>
      <c r="T107">
        <v>6</v>
      </c>
      <c r="U107" t="s">
        <v>53</v>
      </c>
      <c r="V107" t="s">
        <v>53</v>
      </c>
      <c r="W107" t="s">
        <v>108</v>
      </c>
      <c r="X107">
        <v>54500</v>
      </c>
      <c r="Y107">
        <v>1109</v>
      </c>
      <c r="Z107">
        <v>8</v>
      </c>
      <c r="AA107">
        <v>4</v>
      </c>
      <c r="AB107">
        <v>64</v>
      </c>
      <c r="AC107">
        <v>16</v>
      </c>
      <c r="AD107" t="s">
        <v>473</v>
      </c>
      <c r="AE107">
        <f>COUNTIF($E$2:E107,E107)</f>
        <v>2</v>
      </c>
      <c r="AF107">
        <f>COUNTIF($H$2:$H107,H107)</f>
        <v>0</v>
      </c>
      <c r="AG107">
        <f>COUNTIF($M$2:M107,M107)</f>
        <v>2</v>
      </c>
      <c r="AH107">
        <f>COUNTIF($O$2:O107,O107)</f>
        <v>0</v>
      </c>
      <c r="AI107">
        <f>COUNTIF($Q$2:Q107,Q107)</f>
        <v>2</v>
      </c>
      <c r="AJ107">
        <f>COUNTIF($S$2:S107,S107)</f>
        <v>40</v>
      </c>
      <c r="AK107">
        <f t="shared" si="1"/>
        <v>53.22265625</v>
      </c>
      <c r="AL107">
        <f>IF(AD107="",0,COUNTIF($AD$2:AD107,AD107))</f>
        <v>1</v>
      </c>
    </row>
    <row r="108" spans="1:38">
      <c r="A108" t="s">
        <v>474</v>
      </c>
      <c r="B108" t="s">
        <v>56</v>
      </c>
      <c r="C108">
        <v>200</v>
      </c>
      <c r="D108" t="s">
        <v>54</v>
      </c>
      <c r="E108" t="s">
        <v>475</v>
      </c>
      <c r="F108">
        <v>49</v>
      </c>
      <c r="G108">
        <v>403</v>
      </c>
      <c r="H108"/>
      <c r="I108">
        <v>0</v>
      </c>
      <c r="J108">
        <v>0</v>
      </c>
      <c r="K108"/>
      <c r="L108">
        <v>0</v>
      </c>
      <c r="M108" t="s">
        <v>476</v>
      </c>
      <c r="N108">
        <v>45</v>
      </c>
      <c r="O108"/>
      <c r="P108">
        <v>0</v>
      </c>
      <c r="Q108" t="s">
        <v>172</v>
      </c>
      <c r="R108">
        <v>6</v>
      </c>
      <c r="S108" t="s">
        <v>145</v>
      </c>
      <c r="T108">
        <v>10</v>
      </c>
      <c r="U108" t="s">
        <v>53</v>
      </c>
      <c r="V108" t="s">
        <v>53</v>
      </c>
      <c r="W108" t="s">
        <v>108</v>
      </c>
      <c r="X108">
        <v>51872</v>
      </c>
      <c r="Y108">
        <v>984</v>
      </c>
      <c r="Z108">
        <v>8</v>
      </c>
      <c r="AA108">
        <v>7</v>
      </c>
      <c r="AB108">
        <v>62</v>
      </c>
      <c r="AC108">
        <v>16</v>
      </c>
      <c r="AD108" t="s">
        <v>477</v>
      </c>
      <c r="AE108">
        <f>COUNTIF($E$2:E108,E108)</f>
        <v>1</v>
      </c>
      <c r="AF108">
        <f>COUNTIF($H$2:$H108,H108)</f>
        <v>0</v>
      </c>
      <c r="AG108">
        <f>COUNTIF($M$2:M108,M108)</f>
        <v>1</v>
      </c>
      <c r="AH108">
        <f>COUNTIF($O$2:O108,O108)</f>
        <v>0</v>
      </c>
      <c r="AI108">
        <f>COUNTIF($Q$2:Q108,Q108)</f>
        <v>42</v>
      </c>
      <c r="AJ108">
        <f>COUNTIF($S$2:S108,S108)</f>
        <v>42</v>
      </c>
      <c r="AK108">
        <f t="shared" si="1"/>
        <v>50.65625</v>
      </c>
      <c r="AL108">
        <f>IF(AD108="",0,COUNTIF($AD$2:AD108,AD108))</f>
        <v>1</v>
      </c>
    </row>
    <row r="109" spans="1:38">
      <c r="A109" t="s">
        <v>478</v>
      </c>
      <c r="B109" t="s">
        <v>56</v>
      </c>
      <c r="C109">
        <v>200</v>
      </c>
      <c r="D109" t="s">
        <v>54</v>
      </c>
      <c r="E109" t="s">
        <v>479</v>
      </c>
      <c r="F109">
        <v>55</v>
      </c>
      <c r="G109">
        <v>462</v>
      </c>
      <c r="H109"/>
      <c r="I109">
        <v>0</v>
      </c>
      <c r="J109">
        <v>0</v>
      </c>
      <c r="K109"/>
      <c r="L109">
        <v>0</v>
      </c>
      <c r="M109" t="s">
        <v>480</v>
      </c>
      <c r="N109">
        <v>33</v>
      </c>
      <c r="O109"/>
      <c r="P109">
        <v>0</v>
      </c>
      <c r="Q109" t="s">
        <v>481</v>
      </c>
      <c r="R109">
        <v>50</v>
      </c>
      <c r="S109" t="s">
        <v>172</v>
      </c>
      <c r="T109">
        <v>6</v>
      </c>
      <c r="U109" t="s">
        <v>53</v>
      </c>
      <c r="V109" t="s">
        <v>53</v>
      </c>
      <c r="W109" t="s">
        <v>108</v>
      </c>
      <c r="X109">
        <v>53793</v>
      </c>
      <c r="Y109">
        <v>1064</v>
      </c>
      <c r="Z109">
        <v>7</v>
      </c>
      <c r="AA109">
        <v>2</v>
      </c>
      <c r="AB109">
        <v>65</v>
      </c>
      <c r="AC109">
        <v>13</v>
      </c>
      <c r="AD109" t="s">
        <v>482</v>
      </c>
      <c r="AE109">
        <f>COUNTIF($E$2:E109,E109)</f>
        <v>1</v>
      </c>
      <c r="AF109">
        <f>COUNTIF($H$2:$H109,H109)</f>
        <v>0</v>
      </c>
      <c r="AG109">
        <f>COUNTIF($M$2:M109,M109)</f>
        <v>1</v>
      </c>
      <c r="AH109">
        <f>COUNTIF($O$2:O109,O109)</f>
        <v>0</v>
      </c>
      <c r="AI109">
        <f>COUNTIF($Q$2:Q109,Q109)</f>
        <v>1</v>
      </c>
      <c r="AJ109">
        <f>COUNTIF($S$2:S109,S109)</f>
        <v>41</v>
      </c>
      <c r="AK109">
        <f t="shared" si="1"/>
        <v>52.5322265625</v>
      </c>
      <c r="AL109">
        <f>IF(AD109="",0,COUNTIF($AD$2:AD109,AD109))</f>
        <v>1</v>
      </c>
    </row>
    <row r="110" spans="1:38">
      <c r="A110" t="s">
        <v>483</v>
      </c>
      <c r="B110" t="s">
        <v>56</v>
      </c>
      <c r="C110">
        <v>200</v>
      </c>
      <c r="D110" t="s">
        <v>54</v>
      </c>
      <c r="E110" t="s">
        <v>479</v>
      </c>
      <c r="F110">
        <v>55</v>
      </c>
      <c r="G110">
        <v>462</v>
      </c>
      <c r="H110"/>
      <c r="I110">
        <v>0</v>
      </c>
      <c r="J110">
        <v>0</v>
      </c>
      <c r="K110"/>
      <c r="L110">
        <v>0</v>
      </c>
      <c r="M110" t="s">
        <v>480</v>
      </c>
      <c r="N110">
        <v>33</v>
      </c>
      <c r="O110"/>
      <c r="P110">
        <v>0</v>
      </c>
      <c r="Q110" t="s">
        <v>481</v>
      </c>
      <c r="R110">
        <v>50</v>
      </c>
      <c r="S110" t="s">
        <v>172</v>
      </c>
      <c r="T110">
        <v>6</v>
      </c>
      <c r="U110" t="s">
        <v>53</v>
      </c>
      <c r="V110" t="s">
        <v>53</v>
      </c>
      <c r="W110" t="s">
        <v>108</v>
      </c>
      <c r="X110">
        <v>53803</v>
      </c>
      <c r="Y110">
        <v>1064</v>
      </c>
      <c r="Z110">
        <v>8</v>
      </c>
      <c r="AA110">
        <v>4</v>
      </c>
      <c r="AB110">
        <v>65</v>
      </c>
      <c r="AC110">
        <v>13</v>
      </c>
      <c r="AD110" t="s">
        <v>484</v>
      </c>
      <c r="AE110">
        <f>COUNTIF($E$2:E110,E110)</f>
        <v>2</v>
      </c>
      <c r="AF110">
        <f>COUNTIF($H$2:$H110,H110)</f>
        <v>0</v>
      </c>
      <c r="AG110">
        <f>COUNTIF($M$2:M110,M110)</f>
        <v>2</v>
      </c>
      <c r="AH110">
        <f>COUNTIF($O$2:O110,O110)</f>
        <v>0</v>
      </c>
      <c r="AI110">
        <f>COUNTIF($Q$2:Q110,Q110)</f>
        <v>2</v>
      </c>
      <c r="AJ110">
        <f>COUNTIF($S$2:S110,S110)</f>
        <v>42</v>
      </c>
      <c r="AK110">
        <f t="shared" si="1"/>
        <v>52.5419921875</v>
      </c>
      <c r="AL110">
        <f>IF(AD110="",0,COUNTIF($AD$2:AD110,AD110))</f>
        <v>1</v>
      </c>
    </row>
    <row r="111" spans="1:38">
      <c r="A111" t="s">
        <v>485</v>
      </c>
      <c r="B111" t="s">
        <v>56</v>
      </c>
      <c r="C111">
        <v>200</v>
      </c>
      <c r="D111" t="s">
        <v>54</v>
      </c>
      <c r="E111" t="s">
        <v>486</v>
      </c>
      <c r="F111">
        <v>53</v>
      </c>
      <c r="G111">
        <v>454</v>
      </c>
      <c r="H111"/>
      <c r="I111">
        <v>0</v>
      </c>
      <c r="J111">
        <v>0</v>
      </c>
      <c r="K111"/>
      <c r="L111">
        <v>0</v>
      </c>
      <c r="M111" t="s">
        <v>487</v>
      </c>
      <c r="N111">
        <v>34</v>
      </c>
      <c r="O111"/>
      <c r="P111">
        <v>0</v>
      </c>
      <c r="Q111" t="s">
        <v>172</v>
      </c>
      <c r="R111">
        <v>6</v>
      </c>
      <c r="S111" t="s">
        <v>145</v>
      </c>
      <c r="T111">
        <v>10</v>
      </c>
      <c r="U111" t="s">
        <v>53</v>
      </c>
      <c r="V111" t="s">
        <v>53</v>
      </c>
      <c r="W111" t="s">
        <v>108</v>
      </c>
      <c r="X111">
        <v>52064</v>
      </c>
      <c r="Y111">
        <v>1013</v>
      </c>
      <c r="Z111">
        <v>6</v>
      </c>
      <c r="AA111">
        <v>10</v>
      </c>
      <c r="AB111">
        <v>66</v>
      </c>
      <c r="AC111">
        <v>14</v>
      </c>
      <c r="AD111" t="s">
        <v>488</v>
      </c>
      <c r="AE111">
        <f>COUNTIF($E$2:E111,E111)</f>
        <v>1</v>
      </c>
      <c r="AF111">
        <f>COUNTIF($H$2:$H111,H111)</f>
        <v>0</v>
      </c>
      <c r="AG111">
        <f>COUNTIF($M$2:M111,M111)</f>
        <v>1</v>
      </c>
      <c r="AH111">
        <f>COUNTIF($O$2:O111,O111)</f>
        <v>0</v>
      </c>
      <c r="AI111">
        <f>COUNTIF($Q$2:Q111,Q111)</f>
        <v>43</v>
      </c>
      <c r="AJ111">
        <f>COUNTIF($S$2:S111,S111)</f>
        <v>43</v>
      </c>
      <c r="AK111">
        <f t="shared" si="1"/>
        <v>50.84375</v>
      </c>
      <c r="AL111">
        <f>IF(AD111="",0,COUNTIF($AD$2:AD111,AD111))</f>
        <v>1</v>
      </c>
    </row>
    <row r="112" spans="1:38">
      <c r="A112" t="s">
        <v>489</v>
      </c>
      <c r="B112" t="s">
        <v>56</v>
      </c>
      <c r="C112">
        <v>200</v>
      </c>
      <c r="D112" t="s">
        <v>54</v>
      </c>
      <c r="E112" t="s">
        <v>490</v>
      </c>
      <c r="F112">
        <v>50</v>
      </c>
      <c r="G112">
        <v>413</v>
      </c>
      <c r="H112"/>
      <c r="I112">
        <v>0</v>
      </c>
      <c r="J112">
        <v>0</v>
      </c>
      <c r="K112"/>
      <c r="L112">
        <v>0</v>
      </c>
      <c r="M112" t="s">
        <v>491</v>
      </c>
      <c r="N112">
        <v>31</v>
      </c>
      <c r="O112"/>
      <c r="P112">
        <v>0</v>
      </c>
      <c r="Q112" t="s">
        <v>172</v>
      </c>
      <c r="R112">
        <v>6</v>
      </c>
      <c r="S112" t="s">
        <v>145</v>
      </c>
      <c r="T112">
        <v>10</v>
      </c>
      <c r="U112" t="s">
        <v>53</v>
      </c>
      <c r="V112" t="s">
        <v>53</v>
      </c>
      <c r="W112" t="s">
        <v>108</v>
      </c>
      <c r="X112">
        <v>52911</v>
      </c>
      <c r="Y112">
        <v>1151</v>
      </c>
      <c r="Z112">
        <v>7</v>
      </c>
      <c r="AA112">
        <v>3</v>
      </c>
      <c r="AB112">
        <v>62</v>
      </c>
      <c r="AC112">
        <v>14</v>
      </c>
      <c r="AD112" t="s">
        <v>492</v>
      </c>
      <c r="AE112">
        <f>COUNTIF($E$2:E112,E112)</f>
        <v>1</v>
      </c>
      <c r="AF112">
        <f>COUNTIF($H$2:$H112,H112)</f>
        <v>0</v>
      </c>
      <c r="AG112">
        <f>COUNTIF($M$2:M112,M112)</f>
        <v>1</v>
      </c>
      <c r="AH112">
        <f>COUNTIF($O$2:O112,O112)</f>
        <v>0</v>
      </c>
      <c r="AI112">
        <f>COUNTIF($Q$2:Q112,Q112)</f>
        <v>44</v>
      </c>
      <c r="AJ112">
        <f>COUNTIF($S$2:S112,S112)</f>
        <v>44</v>
      </c>
      <c r="AK112">
        <f t="shared" si="1"/>
        <v>51.6708984375</v>
      </c>
      <c r="AL112">
        <f>IF(AD112="",0,COUNTIF($AD$2:AD112,AD112))</f>
        <v>1</v>
      </c>
    </row>
    <row r="113" spans="1:38">
      <c r="A113" t="s">
        <v>493</v>
      </c>
      <c r="B113" t="s">
        <v>56</v>
      </c>
      <c r="C113">
        <v>200</v>
      </c>
      <c r="D113" t="s">
        <v>54</v>
      </c>
      <c r="E113" t="s">
        <v>494</v>
      </c>
      <c r="F113">
        <v>39</v>
      </c>
      <c r="G113">
        <v>308</v>
      </c>
      <c r="H113"/>
      <c r="I113">
        <v>0</v>
      </c>
      <c r="J113">
        <v>0</v>
      </c>
      <c r="K113"/>
      <c r="L113">
        <v>0</v>
      </c>
      <c r="M113" t="s">
        <v>495</v>
      </c>
      <c r="N113">
        <v>20</v>
      </c>
      <c r="O113"/>
      <c r="P113">
        <v>0</v>
      </c>
      <c r="Q113" t="s">
        <v>172</v>
      </c>
      <c r="R113">
        <v>6</v>
      </c>
      <c r="S113" t="s">
        <v>145</v>
      </c>
      <c r="T113">
        <v>10</v>
      </c>
      <c r="U113" t="s">
        <v>53</v>
      </c>
      <c r="V113" t="s">
        <v>53</v>
      </c>
      <c r="W113" t="s">
        <v>108</v>
      </c>
      <c r="X113">
        <v>48544</v>
      </c>
      <c r="Y113">
        <v>540</v>
      </c>
      <c r="Z113">
        <v>8</v>
      </c>
      <c r="AA113">
        <v>5</v>
      </c>
      <c r="AB113">
        <v>60</v>
      </c>
      <c r="AC113">
        <v>13</v>
      </c>
      <c r="AD113" t="s">
        <v>496</v>
      </c>
      <c r="AE113">
        <f>COUNTIF($E$2:E113,E113)</f>
        <v>1</v>
      </c>
      <c r="AF113">
        <f>COUNTIF($H$2:$H113,H113)</f>
        <v>0</v>
      </c>
      <c r="AG113">
        <f>COUNTIF($M$2:M113,M113)</f>
        <v>1</v>
      </c>
      <c r="AH113">
        <f>COUNTIF($O$2:O113,O113)</f>
        <v>0</v>
      </c>
      <c r="AI113">
        <f>COUNTIF($Q$2:Q113,Q113)</f>
        <v>45</v>
      </c>
      <c r="AJ113">
        <f>COUNTIF($S$2:S113,S113)</f>
        <v>45</v>
      </c>
      <c r="AK113">
        <f t="shared" si="1"/>
        <v>47.40625</v>
      </c>
      <c r="AL113">
        <f>IF(AD113="",0,COUNTIF($AD$2:AD113,AD113))</f>
        <v>1</v>
      </c>
    </row>
    <row r="114" spans="1:38">
      <c r="A114" t="s">
        <v>497</v>
      </c>
      <c r="B114" t="s">
        <v>56</v>
      </c>
      <c r="C114">
        <v>200</v>
      </c>
      <c r="D114" t="s">
        <v>54</v>
      </c>
      <c r="E114" t="s">
        <v>498</v>
      </c>
      <c r="F114">
        <v>49</v>
      </c>
      <c r="G114">
        <v>400</v>
      </c>
      <c r="H114"/>
      <c r="I114">
        <v>0</v>
      </c>
      <c r="J114">
        <v>0</v>
      </c>
      <c r="K114"/>
      <c r="L114">
        <v>0</v>
      </c>
      <c r="M114" t="s">
        <v>499</v>
      </c>
      <c r="N114">
        <v>49</v>
      </c>
      <c r="O114"/>
      <c r="P114">
        <v>0</v>
      </c>
      <c r="Q114" t="s">
        <v>500</v>
      </c>
      <c r="R114">
        <v>66</v>
      </c>
      <c r="S114" t="s">
        <v>172</v>
      </c>
      <c r="T114">
        <v>6</v>
      </c>
      <c r="U114" t="s">
        <v>53</v>
      </c>
      <c r="V114" t="s">
        <v>53</v>
      </c>
      <c r="W114" t="s">
        <v>108</v>
      </c>
      <c r="X114">
        <v>52286</v>
      </c>
      <c r="Y114">
        <v>751</v>
      </c>
      <c r="Z114">
        <v>8</v>
      </c>
      <c r="AA114">
        <v>4</v>
      </c>
      <c r="AB114">
        <v>65</v>
      </c>
      <c r="AC114">
        <v>15</v>
      </c>
      <c r="AD114" t="s">
        <v>501</v>
      </c>
      <c r="AE114">
        <f>COUNTIF($E$2:E114,E114)</f>
        <v>1</v>
      </c>
      <c r="AF114">
        <f>COUNTIF($H$2:$H114,H114)</f>
        <v>0</v>
      </c>
      <c r="AG114">
        <f>COUNTIF($M$2:M114,M114)</f>
        <v>1</v>
      </c>
      <c r="AH114">
        <f>COUNTIF($O$2:O114,O114)</f>
        <v>0</v>
      </c>
      <c r="AI114">
        <f>COUNTIF($Q$2:Q114,Q114)</f>
        <v>1</v>
      </c>
      <c r="AJ114">
        <f>COUNTIF($S$2:S114,S114)</f>
        <v>43</v>
      </c>
      <c r="AK114">
        <f t="shared" si="1"/>
        <v>51.060546875</v>
      </c>
      <c r="AL114">
        <f>IF(AD114="",0,COUNTIF($AD$2:AD114,AD114))</f>
        <v>1</v>
      </c>
    </row>
    <row r="115" spans="1:38">
      <c r="A115" t="s">
        <v>502</v>
      </c>
      <c r="B115" t="s">
        <v>56</v>
      </c>
      <c r="C115">
        <v>200</v>
      </c>
      <c r="D115" t="s">
        <v>54</v>
      </c>
      <c r="E115" t="s">
        <v>498</v>
      </c>
      <c r="F115">
        <v>49</v>
      </c>
      <c r="G115">
        <v>400</v>
      </c>
      <c r="H115"/>
      <c r="I115">
        <v>0</v>
      </c>
      <c r="J115">
        <v>0</v>
      </c>
      <c r="K115"/>
      <c r="L115">
        <v>0</v>
      </c>
      <c r="M115" t="s">
        <v>499</v>
      </c>
      <c r="N115">
        <v>49</v>
      </c>
      <c r="O115"/>
      <c r="P115">
        <v>0</v>
      </c>
      <c r="Q115" t="s">
        <v>500</v>
      </c>
      <c r="R115">
        <v>66</v>
      </c>
      <c r="S115" t="s">
        <v>172</v>
      </c>
      <c r="T115">
        <v>6</v>
      </c>
      <c r="U115" t="s">
        <v>53</v>
      </c>
      <c r="V115" t="s">
        <v>53</v>
      </c>
      <c r="W115" t="s">
        <v>108</v>
      </c>
      <c r="X115">
        <v>52324</v>
      </c>
      <c r="Y115">
        <v>751</v>
      </c>
      <c r="Z115">
        <v>9</v>
      </c>
      <c r="AA115">
        <v>4</v>
      </c>
      <c r="AB115">
        <v>65</v>
      </c>
      <c r="AC115">
        <v>15</v>
      </c>
      <c r="AD115" t="s">
        <v>503</v>
      </c>
      <c r="AE115">
        <f>COUNTIF($E$2:E115,E115)</f>
        <v>2</v>
      </c>
      <c r="AF115">
        <f>COUNTIF($H$2:$H115,H115)</f>
        <v>0</v>
      </c>
      <c r="AG115">
        <f>COUNTIF($M$2:M115,M115)</f>
        <v>2</v>
      </c>
      <c r="AH115">
        <f>COUNTIF($O$2:O115,O115)</f>
        <v>0</v>
      </c>
      <c r="AI115">
        <f>COUNTIF($Q$2:Q115,Q115)</f>
        <v>2</v>
      </c>
      <c r="AJ115">
        <f>COUNTIF($S$2:S115,S115)</f>
        <v>44</v>
      </c>
      <c r="AK115">
        <f t="shared" si="1"/>
        <v>51.09765625</v>
      </c>
      <c r="AL115">
        <f>IF(AD115="",0,COUNTIF($AD$2:AD115,AD115))</f>
        <v>1</v>
      </c>
    </row>
    <row r="116" spans="1:38">
      <c r="A116" t="s">
        <v>504</v>
      </c>
      <c r="B116" t="s">
        <v>56</v>
      </c>
      <c r="C116">
        <v>200</v>
      </c>
      <c r="D116" t="s">
        <v>54</v>
      </c>
      <c r="E116" t="s">
        <v>505</v>
      </c>
      <c r="F116">
        <v>56</v>
      </c>
      <c r="G116">
        <v>497</v>
      </c>
      <c r="H116"/>
      <c r="I116">
        <v>0</v>
      </c>
      <c r="J116">
        <v>0</v>
      </c>
      <c r="K116"/>
      <c r="L116">
        <v>0</v>
      </c>
      <c r="M116" t="s">
        <v>506</v>
      </c>
      <c r="N116">
        <v>37</v>
      </c>
      <c r="O116"/>
      <c r="P116">
        <v>0</v>
      </c>
      <c r="Q116" t="s">
        <v>172</v>
      </c>
      <c r="R116">
        <v>6</v>
      </c>
      <c r="S116" t="s">
        <v>145</v>
      </c>
      <c r="T116">
        <v>10</v>
      </c>
      <c r="U116" t="s">
        <v>53</v>
      </c>
      <c r="V116" t="s">
        <v>53</v>
      </c>
      <c r="W116" t="s">
        <v>108</v>
      </c>
      <c r="X116">
        <v>51503</v>
      </c>
      <c r="Y116">
        <v>953</v>
      </c>
      <c r="Z116">
        <v>8</v>
      </c>
      <c r="AA116">
        <v>4</v>
      </c>
      <c r="AB116">
        <v>61</v>
      </c>
      <c r="AC116">
        <v>14</v>
      </c>
      <c r="AD116" t="s">
        <v>507</v>
      </c>
      <c r="AE116">
        <f>COUNTIF($E$2:E116,E116)</f>
        <v>1</v>
      </c>
      <c r="AF116">
        <f>COUNTIF($H$2:$H116,H116)</f>
        <v>0</v>
      </c>
      <c r="AG116">
        <f>COUNTIF($M$2:M116,M116)</f>
        <v>1</v>
      </c>
      <c r="AH116">
        <f>COUNTIF($O$2:O116,O116)</f>
        <v>0</v>
      </c>
      <c r="AI116">
        <f>COUNTIF($Q$2:Q116,Q116)</f>
        <v>46</v>
      </c>
      <c r="AJ116">
        <f>COUNTIF($S$2:S116,S116)</f>
        <v>46</v>
      </c>
      <c r="AK116">
        <f t="shared" si="1"/>
        <v>50.2958984375</v>
      </c>
      <c r="AL116">
        <f>IF(AD116="",0,COUNTIF($AD$2:AD116,AD116))</f>
        <v>1</v>
      </c>
    </row>
    <row r="117" spans="1:38">
      <c r="A117" t="s">
        <v>508</v>
      </c>
      <c r="B117" t="s">
        <v>56</v>
      </c>
      <c r="C117">
        <v>200</v>
      </c>
      <c r="D117" t="s">
        <v>54</v>
      </c>
      <c r="E117" t="s">
        <v>509</v>
      </c>
      <c r="F117">
        <v>64</v>
      </c>
      <c r="G117">
        <v>521</v>
      </c>
      <c r="H117"/>
      <c r="I117">
        <v>0</v>
      </c>
      <c r="J117">
        <v>0</v>
      </c>
      <c r="K117"/>
      <c r="L117">
        <v>0</v>
      </c>
      <c r="M117" t="s">
        <v>510</v>
      </c>
      <c r="N117">
        <v>49</v>
      </c>
      <c r="O117"/>
      <c r="P117">
        <v>0</v>
      </c>
      <c r="Q117" t="s">
        <v>172</v>
      </c>
      <c r="R117">
        <v>6</v>
      </c>
      <c r="S117" t="s">
        <v>145</v>
      </c>
      <c r="T117">
        <v>10</v>
      </c>
      <c r="U117" t="s">
        <v>53</v>
      </c>
      <c r="V117" t="s">
        <v>53</v>
      </c>
      <c r="W117" t="s">
        <v>108</v>
      </c>
      <c r="X117">
        <v>50260</v>
      </c>
      <c r="Y117">
        <v>722</v>
      </c>
      <c r="Z117">
        <v>9</v>
      </c>
      <c r="AA117">
        <v>2</v>
      </c>
      <c r="AB117">
        <v>62</v>
      </c>
      <c r="AC117">
        <v>13</v>
      </c>
      <c r="AD117" t="s">
        <v>511</v>
      </c>
      <c r="AE117">
        <f>COUNTIF($E$2:E117,E117)</f>
        <v>1</v>
      </c>
      <c r="AF117">
        <f>COUNTIF($H$2:$H117,H117)</f>
        <v>0</v>
      </c>
      <c r="AG117">
        <f>COUNTIF($M$2:M117,M117)</f>
        <v>1</v>
      </c>
      <c r="AH117">
        <f>COUNTIF($O$2:O117,O117)</f>
        <v>0</v>
      </c>
      <c r="AI117">
        <f>COUNTIF($Q$2:Q117,Q117)</f>
        <v>47</v>
      </c>
      <c r="AJ117">
        <f>COUNTIF($S$2:S117,S117)</f>
        <v>47</v>
      </c>
      <c r="AK117">
        <f t="shared" si="1"/>
        <v>49.08203125</v>
      </c>
      <c r="AL117">
        <f>IF(AD117="",0,COUNTIF($AD$2:AD117,AD117))</f>
        <v>1</v>
      </c>
    </row>
    <row r="118" spans="1:38">
      <c r="A118" t="s">
        <v>512</v>
      </c>
      <c r="B118" t="s">
        <v>56</v>
      </c>
      <c r="C118">
        <v>200</v>
      </c>
      <c r="D118" t="s">
        <v>54</v>
      </c>
      <c r="E118" t="s">
        <v>513</v>
      </c>
      <c r="F118">
        <v>65</v>
      </c>
      <c r="G118">
        <v>504</v>
      </c>
      <c r="H118"/>
      <c r="I118">
        <v>0</v>
      </c>
      <c r="J118">
        <v>0</v>
      </c>
      <c r="K118"/>
      <c r="L118">
        <v>0</v>
      </c>
      <c r="M118" t="s">
        <v>514</v>
      </c>
      <c r="N118">
        <v>47</v>
      </c>
      <c r="O118"/>
      <c r="P118">
        <v>0</v>
      </c>
      <c r="Q118" t="s">
        <v>172</v>
      </c>
      <c r="R118">
        <v>6</v>
      </c>
      <c r="S118" t="s">
        <v>145</v>
      </c>
      <c r="T118">
        <v>10</v>
      </c>
      <c r="U118" t="s">
        <v>53</v>
      </c>
      <c r="V118" t="s">
        <v>53</v>
      </c>
      <c r="W118" t="s">
        <v>108</v>
      </c>
      <c r="X118">
        <v>49933</v>
      </c>
      <c r="Y118">
        <v>700</v>
      </c>
      <c r="Z118">
        <v>8</v>
      </c>
      <c r="AA118">
        <v>5</v>
      </c>
      <c r="AB118">
        <v>61</v>
      </c>
      <c r="AC118">
        <v>14</v>
      </c>
      <c r="AD118" t="s">
        <v>515</v>
      </c>
      <c r="AE118">
        <f>COUNTIF($E$2:E118,E118)</f>
        <v>1</v>
      </c>
      <c r="AF118">
        <f>COUNTIF($H$2:$H118,H118)</f>
        <v>0</v>
      </c>
      <c r="AG118">
        <f>COUNTIF($M$2:M118,M118)</f>
        <v>1</v>
      </c>
      <c r="AH118">
        <f>COUNTIF($O$2:O118,O118)</f>
        <v>0</v>
      </c>
      <c r="AI118">
        <f>COUNTIF($Q$2:Q118,Q118)</f>
        <v>48</v>
      </c>
      <c r="AJ118">
        <f>COUNTIF($S$2:S118,S118)</f>
        <v>48</v>
      </c>
      <c r="AK118">
        <f t="shared" si="1"/>
        <v>48.7626953125</v>
      </c>
      <c r="AL118">
        <f>IF(AD118="",0,COUNTIF($AD$2:AD118,AD118))</f>
        <v>1</v>
      </c>
    </row>
    <row r="119" spans="1:38">
      <c r="A119" t="s">
        <v>516</v>
      </c>
      <c r="B119" t="s">
        <v>56</v>
      </c>
      <c r="C119">
        <v>200</v>
      </c>
      <c r="D119" t="s">
        <v>54</v>
      </c>
      <c r="E119" t="s">
        <v>517</v>
      </c>
      <c r="F119">
        <v>56</v>
      </c>
      <c r="G119">
        <v>473</v>
      </c>
      <c r="H119"/>
      <c r="I119">
        <v>0</v>
      </c>
      <c r="J119">
        <v>0</v>
      </c>
      <c r="K119"/>
      <c r="L119">
        <v>0</v>
      </c>
      <c r="M119" t="s">
        <v>518</v>
      </c>
      <c r="N119">
        <v>37</v>
      </c>
      <c r="O119"/>
      <c r="P119">
        <v>0</v>
      </c>
      <c r="Q119" t="s">
        <v>519</v>
      </c>
      <c r="R119">
        <v>55</v>
      </c>
      <c r="S119" t="s">
        <v>172</v>
      </c>
      <c r="T119">
        <v>6</v>
      </c>
      <c r="U119" t="s">
        <v>53</v>
      </c>
      <c r="V119" t="s">
        <v>53</v>
      </c>
      <c r="W119" t="s">
        <v>108</v>
      </c>
      <c r="X119">
        <v>52934</v>
      </c>
      <c r="Y119">
        <v>970</v>
      </c>
      <c r="Z119">
        <v>7</v>
      </c>
      <c r="AA119">
        <v>3</v>
      </c>
      <c r="AB119">
        <v>64</v>
      </c>
      <c r="AC119">
        <v>14</v>
      </c>
      <c r="AD119" t="s">
        <v>520</v>
      </c>
      <c r="AE119">
        <f>COUNTIF($E$2:E119,E119)</f>
        <v>1</v>
      </c>
      <c r="AF119">
        <f>COUNTIF($H$2:$H119,H119)</f>
        <v>0</v>
      </c>
      <c r="AG119">
        <f>COUNTIF($M$2:M119,M119)</f>
        <v>1</v>
      </c>
      <c r="AH119">
        <f>COUNTIF($O$2:O119,O119)</f>
        <v>0</v>
      </c>
      <c r="AI119">
        <f>COUNTIF($Q$2:Q119,Q119)</f>
        <v>1</v>
      </c>
      <c r="AJ119">
        <f>COUNTIF($S$2:S119,S119)</f>
        <v>45</v>
      </c>
      <c r="AK119">
        <f t="shared" si="1"/>
        <v>51.693359375</v>
      </c>
      <c r="AL119">
        <f>IF(AD119="",0,COUNTIF($AD$2:AD119,AD119))</f>
        <v>1</v>
      </c>
    </row>
    <row r="120" spans="1:38">
      <c r="A120" t="s">
        <v>521</v>
      </c>
      <c r="B120" t="s">
        <v>56</v>
      </c>
      <c r="C120">
        <v>200</v>
      </c>
      <c r="D120" t="s">
        <v>54</v>
      </c>
      <c r="E120" t="s">
        <v>517</v>
      </c>
      <c r="F120">
        <v>56</v>
      </c>
      <c r="G120">
        <v>473</v>
      </c>
      <c r="H120"/>
      <c r="I120">
        <v>0</v>
      </c>
      <c r="J120">
        <v>0</v>
      </c>
      <c r="K120"/>
      <c r="L120">
        <v>0</v>
      </c>
      <c r="M120" t="s">
        <v>518</v>
      </c>
      <c r="N120">
        <v>37</v>
      </c>
      <c r="O120"/>
      <c r="P120">
        <v>0</v>
      </c>
      <c r="Q120" t="s">
        <v>519</v>
      </c>
      <c r="R120">
        <v>55</v>
      </c>
      <c r="S120" t="s">
        <v>172</v>
      </c>
      <c r="T120">
        <v>6</v>
      </c>
      <c r="U120" t="s">
        <v>53</v>
      </c>
      <c r="V120" t="s">
        <v>53</v>
      </c>
      <c r="W120" t="s">
        <v>108</v>
      </c>
      <c r="X120">
        <v>52956</v>
      </c>
      <c r="Y120">
        <v>970</v>
      </c>
      <c r="Z120">
        <v>8</v>
      </c>
      <c r="AA120">
        <v>2</v>
      </c>
      <c r="AB120">
        <v>64</v>
      </c>
      <c r="AC120">
        <v>14</v>
      </c>
      <c r="AD120" t="s">
        <v>522</v>
      </c>
      <c r="AE120">
        <f>COUNTIF($E$2:E120,E120)</f>
        <v>2</v>
      </c>
      <c r="AF120">
        <f>COUNTIF($H$2:$H120,H120)</f>
        <v>0</v>
      </c>
      <c r="AG120">
        <f>COUNTIF($M$2:M120,M120)</f>
        <v>2</v>
      </c>
      <c r="AH120">
        <f>COUNTIF($O$2:O120,O120)</f>
        <v>0</v>
      </c>
      <c r="AI120">
        <f>COUNTIF($Q$2:Q120,Q120)</f>
        <v>2</v>
      </c>
      <c r="AJ120">
        <f>COUNTIF($S$2:S120,S120)</f>
        <v>46</v>
      </c>
      <c r="AK120">
        <f t="shared" si="1"/>
        <v>51.71484375</v>
      </c>
      <c r="AL120">
        <f>IF(AD120="",0,COUNTIF($AD$2:AD120,AD120))</f>
        <v>1</v>
      </c>
    </row>
    <row r="121" spans="1:38">
      <c r="A121" t="s">
        <v>523</v>
      </c>
      <c r="B121" t="s">
        <v>56</v>
      </c>
      <c r="C121">
        <v>200</v>
      </c>
      <c r="D121" t="s">
        <v>54</v>
      </c>
      <c r="E121" t="s">
        <v>524</v>
      </c>
      <c r="F121">
        <v>63</v>
      </c>
      <c r="G121">
        <v>538</v>
      </c>
      <c r="H121"/>
      <c r="I121">
        <v>0</v>
      </c>
      <c r="J121">
        <v>0</v>
      </c>
      <c r="K121"/>
      <c r="L121">
        <v>0</v>
      </c>
      <c r="M121" t="s">
        <v>525</v>
      </c>
      <c r="N121">
        <v>49</v>
      </c>
      <c r="O121"/>
      <c r="P121">
        <v>0</v>
      </c>
      <c r="Q121" t="s">
        <v>526</v>
      </c>
      <c r="R121">
        <v>66</v>
      </c>
      <c r="S121" t="s">
        <v>172</v>
      </c>
      <c r="T121">
        <v>6</v>
      </c>
      <c r="U121" t="s">
        <v>53</v>
      </c>
      <c r="V121" t="s">
        <v>53</v>
      </c>
      <c r="W121" t="s">
        <v>108</v>
      </c>
      <c r="X121">
        <v>55023</v>
      </c>
      <c r="Y121">
        <v>1116</v>
      </c>
      <c r="Z121">
        <v>6</v>
      </c>
      <c r="AA121">
        <v>9</v>
      </c>
      <c r="AB121">
        <v>63</v>
      </c>
      <c r="AC121">
        <v>18</v>
      </c>
      <c r="AD121" t="s">
        <v>527</v>
      </c>
      <c r="AE121">
        <f>COUNTIF($E$2:E121,E121)</f>
        <v>1</v>
      </c>
      <c r="AF121">
        <f>COUNTIF($H$2:$H121,H121)</f>
        <v>0</v>
      </c>
      <c r="AG121">
        <f>COUNTIF($M$2:M121,M121)</f>
        <v>1</v>
      </c>
      <c r="AH121">
        <f>COUNTIF($O$2:O121,O121)</f>
        <v>0</v>
      </c>
      <c r="AI121">
        <f>COUNTIF($Q$2:Q121,Q121)</f>
        <v>1</v>
      </c>
      <c r="AJ121">
        <f>COUNTIF($S$2:S121,S121)</f>
        <v>47</v>
      </c>
      <c r="AK121">
        <f t="shared" si="1"/>
        <v>53.7333984375</v>
      </c>
      <c r="AL121">
        <f>IF(AD121="",0,COUNTIF($AD$2:AD121,AD121))</f>
        <v>1</v>
      </c>
    </row>
    <row r="122" spans="1:38">
      <c r="A122" t="s">
        <v>528</v>
      </c>
      <c r="B122" t="s">
        <v>56</v>
      </c>
      <c r="C122">
        <v>200</v>
      </c>
      <c r="D122" t="s">
        <v>54</v>
      </c>
      <c r="E122" t="s">
        <v>524</v>
      </c>
      <c r="F122">
        <v>63</v>
      </c>
      <c r="G122">
        <v>538</v>
      </c>
      <c r="H122"/>
      <c r="I122">
        <v>0</v>
      </c>
      <c r="J122">
        <v>0</v>
      </c>
      <c r="K122"/>
      <c r="L122">
        <v>0</v>
      </c>
      <c r="M122" t="s">
        <v>525</v>
      </c>
      <c r="N122">
        <v>49</v>
      </c>
      <c r="O122"/>
      <c r="P122">
        <v>0</v>
      </c>
      <c r="Q122" t="s">
        <v>526</v>
      </c>
      <c r="R122">
        <v>66</v>
      </c>
      <c r="S122" t="s">
        <v>172</v>
      </c>
      <c r="T122">
        <v>6</v>
      </c>
      <c r="U122" t="s">
        <v>53</v>
      </c>
      <c r="V122" t="s">
        <v>53</v>
      </c>
      <c r="W122" t="s">
        <v>108</v>
      </c>
      <c r="X122">
        <v>55017</v>
      </c>
      <c r="Y122">
        <v>1116</v>
      </c>
      <c r="Z122">
        <v>7</v>
      </c>
      <c r="AA122">
        <v>4</v>
      </c>
      <c r="AB122">
        <v>63</v>
      </c>
      <c r="AC122">
        <v>18</v>
      </c>
      <c r="AD122" t="s">
        <v>529</v>
      </c>
      <c r="AE122">
        <f>COUNTIF($E$2:E122,E122)</f>
        <v>2</v>
      </c>
      <c r="AF122">
        <f>COUNTIF($H$2:$H122,H122)</f>
        <v>0</v>
      </c>
      <c r="AG122">
        <f>COUNTIF($M$2:M122,M122)</f>
        <v>2</v>
      </c>
      <c r="AH122">
        <f>COUNTIF($O$2:O122,O122)</f>
        <v>0</v>
      </c>
      <c r="AI122">
        <f>COUNTIF($Q$2:Q122,Q122)</f>
        <v>2</v>
      </c>
      <c r="AJ122">
        <f>COUNTIF($S$2:S122,S122)</f>
        <v>48</v>
      </c>
      <c r="AK122">
        <f t="shared" si="1"/>
        <v>53.7275390625</v>
      </c>
      <c r="AL122">
        <f>IF(AD122="",0,COUNTIF($AD$2:AD122,AD122))</f>
        <v>1</v>
      </c>
    </row>
    <row r="123" spans="1:38">
      <c r="A123" t="s">
        <v>530</v>
      </c>
      <c r="B123" t="s">
        <v>56</v>
      </c>
      <c r="C123">
        <v>200</v>
      </c>
      <c r="D123" t="s">
        <v>54</v>
      </c>
      <c r="E123" t="s">
        <v>531</v>
      </c>
      <c r="F123">
        <v>54</v>
      </c>
      <c r="G123">
        <v>454</v>
      </c>
      <c r="H123"/>
      <c r="I123">
        <v>0</v>
      </c>
      <c r="J123">
        <v>0</v>
      </c>
      <c r="K123"/>
      <c r="L123">
        <v>0</v>
      </c>
      <c r="M123" t="s">
        <v>532</v>
      </c>
      <c r="N123">
        <v>67</v>
      </c>
      <c r="O123"/>
      <c r="P123">
        <v>0</v>
      </c>
      <c r="Q123" t="s">
        <v>533</v>
      </c>
      <c r="R123">
        <v>84</v>
      </c>
      <c r="S123" t="s">
        <v>172</v>
      </c>
      <c r="T123">
        <v>6</v>
      </c>
      <c r="U123" t="s">
        <v>53</v>
      </c>
      <c r="V123" t="s">
        <v>53</v>
      </c>
      <c r="W123" t="s">
        <v>108</v>
      </c>
      <c r="X123">
        <v>56610</v>
      </c>
      <c r="Y123">
        <v>1517</v>
      </c>
      <c r="Z123">
        <v>7</v>
      </c>
      <c r="AA123">
        <v>7</v>
      </c>
      <c r="AB123">
        <v>63</v>
      </c>
      <c r="AC123">
        <v>13</v>
      </c>
      <c r="AD123" t="s">
        <v>534</v>
      </c>
      <c r="AE123">
        <f>COUNTIF($E$2:E123,E123)</f>
        <v>1</v>
      </c>
      <c r="AF123">
        <f>COUNTIF($H$2:$H123,H123)</f>
        <v>0</v>
      </c>
      <c r="AG123">
        <f>COUNTIF($M$2:M123,M123)</f>
        <v>1</v>
      </c>
      <c r="AH123">
        <f>COUNTIF($O$2:O123,O123)</f>
        <v>0</v>
      </c>
      <c r="AI123">
        <f>COUNTIF($Q$2:Q123,Q123)</f>
        <v>1</v>
      </c>
      <c r="AJ123">
        <f>COUNTIF($S$2:S123,S123)</f>
        <v>49</v>
      </c>
      <c r="AK123">
        <f t="shared" si="1"/>
        <v>55.283203125</v>
      </c>
      <c r="AL123">
        <f>IF(AD123="",0,COUNTIF($AD$2:AD123,AD123))</f>
        <v>1</v>
      </c>
    </row>
    <row r="124" spans="1:38">
      <c r="A124" t="s">
        <v>535</v>
      </c>
      <c r="B124" t="s">
        <v>56</v>
      </c>
      <c r="C124">
        <v>200</v>
      </c>
      <c r="D124" t="s">
        <v>54</v>
      </c>
      <c r="E124" t="s">
        <v>531</v>
      </c>
      <c r="F124">
        <v>54</v>
      </c>
      <c r="G124">
        <v>454</v>
      </c>
      <c r="H124"/>
      <c r="I124">
        <v>0</v>
      </c>
      <c r="J124">
        <v>0</v>
      </c>
      <c r="K124"/>
      <c r="L124">
        <v>0</v>
      </c>
      <c r="M124" t="s">
        <v>532</v>
      </c>
      <c r="N124">
        <v>67</v>
      </c>
      <c r="O124"/>
      <c r="P124">
        <v>0</v>
      </c>
      <c r="Q124" t="s">
        <v>533</v>
      </c>
      <c r="R124">
        <v>84</v>
      </c>
      <c r="S124" t="s">
        <v>172</v>
      </c>
      <c r="T124">
        <v>6</v>
      </c>
      <c r="U124" t="s">
        <v>53</v>
      </c>
      <c r="V124" t="s">
        <v>53</v>
      </c>
      <c r="W124" t="s">
        <v>108</v>
      </c>
      <c r="X124">
        <v>56630</v>
      </c>
      <c r="Y124">
        <v>1517</v>
      </c>
      <c r="Z124">
        <v>8</v>
      </c>
      <c r="AA124">
        <v>4</v>
      </c>
      <c r="AB124">
        <v>63</v>
      </c>
      <c r="AC124">
        <v>13</v>
      </c>
      <c r="AD124" t="s">
        <v>536</v>
      </c>
      <c r="AE124">
        <f>COUNTIF($E$2:E124,E124)</f>
        <v>2</v>
      </c>
      <c r="AF124">
        <f>COUNTIF($H$2:$H124,H124)</f>
        <v>0</v>
      </c>
      <c r="AG124">
        <f>COUNTIF($M$2:M124,M124)</f>
        <v>2</v>
      </c>
      <c r="AH124">
        <f>COUNTIF($O$2:O124,O124)</f>
        <v>0</v>
      </c>
      <c r="AI124">
        <f>COUNTIF($Q$2:Q124,Q124)</f>
        <v>2</v>
      </c>
      <c r="AJ124">
        <f>COUNTIF($S$2:S124,S124)</f>
        <v>50</v>
      </c>
      <c r="AK124">
        <f t="shared" si="1"/>
        <v>55.302734375</v>
      </c>
      <c r="AL124">
        <f>IF(AD124="",0,COUNTIF($AD$2:AD124,AD124))</f>
        <v>1</v>
      </c>
    </row>
    <row r="125" spans="1:38">
      <c r="A125" t="s">
        <v>537</v>
      </c>
      <c r="B125" t="s">
        <v>56</v>
      </c>
      <c r="C125">
        <v>200</v>
      </c>
      <c r="D125" t="s">
        <v>54</v>
      </c>
      <c r="E125" t="s">
        <v>538</v>
      </c>
      <c r="F125">
        <v>30</v>
      </c>
      <c r="G125">
        <v>265</v>
      </c>
      <c r="H125"/>
      <c r="I125">
        <v>0</v>
      </c>
      <c r="J125">
        <v>0</v>
      </c>
      <c r="K125"/>
      <c r="L125">
        <v>0</v>
      </c>
      <c r="M125" t="s">
        <v>538</v>
      </c>
      <c r="N125">
        <v>30</v>
      </c>
      <c r="O125"/>
      <c r="P125">
        <v>0</v>
      </c>
      <c r="Q125" t="s">
        <v>172</v>
      </c>
      <c r="R125">
        <v>6</v>
      </c>
      <c r="S125" t="s">
        <v>145</v>
      </c>
      <c r="T125">
        <v>10</v>
      </c>
      <c r="U125" t="s">
        <v>53</v>
      </c>
      <c r="V125" t="s">
        <v>53</v>
      </c>
      <c r="W125" t="s">
        <v>108</v>
      </c>
      <c r="X125">
        <v>49970</v>
      </c>
      <c r="Y125">
        <v>759</v>
      </c>
      <c r="Z125">
        <v>8</v>
      </c>
      <c r="AA125">
        <v>4</v>
      </c>
      <c r="AB125">
        <v>61</v>
      </c>
      <c r="AC125">
        <v>13</v>
      </c>
      <c r="AD125" t="s">
        <v>539</v>
      </c>
      <c r="AE125">
        <f>COUNTIF($E$2:E125,E125)</f>
        <v>1</v>
      </c>
      <c r="AF125">
        <f>COUNTIF($H$2:$H125,H125)</f>
        <v>0</v>
      </c>
      <c r="AG125">
        <f>COUNTIF($M$2:M125,M125)</f>
        <v>1</v>
      </c>
      <c r="AH125">
        <f>COUNTIF($O$2:O125,O125)</f>
        <v>0</v>
      </c>
      <c r="AI125">
        <f>COUNTIF($Q$2:Q125,Q125)</f>
        <v>49</v>
      </c>
      <c r="AJ125">
        <f>COUNTIF($S$2:S125,S125)</f>
        <v>49</v>
      </c>
      <c r="AK125">
        <f t="shared" si="1"/>
        <v>48.798828125</v>
      </c>
      <c r="AL125">
        <f>IF(AD125="",0,COUNTIF($AD$2:AD125,AD125))</f>
        <v>1</v>
      </c>
    </row>
    <row r="126" spans="1:38">
      <c r="A126" t="s">
        <v>540</v>
      </c>
      <c r="B126" t="s">
        <v>56</v>
      </c>
      <c r="C126">
        <v>200</v>
      </c>
      <c r="D126" t="s">
        <v>54</v>
      </c>
      <c r="E126" t="s">
        <v>541</v>
      </c>
      <c r="F126">
        <v>32</v>
      </c>
      <c r="G126">
        <v>259</v>
      </c>
      <c r="H126"/>
      <c r="I126">
        <v>0</v>
      </c>
      <c r="J126">
        <v>0</v>
      </c>
      <c r="K126"/>
      <c r="L126">
        <v>0</v>
      </c>
      <c r="M126" t="s">
        <v>541</v>
      </c>
      <c r="N126">
        <v>32</v>
      </c>
      <c r="O126"/>
      <c r="P126">
        <v>0</v>
      </c>
      <c r="Q126" t="s">
        <v>542</v>
      </c>
      <c r="R126">
        <v>50</v>
      </c>
      <c r="S126" t="s">
        <v>172</v>
      </c>
      <c r="T126">
        <v>6</v>
      </c>
      <c r="U126" t="s">
        <v>53</v>
      </c>
      <c r="V126" t="s">
        <v>53</v>
      </c>
      <c r="W126" t="s">
        <v>108</v>
      </c>
      <c r="X126">
        <v>52074</v>
      </c>
      <c r="Y126">
        <v>900</v>
      </c>
      <c r="Z126">
        <v>7</v>
      </c>
      <c r="AA126">
        <v>5</v>
      </c>
      <c r="AB126">
        <v>65</v>
      </c>
      <c r="AC126">
        <v>17</v>
      </c>
      <c r="AD126" t="s">
        <v>543</v>
      </c>
      <c r="AE126">
        <f>COUNTIF($E$2:E126,E126)</f>
        <v>1</v>
      </c>
      <c r="AF126">
        <f>COUNTIF($H$2:$H126,H126)</f>
        <v>0</v>
      </c>
      <c r="AG126">
        <f>COUNTIF($M$2:M126,M126)</f>
        <v>1</v>
      </c>
      <c r="AH126">
        <f>COUNTIF($O$2:O126,O126)</f>
        <v>0</v>
      </c>
      <c r="AI126">
        <f>COUNTIF($Q$2:Q126,Q126)</f>
        <v>1</v>
      </c>
      <c r="AJ126">
        <f>COUNTIF($S$2:S126,S126)</f>
        <v>51</v>
      </c>
      <c r="AK126">
        <f t="shared" si="1"/>
        <v>50.853515625</v>
      </c>
      <c r="AL126">
        <f>IF(AD126="",0,COUNTIF($AD$2:AD126,AD126))</f>
        <v>1</v>
      </c>
    </row>
    <row r="127" spans="1:38">
      <c r="A127" t="s">
        <v>544</v>
      </c>
      <c r="B127" t="s">
        <v>56</v>
      </c>
      <c r="C127">
        <v>200</v>
      </c>
      <c r="D127" t="s">
        <v>54</v>
      </c>
      <c r="E127" t="s">
        <v>541</v>
      </c>
      <c r="F127">
        <v>32</v>
      </c>
      <c r="G127">
        <v>259</v>
      </c>
      <c r="H127"/>
      <c r="I127">
        <v>0</v>
      </c>
      <c r="J127">
        <v>0</v>
      </c>
      <c r="K127"/>
      <c r="L127">
        <v>0</v>
      </c>
      <c r="M127" t="s">
        <v>541</v>
      </c>
      <c r="N127">
        <v>32</v>
      </c>
      <c r="O127"/>
      <c r="P127">
        <v>0</v>
      </c>
      <c r="Q127" t="s">
        <v>542</v>
      </c>
      <c r="R127">
        <v>50</v>
      </c>
      <c r="S127" t="s">
        <v>172</v>
      </c>
      <c r="T127">
        <v>6</v>
      </c>
      <c r="U127" t="s">
        <v>53</v>
      </c>
      <c r="V127" t="s">
        <v>53</v>
      </c>
      <c r="W127" t="s">
        <v>108</v>
      </c>
      <c r="X127">
        <v>52088</v>
      </c>
      <c r="Y127">
        <v>900</v>
      </c>
      <c r="Z127">
        <v>8</v>
      </c>
      <c r="AA127">
        <v>2</v>
      </c>
      <c r="AB127">
        <v>65</v>
      </c>
      <c r="AC127">
        <v>17</v>
      </c>
      <c r="AD127" t="s">
        <v>545</v>
      </c>
      <c r="AE127">
        <f>COUNTIF($E$2:E127,E127)</f>
        <v>2</v>
      </c>
      <c r="AF127">
        <f>COUNTIF($H$2:$H127,H127)</f>
        <v>0</v>
      </c>
      <c r="AG127">
        <f>COUNTIF($M$2:M127,M127)</f>
        <v>2</v>
      </c>
      <c r="AH127">
        <f>COUNTIF($O$2:O127,O127)</f>
        <v>0</v>
      </c>
      <c r="AI127">
        <f>COUNTIF($Q$2:Q127,Q127)</f>
        <v>2</v>
      </c>
      <c r="AJ127">
        <f>COUNTIF($S$2:S127,S127)</f>
        <v>52</v>
      </c>
      <c r="AK127">
        <f t="shared" si="1"/>
        <v>50.8671875</v>
      </c>
      <c r="AL127">
        <f>IF(AD127="",0,COUNTIF($AD$2:AD127,AD127))</f>
        <v>1</v>
      </c>
    </row>
    <row r="128" spans="1:38">
      <c r="A128" t="s">
        <v>546</v>
      </c>
      <c r="B128" t="s">
        <v>56</v>
      </c>
      <c r="C128">
        <v>200</v>
      </c>
      <c r="D128" t="s">
        <v>54</v>
      </c>
      <c r="E128" t="s">
        <v>547</v>
      </c>
      <c r="F128">
        <v>34</v>
      </c>
      <c r="G128">
        <v>254</v>
      </c>
      <c r="H128"/>
      <c r="I128">
        <v>0</v>
      </c>
      <c r="J128">
        <v>0</v>
      </c>
      <c r="K128"/>
      <c r="L128">
        <v>0</v>
      </c>
      <c r="M128" t="s">
        <v>547</v>
      </c>
      <c r="N128">
        <v>34</v>
      </c>
      <c r="O128"/>
      <c r="P128">
        <v>0</v>
      </c>
      <c r="Q128" t="s">
        <v>548</v>
      </c>
      <c r="R128">
        <v>51</v>
      </c>
      <c r="S128" t="s">
        <v>172</v>
      </c>
      <c r="T128">
        <v>6</v>
      </c>
      <c r="U128" t="s">
        <v>53</v>
      </c>
      <c r="V128" t="s">
        <v>53</v>
      </c>
      <c r="W128" t="s">
        <v>108</v>
      </c>
      <c r="X128">
        <v>55000</v>
      </c>
      <c r="Y128">
        <v>1113</v>
      </c>
      <c r="Z128">
        <v>8</v>
      </c>
      <c r="AA128">
        <v>6</v>
      </c>
      <c r="AB128">
        <v>66</v>
      </c>
      <c r="AC128">
        <v>17</v>
      </c>
      <c r="AD128" t="s">
        <v>549</v>
      </c>
      <c r="AE128">
        <f>COUNTIF($E$2:E128,E128)</f>
        <v>1</v>
      </c>
      <c r="AF128">
        <f>COUNTIF($H$2:$H128,H128)</f>
        <v>0</v>
      </c>
      <c r="AG128">
        <f>COUNTIF($M$2:M128,M128)</f>
        <v>1</v>
      </c>
      <c r="AH128">
        <f>COUNTIF($O$2:O128,O128)</f>
        <v>0</v>
      </c>
      <c r="AI128">
        <f>COUNTIF($Q$2:Q128,Q128)</f>
        <v>1</v>
      </c>
      <c r="AJ128">
        <f>COUNTIF($S$2:S128,S128)</f>
        <v>53</v>
      </c>
      <c r="AK128">
        <f t="shared" si="1"/>
        <v>53.7109375</v>
      </c>
      <c r="AL128">
        <f>IF(AD128="",0,COUNTIF($AD$2:AD128,AD128))</f>
        <v>1</v>
      </c>
    </row>
    <row r="129" spans="1:38">
      <c r="A129" t="s">
        <v>550</v>
      </c>
      <c r="B129" t="s">
        <v>56</v>
      </c>
      <c r="C129">
        <v>200</v>
      </c>
      <c r="D129" t="s">
        <v>54</v>
      </c>
      <c r="E129" t="s">
        <v>547</v>
      </c>
      <c r="F129">
        <v>34</v>
      </c>
      <c r="G129">
        <v>254</v>
      </c>
      <c r="H129"/>
      <c r="I129">
        <v>0</v>
      </c>
      <c r="J129">
        <v>0</v>
      </c>
      <c r="K129"/>
      <c r="L129">
        <v>0</v>
      </c>
      <c r="M129" t="s">
        <v>547</v>
      </c>
      <c r="N129">
        <v>34</v>
      </c>
      <c r="O129"/>
      <c r="P129">
        <v>0</v>
      </c>
      <c r="Q129" t="s">
        <v>548</v>
      </c>
      <c r="R129">
        <v>51</v>
      </c>
      <c r="S129" t="s">
        <v>172</v>
      </c>
      <c r="T129">
        <v>6</v>
      </c>
      <c r="U129" t="s">
        <v>53</v>
      </c>
      <c r="V129" t="s">
        <v>53</v>
      </c>
      <c r="W129" t="s">
        <v>108</v>
      </c>
      <c r="X129">
        <v>55012</v>
      </c>
      <c r="Y129">
        <v>1113</v>
      </c>
      <c r="Z129">
        <v>9</v>
      </c>
      <c r="AA129">
        <v>6</v>
      </c>
      <c r="AB129">
        <v>66</v>
      </c>
      <c r="AC129">
        <v>17</v>
      </c>
      <c r="AD129" t="s">
        <v>551</v>
      </c>
      <c r="AE129">
        <f>COUNTIF($E$2:E129,E129)</f>
        <v>2</v>
      </c>
      <c r="AF129">
        <f>COUNTIF($H$2:$H129,H129)</f>
        <v>0</v>
      </c>
      <c r="AG129">
        <f>COUNTIF($M$2:M129,M129)</f>
        <v>2</v>
      </c>
      <c r="AH129">
        <f>COUNTIF($O$2:O129,O129)</f>
        <v>0</v>
      </c>
      <c r="AI129">
        <f>COUNTIF($Q$2:Q129,Q129)</f>
        <v>2</v>
      </c>
      <c r="AJ129">
        <f>COUNTIF($S$2:S129,S129)</f>
        <v>54</v>
      </c>
      <c r="AK129">
        <f t="shared" si="1"/>
        <v>53.72265625</v>
      </c>
      <c r="AL129">
        <f>IF(AD129="",0,COUNTIF($AD$2:AD129,AD129))</f>
        <v>1</v>
      </c>
    </row>
    <row r="130" spans="1:38">
      <c r="A130" t="s">
        <v>552</v>
      </c>
      <c r="B130" t="s">
        <v>56</v>
      </c>
      <c r="C130">
        <v>200</v>
      </c>
      <c r="D130" t="s">
        <v>54</v>
      </c>
      <c r="E130" t="s">
        <v>553</v>
      </c>
      <c r="F130">
        <v>45</v>
      </c>
      <c r="G130">
        <v>336</v>
      </c>
      <c r="H130"/>
      <c r="I130">
        <v>0</v>
      </c>
      <c r="J130">
        <v>0</v>
      </c>
      <c r="K130"/>
      <c r="L130">
        <v>0</v>
      </c>
      <c r="M130" t="s">
        <v>553</v>
      </c>
      <c r="N130">
        <v>45</v>
      </c>
      <c r="O130"/>
      <c r="P130">
        <v>0</v>
      </c>
      <c r="Q130" t="s">
        <v>554</v>
      </c>
      <c r="R130">
        <v>63</v>
      </c>
      <c r="S130" t="s">
        <v>172</v>
      </c>
      <c r="T130">
        <v>6</v>
      </c>
      <c r="U130" t="s">
        <v>53</v>
      </c>
      <c r="V130" t="s">
        <v>53</v>
      </c>
      <c r="W130" t="s">
        <v>108</v>
      </c>
      <c r="X130">
        <v>51788</v>
      </c>
      <c r="Y130">
        <v>862</v>
      </c>
      <c r="Z130">
        <v>9</v>
      </c>
      <c r="AA130">
        <v>4</v>
      </c>
      <c r="AB130">
        <v>63</v>
      </c>
      <c r="AC130">
        <v>14</v>
      </c>
      <c r="AD130" t="s">
        <v>555</v>
      </c>
      <c r="AE130">
        <f>COUNTIF($E$2:E130,E130)</f>
        <v>1</v>
      </c>
      <c r="AF130">
        <f>COUNTIF($H$2:$H130,H130)</f>
        <v>0</v>
      </c>
      <c r="AG130">
        <f>COUNTIF($M$2:M130,M130)</f>
        <v>1</v>
      </c>
      <c r="AH130">
        <f>COUNTIF($O$2:O130,O130)</f>
        <v>0</v>
      </c>
      <c r="AI130">
        <f>COUNTIF($Q$2:Q130,Q130)</f>
        <v>1</v>
      </c>
      <c r="AJ130">
        <f>COUNTIF($S$2:S130,S130)</f>
        <v>55</v>
      </c>
      <c r="AK130">
        <f t="shared" si="1"/>
        <v>50.57421875</v>
      </c>
      <c r="AL130">
        <f>IF(AD130="",0,COUNTIF($AD$2:AD130,AD130))</f>
        <v>1</v>
      </c>
    </row>
    <row r="131" spans="1:38">
      <c r="A131" t="s">
        <v>556</v>
      </c>
      <c r="B131" t="s">
        <v>56</v>
      </c>
      <c r="C131">
        <v>200</v>
      </c>
      <c r="D131" t="s">
        <v>54</v>
      </c>
      <c r="E131" t="s">
        <v>553</v>
      </c>
      <c r="F131">
        <v>45</v>
      </c>
      <c r="G131">
        <v>336</v>
      </c>
      <c r="H131"/>
      <c r="I131">
        <v>0</v>
      </c>
      <c r="J131">
        <v>0</v>
      </c>
      <c r="K131"/>
      <c r="L131">
        <v>0</v>
      </c>
      <c r="M131" t="s">
        <v>553</v>
      </c>
      <c r="N131">
        <v>45</v>
      </c>
      <c r="O131"/>
      <c r="P131">
        <v>0</v>
      </c>
      <c r="Q131" t="s">
        <v>554</v>
      </c>
      <c r="R131">
        <v>63</v>
      </c>
      <c r="S131" t="s">
        <v>172</v>
      </c>
      <c r="T131">
        <v>6</v>
      </c>
      <c r="U131" t="s">
        <v>53</v>
      </c>
      <c r="V131" t="s">
        <v>53</v>
      </c>
      <c r="W131" t="s">
        <v>108</v>
      </c>
      <c r="X131">
        <v>51817</v>
      </c>
      <c r="Y131">
        <v>862</v>
      </c>
      <c r="Z131">
        <v>10</v>
      </c>
      <c r="AA131">
        <v>2</v>
      </c>
      <c r="AB131">
        <v>63</v>
      </c>
      <c r="AC131">
        <v>14</v>
      </c>
      <c r="AD131" t="s">
        <v>557</v>
      </c>
      <c r="AE131">
        <f>COUNTIF($E$2:E131,E131)</f>
        <v>2</v>
      </c>
      <c r="AF131">
        <f>COUNTIF($H$2:$H131,H131)</f>
        <v>0</v>
      </c>
      <c r="AG131">
        <f>COUNTIF($M$2:M131,M131)</f>
        <v>2</v>
      </c>
      <c r="AH131">
        <f>COUNTIF($O$2:O131,O131)</f>
        <v>0</v>
      </c>
      <c r="AI131">
        <f>COUNTIF($Q$2:Q131,Q131)</f>
        <v>2</v>
      </c>
      <c r="AJ131">
        <f>COUNTIF($S$2:S131,S131)</f>
        <v>56</v>
      </c>
      <c r="AK131">
        <f t="shared" ref="AK131:AK194" si="2">X131/1024</f>
        <v>50.6025390625</v>
      </c>
      <c r="AL131">
        <f>IF(AD131="",0,COUNTIF($AD$2:AD131,AD131))</f>
        <v>1</v>
      </c>
    </row>
    <row r="132" spans="1:38">
      <c r="A132" t="s">
        <v>558</v>
      </c>
      <c r="B132" t="s">
        <v>56</v>
      </c>
      <c r="C132">
        <v>200</v>
      </c>
      <c r="D132" t="s">
        <v>54</v>
      </c>
      <c r="E132" t="s">
        <v>559</v>
      </c>
      <c r="F132">
        <v>56</v>
      </c>
      <c r="G132">
        <v>452</v>
      </c>
      <c r="H132"/>
      <c r="I132">
        <v>0</v>
      </c>
      <c r="J132">
        <v>0</v>
      </c>
      <c r="K132"/>
      <c r="L132">
        <v>0</v>
      </c>
      <c r="M132" t="s">
        <v>559</v>
      </c>
      <c r="N132">
        <v>56</v>
      </c>
      <c r="O132"/>
      <c r="P132">
        <v>0</v>
      </c>
      <c r="Q132" t="s">
        <v>560</v>
      </c>
      <c r="R132">
        <v>74</v>
      </c>
      <c r="S132" t="s">
        <v>172</v>
      </c>
      <c r="T132">
        <v>6</v>
      </c>
      <c r="U132" t="s">
        <v>53</v>
      </c>
      <c r="V132" t="s">
        <v>53</v>
      </c>
      <c r="W132" t="s">
        <v>108</v>
      </c>
      <c r="X132">
        <v>66491</v>
      </c>
      <c r="Y132">
        <v>1916</v>
      </c>
      <c r="Z132">
        <v>9</v>
      </c>
      <c r="AA132">
        <v>3</v>
      </c>
      <c r="AB132">
        <v>78</v>
      </c>
      <c r="AC132">
        <v>20</v>
      </c>
      <c r="AD132" t="s">
        <v>561</v>
      </c>
      <c r="AE132">
        <f>COUNTIF($E$2:E132,E132)</f>
        <v>1</v>
      </c>
      <c r="AF132">
        <f>COUNTIF($H$2:$H132,H132)</f>
        <v>0</v>
      </c>
      <c r="AG132">
        <f>COUNTIF($M$2:M132,M132)</f>
        <v>1</v>
      </c>
      <c r="AH132">
        <f>COUNTIF($O$2:O132,O132)</f>
        <v>0</v>
      </c>
      <c r="AI132">
        <f>COUNTIF($Q$2:Q132,Q132)</f>
        <v>1</v>
      </c>
      <c r="AJ132">
        <f>COUNTIF($S$2:S132,S132)</f>
        <v>57</v>
      </c>
      <c r="AK132">
        <f t="shared" si="2"/>
        <v>64.9326171875</v>
      </c>
      <c r="AL132">
        <f>IF(AD132="",0,COUNTIF($AD$2:AD132,AD132))</f>
        <v>1</v>
      </c>
    </row>
    <row r="133" spans="1:38">
      <c r="A133" t="s">
        <v>562</v>
      </c>
      <c r="B133" t="s">
        <v>56</v>
      </c>
      <c r="C133">
        <v>200</v>
      </c>
      <c r="D133" t="s">
        <v>54</v>
      </c>
      <c r="E133" t="s">
        <v>559</v>
      </c>
      <c r="F133">
        <v>56</v>
      </c>
      <c r="G133">
        <v>452</v>
      </c>
      <c r="H133"/>
      <c r="I133">
        <v>0</v>
      </c>
      <c r="J133">
        <v>0</v>
      </c>
      <c r="K133"/>
      <c r="L133">
        <v>0</v>
      </c>
      <c r="M133" t="s">
        <v>559</v>
      </c>
      <c r="N133">
        <v>56</v>
      </c>
      <c r="O133"/>
      <c r="P133">
        <v>0</v>
      </c>
      <c r="Q133" t="s">
        <v>560</v>
      </c>
      <c r="R133">
        <v>74</v>
      </c>
      <c r="S133" t="s">
        <v>172</v>
      </c>
      <c r="T133">
        <v>6</v>
      </c>
      <c r="U133" t="s">
        <v>53</v>
      </c>
      <c r="V133" t="s">
        <v>53</v>
      </c>
      <c r="W133" t="s">
        <v>108</v>
      </c>
      <c r="X133">
        <v>66518</v>
      </c>
      <c r="Y133">
        <v>1916</v>
      </c>
      <c r="Z133">
        <v>10</v>
      </c>
      <c r="AA133">
        <v>22</v>
      </c>
      <c r="AB133">
        <v>78</v>
      </c>
      <c r="AC133">
        <v>20</v>
      </c>
      <c r="AD133" t="s">
        <v>563</v>
      </c>
      <c r="AE133">
        <f>COUNTIF($E$2:E133,E133)</f>
        <v>2</v>
      </c>
      <c r="AF133">
        <f>COUNTIF($H$2:$H133,H133)</f>
        <v>0</v>
      </c>
      <c r="AG133">
        <f>COUNTIF($M$2:M133,M133)</f>
        <v>2</v>
      </c>
      <c r="AH133">
        <f>COUNTIF($O$2:O133,O133)</f>
        <v>0</v>
      </c>
      <c r="AI133">
        <f>COUNTIF($Q$2:Q133,Q133)</f>
        <v>2</v>
      </c>
      <c r="AJ133">
        <f>COUNTIF($S$2:S133,S133)</f>
        <v>58</v>
      </c>
      <c r="AK133">
        <f t="shared" si="2"/>
        <v>64.958984375</v>
      </c>
      <c r="AL133">
        <f>IF(AD133="",0,COUNTIF($AD$2:AD133,AD133))</f>
        <v>1</v>
      </c>
    </row>
    <row r="134" spans="1:38">
      <c r="A134" t="s">
        <v>564</v>
      </c>
      <c r="B134" t="s">
        <v>56</v>
      </c>
      <c r="C134">
        <v>200</v>
      </c>
      <c r="D134" t="s">
        <v>54</v>
      </c>
      <c r="E134" t="s">
        <v>565</v>
      </c>
      <c r="F134">
        <v>48</v>
      </c>
      <c r="G134">
        <v>383</v>
      </c>
      <c r="H134"/>
      <c r="I134">
        <v>0</v>
      </c>
      <c r="J134">
        <v>0</v>
      </c>
      <c r="K134"/>
      <c r="L134">
        <v>0</v>
      </c>
      <c r="M134" t="s">
        <v>565</v>
      </c>
      <c r="N134">
        <v>48</v>
      </c>
      <c r="O134"/>
      <c r="P134">
        <v>0</v>
      </c>
      <c r="Q134" t="s">
        <v>172</v>
      </c>
      <c r="R134">
        <v>6</v>
      </c>
      <c r="S134" t="s">
        <v>145</v>
      </c>
      <c r="T134">
        <v>10</v>
      </c>
      <c r="U134" t="s">
        <v>53</v>
      </c>
      <c r="V134" t="s">
        <v>53</v>
      </c>
      <c r="W134" t="s">
        <v>108</v>
      </c>
      <c r="X134">
        <v>50293</v>
      </c>
      <c r="Y134">
        <v>758</v>
      </c>
      <c r="Z134">
        <v>8</v>
      </c>
      <c r="AA134">
        <v>3</v>
      </c>
      <c r="AB134">
        <v>61</v>
      </c>
      <c r="AC134">
        <v>14</v>
      </c>
      <c r="AD134" t="s">
        <v>566</v>
      </c>
      <c r="AE134">
        <f>COUNTIF($E$2:E134,E134)</f>
        <v>1</v>
      </c>
      <c r="AF134">
        <f>COUNTIF($H$2:$H134,H134)</f>
        <v>0</v>
      </c>
      <c r="AG134">
        <f>COUNTIF($M$2:M134,M134)</f>
        <v>1</v>
      </c>
      <c r="AH134">
        <f>COUNTIF($O$2:O134,O134)</f>
        <v>0</v>
      </c>
      <c r="AI134">
        <f>COUNTIF($Q$2:Q134,Q134)</f>
        <v>50</v>
      </c>
      <c r="AJ134">
        <f>COUNTIF($S$2:S134,S134)</f>
        <v>50</v>
      </c>
      <c r="AK134">
        <f t="shared" si="2"/>
        <v>49.1142578125</v>
      </c>
      <c r="AL134">
        <f>IF(AD134="",0,COUNTIF($AD$2:AD134,AD134))</f>
        <v>1</v>
      </c>
    </row>
    <row r="135" spans="1:38">
      <c r="A135" t="s">
        <v>567</v>
      </c>
      <c r="B135" t="s">
        <v>56</v>
      </c>
      <c r="C135">
        <v>200</v>
      </c>
      <c r="D135" t="s">
        <v>54</v>
      </c>
      <c r="E135" t="s">
        <v>568</v>
      </c>
      <c r="F135">
        <v>37</v>
      </c>
      <c r="G135">
        <v>300</v>
      </c>
      <c r="H135"/>
      <c r="I135">
        <v>0</v>
      </c>
      <c r="J135">
        <v>0</v>
      </c>
      <c r="K135"/>
      <c r="L135">
        <v>0</v>
      </c>
      <c r="M135" t="s">
        <v>568</v>
      </c>
      <c r="N135">
        <v>37</v>
      </c>
      <c r="O135"/>
      <c r="P135">
        <v>0</v>
      </c>
      <c r="Q135" t="s">
        <v>172</v>
      </c>
      <c r="R135">
        <v>6</v>
      </c>
      <c r="S135" t="s">
        <v>145</v>
      </c>
      <c r="T135">
        <v>10</v>
      </c>
      <c r="U135" t="s">
        <v>53</v>
      </c>
      <c r="V135" t="s">
        <v>53</v>
      </c>
      <c r="W135" t="s">
        <v>108</v>
      </c>
      <c r="X135">
        <v>49128</v>
      </c>
      <c r="Y135">
        <v>565</v>
      </c>
      <c r="Z135">
        <v>7</v>
      </c>
      <c r="AA135">
        <v>3</v>
      </c>
      <c r="AB135">
        <v>61</v>
      </c>
      <c r="AC135">
        <v>15</v>
      </c>
      <c r="AD135" t="s">
        <v>569</v>
      </c>
      <c r="AE135">
        <f>COUNTIF($E$2:E135,E135)</f>
        <v>1</v>
      </c>
      <c r="AF135">
        <f>COUNTIF($H$2:$H135,H135)</f>
        <v>0</v>
      </c>
      <c r="AG135">
        <f>COUNTIF($M$2:M135,M135)</f>
        <v>1</v>
      </c>
      <c r="AH135">
        <f>COUNTIF($O$2:O135,O135)</f>
        <v>0</v>
      </c>
      <c r="AI135">
        <f>COUNTIF($Q$2:Q135,Q135)</f>
        <v>51</v>
      </c>
      <c r="AJ135">
        <f>COUNTIF($S$2:S135,S135)</f>
        <v>51</v>
      </c>
      <c r="AK135">
        <f t="shared" si="2"/>
        <v>47.9765625</v>
      </c>
      <c r="AL135">
        <f>IF(AD135="",0,COUNTIF($AD$2:AD135,AD135))</f>
        <v>1</v>
      </c>
    </row>
    <row r="136" spans="1:38">
      <c r="A136" t="s">
        <v>570</v>
      </c>
      <c r="B136" t="s">
        <v>56</v>
      </c>
      <c r="C136">
        <v>200</v>
      </c>
      <c r="D136" t="s">
        <v>54</v>
      </c>
      <c r="E136" t="s">
        <v>571</v>
      </c>
      <c r="F136">
        <v>49</v>
      </c>
      <c r="G136">
        <v>408</v>
      </c>
      <c r="H136"/>
      <c r="I136">
        <v>0</v>
      </c>
      <c r="J136">
        <v>0</v>
      </c>
      <c r="K136"/>
      <c r="L136">
        <v>0</v>
      </c>
      <c r="M136" t="s">
        <v>571</v>
      </c>
      <c r="N136">
        <v>49</v>
      </c>
      <c r="O136"/>
      <c r="P136">
        <v>0</v>
      </c>
      <c r="Q136" t="s">
        <v>572</v>
      </c>
      <c r="R136">
        <v>66</v>
      </c>
      <c r="S136" t="s">
        <v>172</v>
      </c>
      <c r="T136">
        <v>6</v>
      </c>
      <c r="U136" t="s">
        <v>53</v>
      </c>
      <c r="V136" t="s">
        <v>53</v>
      </c>
      <c r="W136" t="s">
        <v>108</v>
      </c>
      <c r="X136">
        <v>53429</v>
      </c>
      <c r="Y136">
        <v>999</v>
      </c>
      <c r="Z136">
        <v>6</v>
      </c>
      <c r="AA136">
        <v>3</v>
      </c>
      <c r="AB136">
        <v>64</v>
      </c>
      <c r="AC136">
        <v>16</v>
      </c>
      <c r="AD136" t="s">
        <v>573</v>
      </c>
      <c r="AE136">
        <f>COUNTIF($E$2:E136,E136)</f>
        <v>1</v>
      </c>
      <c r="AF136">
        <f>COUNTIF($H$2:$H136,H136)</f>
        <v>0</v>
      </c>
      <c r="AG136">
        <f>COUNTIF($M$2:M136,M136)</f>
        <v>1</v>
      </c>
      <c r="AH136">
        <f>COUNTIF($O$2:O136,O136)</f>
        <v>0</v>
      </c>
      <c r="AI136">
        <f>COUNTIF($Q$2:Q136,Q136)</f>
        <v>1</v>
      </c>
      <c r="AJ136">
        <f>COUNTIF($S$2:S136,S136)</f>
        <v>59</v>
      </c>
      <c r="AK136">
        <f t="shared" si="2"/>
        <v>52.1767578125</v>
      </c>
      <c r="AL136">
        <f>IF(AD136="",0,COUNTIF($AD$2:AD136,AD136))</f>
        <v>1</v>
      </c>
    </row>
    <row r="137" spans="1:38">
      <c r="A137" t="s">
        <v>574</v>
      </c>
      <c r="B137" t="s">
        <v>56</v>
      </c>
      <c r="C137">
        <v>200</v>
      </c>
      <c r="D137" t="s">
        <v>54</v>
      </c>
      <c r="E137" t="s">
        <v>571</v>
      </c>
      <c r="F137">
        <v>49</v>
      </c>
      <c r="G137">
        <v>408</v>
      </c>
      <c r="H137"/>
      <c r="I137">
        <v>0</v>
      </c>
      <c r="J137">
        <v>0</v>
      </c>
      <c r="K137"/>
      <c r="L137">
        <v>0</v>
      </c>
      <c r="M137" t="s">
        <v>571</v>
      </c>
      <c r="N137">
        <v>49</v>
      </c>
      <c r="O137"/>
      <c r="P137">
        <v>0</v>
      </c>
      <c r="Q137" t="s">
        <v>572</v>
      </c>
      <c r="R137">
        <v>66</v>
      </c>
      <c r="S137" t="s">
        <v>172</v>
      </c>
      <c r="T137">
        <v>6</v>
      </c>
      <c r="U137" t="s">
        <v>53</v>
      </c>
      <c r="V137" t="s">
        <v>53</v>
      </c>
      <c r="W137" t="s">
        <v>108</v>
      </c>
      <c r="X137">
        <v>53448</v>
      </c>
      <c r="Y137">
        <v>999</v>
      </c>
      <c r="Z137">
        <v>7</v>
      </c>
      <c r="AA137">
        <v>4</v>
      </c>
      <c r="AB137">
        <v>64</v>
      </c>
      <c r="AC137">
        <v>16</v>
      </c>
      <c r="AD137" t="s">
        <v>575</v>
      </c>
      <c r="AE137">
        <f>COUNTIF($E$2:E137,E137)</f>
        <v>2</v>
      </c>
      <c r="AF137">
        <f>COUNTIF($H$2:$H137,H137)</f>
        <v>0</v>
      </c>
      <c r="AG137">
        <f>COUNTIF($M$2:M137,M137)</f>
        <v>2</v>
      </c>
      <c r="AH137">
        <f>COUNTIF($O$2:O137,O137)</f>
        <v>0</v>
      </c>
      <c r="AI137">
        <f>COUNTIF($Q$2:Q137,Q137)</f>
        <v>2</v>
      </c>
      <c r="AJ137">
        <f>COUNTIF($S$2:S137,S137)</f>
        <v>60</v>
      </c>
      <c r="AK137">
        <f t="shared" si="2"/>
        <v>52.1953125</v>
      </c>
      <c r="AL137">
        <f>IF(AD137="",0,COUNTIF($AD$2:AD137,AD137))</f>
        <v>1</v>
      </c>
    </row>
    <row r="138" spans="1:38">
      <c r="A138" t="s">
        <v>576</v>
      </c>
      <c r="B138" t="s">
        <v>56</v>
      </c>
      <c r="C138">
        <v>200</v>
      </c>
      <c r="D138" t="s">
        <v>54</v>
      </c>
      <c r="E138" t="s">
        <v>577</v>
      </c>
      <c r="F138">
        <v>25</v>
      </c>
      <c r="G138">
        <v>205</v>
      </c>
      <c r="H138"/>
      <c r="I138">
        <v>0</v>
      </c>
      <c r="J138">
        <v>0</v>
      </c>
      <c r="K138"/>
      <c r="L138">
        <v>0</v>
      </c>
      <c r="M138" t="s">
        <v>577</v>
      </c>
      <c r="N138">
        <v>25</v>
      </c>
      <c r="O138"/>
      <c r="P138">
        <v>0</v>
      </c>
      <c r="Q138" t="s">
        <v>578</v>
      </c>
      <c r="R138">
        <v>42</v>
      </c>
      <c r="S138" t="s">
        <v>172</v>
      </c>
      <c r="T138">
        <v>6</v>
      </c>
      <c r="U138" t="s">
        <v>53</v>
      </c>
      <c r="V138" t="s">
        <v>53</v>
      </c>
      <c r="W138" t="s">
        <v>108</v>
      </c>
      <c r="X138">
        <v>58423</v>
      </c>
      <c r="Y138">
        <v>1775</v>
      </c>
      <c r="Z138">
        <v>5</v>
      </c>
      <c r="AA138">
        <v>5</v>
      </c>
      <c r="AB138">
        <v>65</v>
      </c>
      <c r="AC138">
        <v>14</v>
      </c>
      <c r="AD138" t="s">
        <v>579</v>
      </c>
      <c r="AE138">
        <f>COUNTIF($E$2:E138,E138)</f>
        <v>1</v>
      </c>
      <c r="AF138">
        <f>COUNTIF($H$2:$H138,H138)</f>
        <v>0</v>
      </c>
      <c r="AG138">
        <f>COUNTIF($M$2:M138,M138)</f>
        <v>1</v>
      </c>
      <c r="AH138">
        <f>COUNTIF($O$2:O138,O138)</f>
        <v>0</v>
      </c>
      <c r="AI138">
        <f>COUNTIF($Q$2:Q138,Q138)</f>
        <v>1</v>
      </c>
      <c r="AJ138">
        <f>COUNTIF($S$2:S138,S138)</f>
        <v>61</v>
      </c>
      <c r="AK138">
        <f t="shared" si="2"/>
        <v>57.0537109375</v>
      </c>
      <c r="AL138">
        <f>IF(AD138="",0,COUNTIF($AD$2:AD138,AD138))</f>
        <v>1</v>
      </c>
    </row>
    <row r="139" spans="1:38">
      <c r="A139" t="s">
        <v>580</v>
      </c>
      <c r="B139" t="s">
        <v>56</v>
      </c>
      <c r="C139">
        <v>200</v>
      </c>
      <c r="D139" t="s">
        <v>54</v>
      </c>
      <c r="E139" t="s">
        <v>577</v>
      </c>
      <c r="F139">
        <v>25</v>
      </c>
      <c r="G139">
        <v>205</v>
      </c>
      <c r="H139"/>
      <c r="I139">
        <v>0</v>
      </c>
      <c r="J139">
        <v>0</v>
      </c>
      <c r="K139"/>
      <c r="L139">
        <v>0</v>
      </c>
      <c r="M139" t="s">
        <v>577</v>
      </c>
      <c r="N139">
        <v>25</v>
      </c>
      <c r="O139"/>
      <c r="P139">
        <v>0</v>
      </c>
      <c r="Q139" t="s">
        <v>578</v>
      </c>
      <c r="R139">
        <v>42</v>
      </c>
      <c r="S139" t="s">
        <v>172</v>
      </c>
      <c r="T139">
        <v>6</v>
      </c>
      <c r="U139" t="s">
        <v>53</v>
      </c>
      <c r="V139" t="s">
        <v>53</v>
      </c>
      <c r="W139" t="s">
        <v>108</v>
      </c>
      <c r="X139">
        <v>58424</v>
      </c>
      <c r="Y139">
        <v>1775</v>
      </c>
      <c r="Z139">
        <v>6</v>
      </c>
      <c r="AA139">
        <v>4</v>
      </c>
      <c r="AB139">
        <v>65</v>
      </c>
      <c r="AC139">
        <v>14</v>
      </c>
      <c r="AD139" t="s">
        <v>581</v>
      </c>
      <c r="AE139">
        <f>COUNTIF($E$2:E139,E139)</f>
        <v>2</v>
      </c>
      <c r="AF139">
        <f>COUNTIF($H$2:$H139,H139)</f>
        <v>0</v>
      </c>
      <c r="AG139">
        <f>COUNTIF($M$2:M139,M139)</f>
        <v>2</v>
      </c>
      <c r="AH139">
        <f>COUNTIF($O$2:O139,O139)</f>
        <v>0</v>
      </c>
      <c r="AI139">
        <f>COUNTIF($Q$2:Q139,Q139)</f>
        <v>2</v>
      </c>
      <c r="AJ139">
        <f>COUNTIF($S$2:S139,S139)</f>
        <v>62</v>
      </c>
      <c r="AK139">
        <f t="shared" si="2"/>
        <v>57.0546875</v>
      </c>
      <c r="AL139">
        <f>IF(AD139="",0,COUNTIF($AD$2:AD139,AD139))</f>
        <v>1</v>
      </c>
    </row>
    <row r="140" spans="1:38">
      <c r="A140" t="s">
        <v>582</v>
      </c>
      <c r="B140" t="s">
        <v>56</v>
      </c>
      <c r="C140">
        <v>200</v>
      </c>
      <c r="D140" t="s">
        <v>54</v>
      </c>
      <c r="E140" t="s">
        <v>583</v>
      </c>
      <c r="F140">
        <v>28</v>
      </c>
      <c r="G140">
        <v>217</v>
      </c>
      <c r="H140"/>
      <c r="I140">
        <v>0</v>
      </c>
      <c r="J140">
        <v>0</v>
      </c>
      <c r="K140"/>
      <c r="L140">
        <v>0</v>
      </c>
      <c r="M140" t="s">
        <v>583</v>
      </c>
      <c r="N140">
        <v>28</v>
      </c>
      <c r="O140"/>
      <c r="P140">
        <v>0</v>
      </c>
      <c r="Q140" t="s">
        <v>172</v>
      </c>
      <c r="R140">
        <v>6</v>
      </c>
      <c r="S140" t="s">
        <v>145</v>
      </c>
      <c r="T140">
        <v>10</v>
      </c>
      <c r="U140" t="s">
        <v>53</v>
      </c>
      <c r="V140" t="s">
        <v>53</v>
      </c>
      <c r="W140" t="s">
        <v>108</v>
      </c>
      <c r="X140">
        <v>50722</v>
      </c>
      <c r="Y140">
        <v>873</v>
      </c>
      <c r="Z140">
        <v>4</v>
      </c>
      <c r="AA140">
        <v>9</v>
      </c>
      <c r="AB140">
        <v>63</v>
      </c>
      <c r="AC140">
        <v>14</v>
      </c>
      <c r="AD140" t="s">
        <v>584</v>
      </c>
      <c r="AE140">
        <f>COUNTIF($E$2:E140,E140)</f>
        <v>1</v>
      </c>
      <c r="AF140">
        <f>COUNTIF($H$2:$H140,H140)</f>
        <v>0</v>
      </c>
      <c r="AG140">
        <f>COUNTIF($M$2:M140,M140)</f>
        <v>1</v>
      </c>
      <c r="AH140">
        <f>COUNTIF($O$2:O140,O140)</f>
        <v>0</v>
      </c>
      <c r="AI140">
        <f>COUNTIF($Q$2:Q140,Q140)</f>
        <v>52</v>
      </c>
      <c r="AJ140">
        <f>COUNTIF($S$2:S140,S140)</f>
        <v>52</v>
      </c>
      <c r="AK140">
        <f t="shared" si="2"/>
        <v>49.533203125</v>
      </c>
      <c r="AL140">
        <f>IF(AD140="",0,COUNTIF($AD$2:AD140,AD140))</f>
        <v>1</v>
      </c>
    </row>
    <row r="141" spans="1:38">
      <c r="A141" t="s">
        <v>585</v>
      </c>
      <c r="B141" t="s">
        <v>56</v>
      </c>
      <c r="C141">
        <v>200</v>
      </c>
      <c r="D141" t="s">
        <v>54</v>
      </c>
      <c r="E141" t="s">
        <v>586</v>
      </c>
      <c r="F141">
        <v>47</v>
      </c>
      <c r="G141">
        <v>376</v>
      </c>
      <c r="H141"/>
      <c r="I141">
        <v>0</v>
      </c>
      <c r="J141">
        <v>0</v>
      </c>
      <c r="K141"/>
      <c r="L141">
        <v>0</v>
      </c>
      <c r="M141" t="s">
        <v>586</v>
      </c>
      <c r="N141">
        <v>47</v>
      </c>
      <c r="O141"/>
      <c r="P141">
        <v>0</v>
      </c>
      <c r="Q141" t="s">
        <v>172</v>
      </c>
      <c r="R141">
        <v>6</v>
      </c>
      <c r="S141" t="s">
        <v>145</v>
      </c>
      <c r="T141">
        <v>10</v>
      </c>
      <c r="U141" t="s">
        <v>53</v>
      </c>
      <c r="V141" t="s">
        <v>53</v>
      </c>
      <c r="W141" t="s">
        <v>108</v>
      </c>
      <c r="X141">
        <v>51638</v>
      </c>
      <c r="Y141">
        <v>991</v>
      </c>
      <c r="Z141">
        <v>3</v>
      </c>
      <c r="AA141">
        <v>8</v>
      </c>
      <c r="AB141">
        <v>61</v>
      </c>
      <c r="AC141">
        <v>14</v>
      </c>
      <c r="AD141" t="s">
        <v>587</v>
      </c>
      <c r="AE141">
        <f>COUNTIF($E$2:E141,E141)</f>
        <v>1</v>
      </c>
      <c r="AF141">
        <f>COUNTIF($H$2:$H141,H141)</f>
        <v>0</v>
      </c>
      <c r="AG141">
        <f>COUNTIF($M$2:M141,M141)</f>
        <v>1</v>
      </c>
      <c r="AH141">
        <f>COUNTIF($O$2:O141,O141)</f>
        <v>0</v>
      </c>
      <c r="AI141">
        <f>COUNTIF($Q$2:Q141,Q141)</f>
        <v>53</v>
      </c>
      <c r="AJ141">
        <f>COUNTIF($S$2:S141,S141)</f>
        <v>53</v>
      </c>
      <c r="AK141">
        <f t="shared" si="2"/>
        <v>50.427734375</v>
      </c>
      <c r="AL141">
        <f>IF(AD141="",0,COUNTIF($AD$2:AD141,AD141))</f>
        <v>1</v>
      </c>
    </row>
    <row r="142" spans="1:38">
      <c r="A142" t="s">
        <v>588</v>
      </c>
      <c r="B142" t="s">
        <v>56</v>
      </c>
      <c r="C142">
        <v>200</v>
      </c>
      <c r="D142" t="s">
        <v>54</v>
      </c>
      <c r="E142" t="s">
        <v>589</v>
      </c>
      <c r="F142">
        <v>57</v>
      </c>
      <c r="G142">
        <v>462</v>
      </c>
      <c r="H142"/>
      <c r="I142">
        <v>0</v>
      </c>
      <c r="J142">
        <v>0</v>
      </c>
      <c r="K142"/>
      <c r="L142">
        <v>0</v>
      </c>
      <c r="M142" t="s">
        <v>589</v>
      </c>
      <c r="N142">
        <v>57</v>
      </c>
      <c r="O142"/>
      <c r="P142">
        <v>0</v>
      </c>
      <c r="Q142" t="s">
        <v>590</v>
      </c>
      <c r="R142">
        <v>75</v>
      </c>
      <c r="S142" t="s">
        <v>172</v>
      </c>
      <c r="T142">
        <v>6</v>
      </c>
      <c r="U142" t="s">
        <v>53</v>
      </c>
      <c r="V142" t="s">
        <v>53</v>
      </c>
      <c r="W142" t="s">
        <v>108</v>
      </c>
      <c r="X142">
        <v>53175</v>
      </c>
      <c r="Y142">
        <v>1040</v>
      </c>
      <c r="Z142">
        <v>4</v>
      </c>
      <c r="AA142">
        <v>2</v>
      </c>
      <c r="AB142">
        <v>62</v>
      </c>
      <c r="AC142">
        <v>13</v>
      </c>
      <c r="AD142" t="s">
        <v>591</v>
      </c>
      <c r="AE142">
        <f>COUNTIF($E$2:E142,E142)</f>
        <v>1</v>
      </c>
      <c r="AF142">
        <f>COUNTIF($H$2:$H142,H142)</f>
        <v>0</v>
      </c>
      <c r="AG142">
        <f>COUNTIF($M$2:M142,M142)</f>
        <v>1</v>
      </c>
      <c r="AH142">
        <f>COUNTIF($O$2:O142,O142)</f>
        <v>0</v>
      </c>
      <c r="AI142">
        <f>COUNTIF($Q$2:Q142,Q142)</f>
        <v>1</v>
      </c>
      <c r="AJ142">
        <f>COUNTIF($S$2:S142,S142)</f>
        <v>63</v>
      </c>
      <c r="AK142">
        <f t="shared" si="2"/>
        <v>51.9287109375</v>
      </c>
      <c r="AL142">
        <f>IF(AD142="",0,COUNTIF($AD$2:AD142,AD142))</f>
        <v>1</v>
      </c>
    </row>
    <row r="143" spans="1:38">
      <c r="A143" t="s">
        <v>592</v>
      </c>
      <c r="B143" t="s">
        <v>56</v>
      </c>
      <c r="C143">
        <v>200</v>
      </c>
      <c r="D143" t="s">
        <v>54</v>
      </c>
      <c r="E143" t="s">
        <v>589</v>
      </c>
      <c r="F143">
        <v>57</v>
      </c>
      <c r="G143">
        <v>462</v>
      </c>
      <c r="H143"/>
      <c r="I143">
        <v>0</v>
      </c>
      <c r="J143">
        <v>0</v>
      </c>
      <c r="K143"/>
      <c r="L143">
        <v>0</v>
      </c>
      <c r="M143" t="s">
        <v>589</v>
      </c>
      <c r="N143">
        <v>57</v>
      </c>
      <c r="O143"/>
      <c r="P143">
        <v>0</v>
      </c>
      <c r="Q143" t="s">
        <v>590</v>
      </c>
      <c r="R143">
        <v>75</v>
      </c>
      <c r="S143" t="s">
        <v>172</v>
      </c>
      <c r="T143">
        <v>6</v>
      </c>
      <c r="U143" t="s">
        <v>53</v>
      </c>
      <c r="V143" t="s">
        <v>53</v>
      </c>
      <c r="W143" t="s">
        <v>108</v>
      </c>
      <c r="X143">
        <v>53182</v>
      </c>
      <c r="Y143">
        <v>1040</v>
      </c>
      <c r="Z143">
        <v>5</v>
      </c>
      <c r="AA143">
        <v>2</v>
      </c>
      <c r="AB143">
        <v>62</v>
      </c>
      <c r="AC143">
        <v>13</v>
      </c>
      <c r="AD143" t="s">
        <v>593</v>
      </c>
      <c r="AE143">
        <f>COUNTIF($E$2:E143,E143)</f>
        <v>2</v>
      </c>
      <c r="AF143">
        <f>COUNTIF($H$2:$H143,H143)</f>
        <v>0</v>
      </c>
      <c r="AG143">
        <f>COUNTIF($M$2:M143,M143)</f>
        <v>2</v>
      </c>
      <c r="AH143">
        <f>COUNTIF($O$2:O143,O143)</f>
        <v>0</v>
      </c>
      <c r="AI143">
        <f>COUNTIF($Q$2:Q143,Q143)</f>
        <v>2</v>
      </c>
      <c r="AJ143">
        <f>COUNTIF($S$2:S143,S143)</f>
        <v>64</v>
      </c>
      <c r="AK143">
        <f t="shared" si="2"/>
        <v>51.935546875</v>
      </c>
      <c r="AL143">
        <f>IF(AD143="",0,COUNTIF($AD$2:AD143,AD143))</f>
        <v>1</v>
      </c>
    </row>
    <row r="144" spans="1:38">
      <c r="A144" t="s">
        <v>594</v>
      </c>
      <c r="B144" t="s">
        <v>56</v>
      </c>
      <c r="C144">
        <v>200</v>
      </c>
      <c r="D144" t="s">
        <v>54</v>
      </c>
      <c r="E144" t="s">
        <v>595</v>
      </c>
      <c r="F144">
        <v>20</v>
      </c>
      <c r="G144">
        <v>159</v>
      </c>
      <c r="H144"/>
      <c r="I144">
        <v>0</v>
      </c>
      <c r="J144">
        <v>0</v>
      </c>
      <c r="K144"/>
      <c r="L144">
        <v>0</v>
      </c>
      <c r="M144" t="s">
        <v>595</v>
      </c>
      <c r="N144">
        <v>20</v>
      </c>
      <c r="O144"/>
      <c r="P144">
        <v>0</v>
      </c>
      <c r="Q144" t="s">
        <v>172</v>
      </c>
      <c r="R144">
        <v>6</v>
      </c>
      <c r="S144" t="s">
        <v>145</v>
      </c>
      <c r="T144">
        <v>10</v>
      </c>
      <c r="U144" t="s">
        <v>53</v>
      </c>
      <c r="V144" t="s">
        <v>53</v>
      </c>
      <c r="W144" t="s">
        <v>108</v>
      </c>
      <c r="X144">
        <v>50736</v>
      </c>
      <c r="Y144">
        <v>802</v>
      </c>
      <c r="Z144">
        <v>5</v>
      </c>
      <c r="AA144">
        <v>4</v>
      </c>
      <c r="AB144">
        <v>62</v>
      </c>
      <c r="AC144">
        <v>16</v>
      </c>
      <c r="AD144" t="s">
        <v>596</v>
      </c>
      <c r="AE144">
        <f>COUNTIF($E$2:E144,E144)</f>
        <v>1</v>
      </c>
      <c r="AF144">
        <f>COUNTIF($H$2:$H144,H144)</f>
        <v>0</v>
      </c>
      <c r="AG144">
        <f>COUNTIF($M$2:M144,M144)</f>
        <v>1</v>
      </c>
      <c r="AH144">
        <f>COUNTIF($O$2:O144,O144)</f>
        <v>0</v>
      </c>
      <c r="AI144">
        <f>COUNTIF($Q$2:Q144,Q144)</f>
        <v>54</v>
      </c>
      <c r="AJ144">
        <f>COUNTIF($S$2:S144,S144)</f>
        <v>54</v>
      </c>
      <c r="AK144">
        <f t="shared" si="2"/>
        <v>49.546875</v>
      </c>
      <c r="AL144">
        <f>IF(AD144="",0,COUNTIF($AD$2:AD144,AD144))</f>
        <v>1</v>
      </c>
    </row>
    <row r="145" spans="1:38">
      <c r="A145" t="s">
        <v>597</v>
      </c>
      <c r="B145" t="s">
        <v>56</v>
      </c>
      <c r="C145">
        <v>200</v>
      </c>
      <c r="D145" t="s">
        <v>54</v>
      </c>
      <c r="E145" t="s">
        <v>598</v>
      </c>
      <c r="F145">
        <v>26</v>
      </c>
      <c r="G145">
        <v>224</v>
      </c>
      <c r="H145"/>
      <c r="I145">
        <v>0</v>
      </c>
      <c r="J145">
        <v>0</v>
      </c>
      <c r="K145"/>
      <c r="L145">
        <v>0</v>
      </c>
      <c r="M145" t="s">
        <v>598</v>
      </c>
      <c r="N145">
        <v>26</v>
      </c>
      <c r="O145"/>
      <c r="P145">
        <v>0</v>
      </c>
      <c r="Q145" t="s">
        <v>599</v>
      </c>
      <c r="R145">
        <v>44</v>
      </c>
      <c r="S145" t="s">
        <v>172</v>
      </c>
      <c r="T145">
        <v>6</v>
      </c>
      <c r="U145" t="s">
        <v>53</v>
      </c>
      <c r="V145" t="s">
        <v>53</v>
      </c>
      <c r="W145" t="s">
        <v>108</v>
      </c>
      <c r="X145">
        <v>52197</v>
      </c>
      <c r="Y145">
        <v>882</v>
      </c>
      <c r="Z145">
        <v>6</v>
      </c>
      <c r="AA145">
        <v>2</v>
      </c>
      <c r="AB145">
        <v>63</v>
      </c>
      <c r="AC145">
        <v>17</v>
      </c>
      <c r="AD145" t="s">
        <v>600</v>
      </c>
      <c r="AE145">
        <f>COUNTIF($E$2:E145,E145)</f>
        <v>1</v>
      </c>
      <c r="AF145">
        <f>COUNTIF($H$2:$H145,H145)</f>
        <v>0</v>
      </c>
      <c r="AG145">
        <f>COUNTIF($M$2:M145,M145)</f>
        <v>1</v>
      </c>
      <c r="AH145">
        <f>COUNTIF($O$2:O145,O145)</f>
        <v>0</v>
      </c>
      <c r="AI145">
        <f>COUNTIF($Q$2:Q145,Q145)</f>
        <v>1</v>
      </c>
      <c r="AJ145">
        <f>COUNTIF($S$2:S145,S145)</f>
        <v>65</v>
      </c>
      <c r="AK145">
        <f t="shared" si="2"/>
        <v>50.9736328125</v>
      </c>
      <c r="AL145">
        <f>IF(AD145="",0,COUNTIF($AD$2:AD145,AD145))</f>
        <v>1</v>
      </c>
    </row>
    <row r="146" spans="1:38">
      <c r="A146" t="s">
        <v>601</v>
      </c>
      <c r="B146" t="s">
        <v>56</v>
      </c>
      <c r="C146">
        <v>200</v>
      </c>
      <c r="D146" t="s">
        <v>54</v>
      </c>
      <c r="E146" t="s">
        <v>598</v>
      </c>
      <c r="F146">
        <v>26</v>
      </c>
      <c r="G146">
        <v>224</v>
      </c>
      <c r="H146"/>
      <c r="I146">
        <v>0</v>
      </c>
      <c r="J146">
        <v>0</v>
      </c>
      <c r="K146"/>
      <c r="L146">
        <v>0</v>
      </c>
      <c r="M146" t="s">
        <v>598</v>
      </c>
      <c r="N146">
        <v>26</v>
      </c>
      <c r="O146"/>
      <c r="P146">
        <v>0</v>
      </c>
      <c r="Q146" t="s">
        <v>599</v>
      </c>
      <c r="R146">
        <v>44</v>
      </c>
      <c r="S146" t="s">
        <v>172</v>
      </c>
      <c r="T146">
        <v>6</v>
      </c>
      <c r="U146" t="s">
        <v>53</v>
      </c>
      <c r="V146" t="s">
        <v>53</v>
      </c>
      <c r="W146" t="s">
        <v>108</v>
      </c>
      <c r="X146">
        <v>52212</v>
      </c>
      <c r="Y146">
        <v>882</v>
      </c>
      <c r="Z146">
        <v>7</v>
      </c>
      <c r="AA146">
        <v>2</v>
      </c>
      <c r="AB146">
        <v>63</v>
      </c>
      <c r="AC146">
        <v>17</v>
      </c>
      <c r="AD146" t="s">
        <v>602</v>
      </c>
      <c r="AE146">
        <f>COUNTIF($E$2:E146,E146)</f>
        <v>2</v>
      </c>
      <c r="AF146">
        <f>COUNTIF($H$2:$H146,H146)</f>
        <v>0</v>
      </c>
      <c r="AG146">
        <f>COUNTIF($M$2:M146,M146)</f>
        <v>2</v>
      </c>
      <c r="AH146">
        <f>COUNTIF($O$2:O146,O146)</f>
        <v>0</v>
      </c>
      <c r="AI146">
        <f>COUNTIF($Q$2:Q146,Q146)</f>
        <v>2</v>
      </c>
      <c r="AJ146">
        <f>COUNTIF($S$2:S146,S146)</f>
        <v>66</v>
      </c>
      <c r="AK146">
        <f t="shared" si="2"/>
        <v>50.98828125</v>
      </c>
      <c r="AL146">
        <f>IF(AD146="",0,COUNTIF($AD$2:AD146,AD146))</f>
        <v>1</v>
      </c>
    </row>
    <row r="147" spans="1:38">
      <c r="A147" t="s">
        <v>603</v>
      </c>
      <c r="B147" t="s">
        <v>56</v>
      </c>
      <c r="C147">
        <v>200</v>
      </c>
      <c r="D147" t="s">
        <v>54</v>
      </c>
      <c r="E147" t="s">
        <v>604</v>
      </c>
      <c r="F147">
        <v>11</v>
      </c>
      <c r="G147">
        <v>92</v>
      </c>
      <c r="H147"/>
      <c r="I147">
        <v>0</v>
      </c>
      <c r="J147">
        <v>0</v>
      </c>
      <c r="K147"/>
      <c r="L147">
        <v>0</v>
      </c>
      <c r="M147" t="s">
        <v>604</v>
      </c>
      <c r="N147">
        <v>11</v>
      </c>
      <c r="O147"/>
      <c r="P147">
        <v>0</v>
      </c>
      <c r="Q147" t="s">
        <v>172</v>
      </c>
      <c r="R147">
        <v>6</v>
      </c>
      <c r="S147" t="s">
        <v>145</v>
      </c>
      <c r="T147">
        <v>10</v>
      </c>
      <c r="U147" t="s">
        <v>53</v>
      </c>
      <c r="V147" t="s">
        <v>53</v>
      </c>
      <c r="W147" t="s">
        <v>108</v>
      </c>
      <c r="X147">
        <v>50151</v>
      </c>
      <c r="Y147">
        <v>825</v>
      </c>
      <c r="Z147">
        <v>7</v>
      </c>
      <c r="AA147">
        <v>4</v>
      </c>
      <c r="AB147">
        <v>61</v>
      </c>
      <c r="AC147">
        <v>15</v>
      </c>
      <c r="AD147" t="s">
        <v>605</v>
      </c>
      <c r="AE147">
        <f>COUNTIF($E$2:E147,E147)</f>
        <v>1</v>
      </c>
      <c r="AF147">
        <f>COUNTIF($H$2:$H147,H147)</f>
        <v>0</v>
      </c>
      <c r="AG147">
        <f>COUNTIF($M$2:M147,M147)</f>
        <v>1</v>
      </c>
      <c r="AH147">
        <f>COUNTIF($O$2:O147,O147)</f>
        <v>0</v>
      </c>
      <c r="AI147">
        <f>COUNTIF($Q$2:Q147,Q147)</f>
        <v>55</v>
      </c>
      <c r="AJ147">
        <f>COUNTIF($S$2:S147,S147)</f>
        <v>55</v>
      </c>
      <c r="AK147">
        <f t="shared" si="2"/>
        <v>48.9755859375</v>
      </c>
      <c r="AL147">
        <f>IF(AD147="",0,COUNTIF($AD$2:AD147,AD147))</f>
        <v>1</v>
      </c>
    </row>
    <row r="148" spans="1:38">
      <c r="A148" t="s">
        <v>606</v>
      </c>
      <c r="B148" t="s">
        <v>56</v>
      </c>
      <c r="C148">
        <v>200</v>
      </c>
      <c r="D148" t="s">
        <v>54</v>
      </c>
      <c r="E148" t="s">
        <v>607</v>
      </c>
      <c r="F148">
        <v>60</v>
      </c>
      <c r="G148">
        <v>507</v>
      </c>
      <c r="H148"/>
      <c r="I148">
        <v>0</v>
      </c>
      <c r="J148">
        <v>0</v>
      </c>
      <c r="K148"/>
      <c r="L148">
        <v>0</v>
      </c>
      <c r="M148" t="s">
        <v>607</v>
      </c>
      <c r="N148">
        <v>60</v>
      </c>
      <c r="O148"/>
      <c r="P148">
        <v>0</v>
      </c>
      <c r="Q148" t="s">
        <v>608</v>
      </c>
      <c r="R148">
        <v>77</v>
      </c>
      <c r="S148" t="s">
        <v>172</v>
      </c>
      <c r="T148">
        <v>6</v>
      </c>
      <c r="U148" t="s">
        <v>53</v>
      </c>
      <c r="V148" t="s">
        <v>53</v>
      </c>
      <c r="W148" t="s">
        <v>108</v>
      </c>
      <c r="X148">
        <v>62795</v>
      </c>
      <c r="Y148">
        <v>2143</v>
      </c>
      <c r="Z148">
        <v>8</v>
      </c>
      <c r="AA148">
        <v>5</v>
      </c>
      <c r="AB148">
        <v>65</v>
      </c>
      <c r="AC148">
        <v>24</v>
      </c>
      <c r="AD148" t="s">
        <v>609</v>
      </c>
      <c r="AE148">
        <f>COUNTIF($E$2:E148,E148)</f>
        <v>1</v>
      </c>
      <c r="AF148">
        <f>COUNTIF($H$2:$H148,H148)</f>
        <v>0</v>
      </c>
      <c r="AG148">
        <f>COUNTIF($M$2:M148,M148)</f>
        <v>1</v>
      </c>
      <c r="AH148">
        <f>COUNTIF($O$2:O148,O148)</f>
        <v>0</v>
      </c>
      <c r="AI148">
        <f>COUNTIF($Q$2:Q148,Q148)</f>
        <v>1</v>
      </c>
      <c r="AJ148">
        <f>COUNTIF($S$2:S148,S148)</f>
        <v>67</v>
      </c>
      <c r="AK148">
        <f t="shared" si="2"/>
        <v>61.3232421875</v>
      </c>
      <c r="AL148">
        <f>IF(AD148="",0,COUNTIF($AD$2:AD148,AD148))</f>
        <v>1</v>
      </c>
    </row>
    <row r="149" spans="1:38">
      <c r="A149" t="s">
        <v>610</v>
      </c>
      <c r="B149" t="s">
        <v>56</v>
      </c>
      <c r="C149">
        <v>200</v>
      </c>
      <c r="D149" t="s">
        <v>54</v>
      </c>
      <c r="E149" t="s">
        <v>607</v>
      </c>
      <c r="F149">
        <v>60</v>
      </c>
      <c r="G149">
        <v>507</v>
      </c>
      <c r="H149"/>
      <c r="I149">
        <v>0</v>
      </c>
      <c r="J149">
        <v>0</v>
      </c>
      <c r="K149"/>
      <c r="L149">
        <v>0</v>
      </c>
      <c r="M149" t="s">
        <v>607</v>
      </c>
      <c r="N149">
        <v>60</v>
      </c>
      <c r="O149"/>
      <c r="P149">
        <v>0</v>
      </c>
      <c r="Q149" t="s">
        <v>608</v>
      </c>
      <c r="R149">
        <v>77</v>
      </c>
      <c r="S149" t="s">
        <v>172</v>
      </c>
      <c r="T149">
        <v>6</v>
      </c>
      <c r="U149" t="s">
        <v>53</v>
      </c>
      <c r="V149" t="s">
        <v>53</v>
      </c>
      <c r="W149" t="s">
        <v>108</v>
      </c>
      <c r="X149">
        <v>62836</v>
      </c>
      <c r="Y149">
        <v>2143</v>
      </c>
      <c r="Z149">
        <v>9</v>
      </c>
      <c r="AA149">
        <v>8</v>
      </c>
      <c r="AB149">
        <v>65</v>
      </c>
      <c r="AC149">
        <v>24</v>
      </c>
      <c r="AD149" t="s">
        <v>611</v>
      </c>
      <c r="AE149">
        <f>COUNTIF($E$2:E149,E149)</f>
        <v>2</v>
      </c>
      <c r="AF149">
        <f>COUNTIF($H$2:$H149,H149)</f>
        <v>0</v>
      </c>
      <c r="AG149">
        <f>COUNTIF($M$2:M149,M149)</f>
        <v>2</v>
      </c>
      <c r="AH149">
        <f>COUNTIF($O$2:O149,O149)</f>
        <v>0</v>
      </c>
      <c r="AI149">
        <f>COUNTIF($Q$2:Q149,Q149)</f>
        <v>2</v>
      </c>
      <c r="AJ149">
        <f>COUNTIF($S$2:S149,S149)</f>
        <v>68</v>
      </c>
      <c r="AK149">
        <f t="shared" si="2"/>
        <v>61.36328125</v>
      </c>
      <c r="AL149">
        <f>IF(AD149="",0,COUNTIF($AD$2:AD149,AD149))</f>
        <v>1</v>
      </c>
    </row>
    <row r="150" spans="1:38">
      <c r="A150" t="s">
        <v>612</v>
      </c>
      <c r="B150" t="s">
        <v>56</v>
      </c>
      <c r="C150">
        <v>200</v>
      </c>
      <c r="D150" t="s">
        <v>54</v>
      </c>
      <c r="E150" t="s">
        <v>613</v>
      </c>
      <c r="F150">
        <v>31</v>
      </c>
      <c r="G150">
        <v>255</v>
      </c>
      <c r="H150"/>
      <c r="I150">
        <v>0</v>
      </c>
      <c r="J150">
        <v>0</v>
      </c>
      <c r="K150"/>
      <c r="L150">
        <v>0</v>
      </c>
      <c r="M150" t="s">
        <v>613</v>
      </c>
      <c r="N150">
        <v>31</v>
      </c>
      <c r="O150"/>
      <c r="P150">
        <v>0</v>
      </c>
      <c r="Q150" t="s">
        <v>614</v>
      </c>
      <c r="R150">
        <v>49</v>
      </c>
      <c r="S150" t="s">
        <v>172</v>
      </c>
      <c r="T150">
        <v>6</v>
      </c>
      <c r="U150" t="s">
        <v>53</v>
      </c>
      <c r="V150" t="s">
        <v>53</v>
      </c>
      <c r="W150" t="s">
        <v>108</v>
      </c>
      <c r="X150">
        <v>52618</v>
      </c>
      <c r="Y150">
        <v>1042</v>
      </c>
      <c r="Z150">
        <v>9</v>
      </c>
      <c r="AA150">
        <v>4</v>
      </c>
      <c r="AB150">
        <v>62</v>
      </c>
      <c r="AC150">
        <v>15</v>
      </c>
      <c r="AD150" t="s">
        <v>615</v>
      </c>
      <c r="AE150">
        <f>COUNTIF($E$2:E150,E150)</f>
        <v>1</v>
      </c>
      <c r="AF150">
        <f>COUNTIF($H$2:$H150,H150)</f>
        <v>0</v>
      </c>
      <c r="AG150">
        <f>COUNTIF($M$2:M150,M150)</f>
        <v>1</v>
      </c>
      <c r="AH150">
        <f>COUNTIF($O$2:O150,O150)</f>
        <v>0</v>
      </c>
      <c r="AI150">
        <f>COUNTIF($Q$2:Q150,Q150)</f>
        <v>1</v>
      </c>
      <c r="AJ150">
        <f>COUNTIF($S$2:S150,S150)</f>
        <v>69</v>
      </c>
      <c r="AK150">
        <f t="shared" si="2"/>
        <v>51.384765625</v>
      </c>
      <c r="AL150">
        <f>IF(AD150="",0,COUNTIF($AD$2:AD150,AD150))</f>
        <v>1</v>
      </c>
    </row>
    <row r="151" spans="1:38">
      <c r="A151" t="s">
        <v>616</v>
      </c>
      <c r="B151" t="s">
        <v>56</v>
      </c>
      <c r="C151">
        <v>200</v>
      </c>
      <c r="D151" t="s">
        <v>54</v>
      </c>
      <c r="E151" t="s">
        <v>613</v>
      </c>
      <c r="F151">
        <v>31</v>
      </c>
      <c r="G151">
        <v>255</v>
      </c>
      <c r="H151"/>
      <c r="I151">
        <v>0</v>
      </c>
      <c r="J151">
        <v>0</v>
      </c>
      <c r="K151"/>
      <c r="L151">
        <v>0</v>
      </c>
      <c r="M151" t="s">
        <v>613</v>
      </c>
      <c r="N151">
        <v>31</v>
      </c>
      <c r="O151"/>
      <c r="P151">
        <v>0</v>
      </c>
      <c r="Q151" t="s">
        <v>614</v>
      </c>
      <c r="R151">
        <v>49</v>
      </c>
      <c r="S151" t="s">
        <v>172</v>
      </c>
      <c r="T151">
        <v>6</v>
      </c>
      <c r="U151" t="s">
        <v>53</v>
      </c>
      <c r="V151" t="s">
        <v>53</v>
      </c>
      <c r="W151" t="s">
        <v>108</v>
      </c>
      <c r="X151">
        <v>52620</v>
      </c>
      <c r="Y151">
        <v>1042</v>
      </c>
      <c r="Z151">
        <v>10</v>
      </c>
      <c r="AA151">
        <v>2</v>
      </c>
      <c r="AB151">
        <v>62</v>
      </c>
      <c r="AC151">
        <v>15</v>
      </c>
      <c r="AD151" t="s">
        <v>617</v>
      </c>
      <c r="AE151">
        <f>COUNTIF($E$2:E151,E151)</f>
        <v>2</v>
      </c>
      <c r="AF151">
        <f>COUNTIF($H$2:$H151,H151)</f>
        <v>0</v>
      </c>
      <c r="AG151">
        <f>COUNTIF($M$2:M151,M151)</f>
        <v>2</v>
      </c>
      <c r="AH151">
        <f>COUNTIF($O$2:O151,O151)</f>
        <v>0</v>
      </c>
      <c r="AI151">
        <f>COUNTIF($Q$2:Q151,Q151)</f>
        <v>2</v>
      </c>
      <c r="AJ151">
        <f>COUNTIF($S$2:S151,S151)</f>
        <v>70</v>
      </c>
      <c r="AK151">
        <f t="shared" si="2"/>
        <v>51.38671875</v>
      </c>
      <c r="AL151">
        <f>IF(AD151="",0,COUNTIF($AD$2:AD151,AD151))</f>
        <v>1</v>
      </c>
    </row>
    <row r="152" spans="1:38">
      <c r="A152" t="s">
        <v>618</v>
      </c>
      <c r="B152" t="s">
        <v>56</v>
      </c>
      <c r="C152">
        <v>200</v>
      </c>
      <c r="D152" t="s">
        <v>54</v>
      </c>
      <c r="E152" t="s">
        <v>619</v>
      </c>
      <c r="F152">
        <v>33</v>
      </c>
      <c r="G152">
        <v>282</v>
      </c>
      <c r="H152"/>
      <c r="I152">
        <v>0</v>
      </c>
      <c r="J152">
        <v>0</v>
      </c>
      <c r="K152"/>
      <c r="L152">
        <v>0</v>
      </c>
      <c r="M152" t="s">
        <v>619</v>
      </c>
      <c r="N152">
        <v>33</v>
      </c>
      <c r="O152"/>
      <c r="P152">
        <v>0</v>
      </c>
      <c r="Q152" t="s">
        <v>620</v>
      </c>
      <c r="R152">
        <v>51</v>
      </c>
      <c r="S152" t="s">
        <v>172</v>
      </c>
      <c r="T152">
        <v>6</v>
      </c>
      <c r="U152" t="s">
        <v>53</v>
      </c>
      <c r="V152" t="s">
        <v>53</v>
      </c>
      <c r="W152" t="s">
        <v>108</v>
      </c>
      <c r="X152">
        <v>52146</v>
      </c>
      <c r="Y152">
        <v>883</v>
      </c>
      <c r="Z152">
        <v>8</v>
      </c>
      <c r="AA152">
        <v>5</v>
      </c>
      <c r="AB152">
        <v>62</v>
      </c>
      <c r="AC152">
        <v>24</v>
      </c>
      <c r="AD152" t="s">
        <v>621</v>
      </c>
      <c r="AE152">
        <f>COUNTIF($E$2:E152,E152)</f>
        <v>1</v>
      </c>
      <c r="AF152">
        <f>COUNTIF($H$2:$H152,H152)</f>
        <v>0</v>
      </c>
      <c r="AG152">
        <f>COUNTIF($M$2:M152,M152)</f>
        <v>1</v>
      </c>
      <c r="AH152">
        <f>COUNTIF($O$2:O152,O152)</f>
        <v>0</v>
      </c>
      <c r="AI152">
        <f>COUNTIF($Q$2:Q152,Q152)</f>
        <v>1</v>
      </c>
      <c r="AJ152">
        <f>COUNTIF($S$2:S152,S152)</f>
        <v>71</v>
      </c>
      <c r="AK152">
        <f t="shared" si="2"/>
        <v>50.923828125</v>
      </c>
      <c r="AL152">
        <f>IF(AD152="",0,COUNTIF($AD$2:AD152,AD152))</f>
        <v>1</v>
      </c>
    </row>
    <row r="153" spans="1:38">
      <c r="A153" t="s">
        <v>622</v>
      </c>
      <c r="B153" t="s">
        <v>56</v>
      </c>
      <c r="C153">
        <v>200</v>
      </c>
      <c r="D153" t="s">
        <v>54</v>
      </c>
      <c r="E153" t="s">
        <v>619</v>
      </c>
      <c r="F153">
        <v>33</v>
      </c>
      <c r="G153">
        <v>282</v>
      </c>
      <c r="H153"/>
      <c r="I153">
        <v>0</v>
      </c>
      <c r="J153">
        <v>0</v>
      </c>
      <c r="K153"/>
      <c r="L153">
        <v>0</v>
      </c>
      <c r="M153" t="s">
        <v>619</v>
      </c>
      <c r="N153">
        <v>33</v>
      </c>
      <c r="O153"/>
      <c r="P153">
        <v>0</v>
      </c>
      <c r="Q153" t="s">
        <v>620</v>
      </c>
      <c r="R153">
        <v>51</v>
      </c>
      <c r="S153" t="s">
        <v>172</v>
      </c>
      <c r="T153">
        <v>6</v>
      </c>
      <c r="U153" t="s">
        <v>53</v>
      </c>
      <c r="V153" t="s">
        <v>53</v>
      </c>
      <c r="W153" t="s">
        <v>108</v>
      </c>
      <c r="X153">
        <v>52159</v>
      </c>
      <c r="Y153">
        <v>883</v>
      </c>
      <c r="Z153">
        <v>9</v>
      </c>
      <c r="AA153">
        <v>2</v>
      </c>
      <c r="AB153">
        <v>62</v>
      </c>
      <c r="AC153">
        <v>24</v>
      </c>
      <c r="AD153" t="s">
        <v>623</v>
      </c>
      <c r="AE153">
        <f>COUNTIF($E$2:E153,E153)</f>
        <v>2</v>
      </c>
      <c r="AF153">
        <f>COUNTIF($H$2:$H153,H153)</f>
        <v>0</v>
      </c>
      <c r="AG153">
        <f>COUNTIF($M$2:M153,M153)</f>
        <v>2</v>
      </c>
      <c r="AH153">
        <f>COUNTIF($O$2:O153,O153)</f>
        <v>0</v>
      </c>
      <c r="AI153">
        <f>COUNTIF($Q$2:Q153,Q153)</f>
        <v>2</v>
      </c>
      <c r="AJ153">
        <f>COUNTIF($S$2:S153,S153)</f>
        <v>72</v>
      </c>
      <c r="AK153">
        <f t="shared" si="2"/>
        <v>50.9365234375</v>
      </c>
      <c r="AL153">
        <f>IF(AD153="",0,COUNTIF($AD$2:AD153,AD153))</f>
        <v>1</v>
      </c>
    </row>
    <row r="154" spans="1:38">
      <c r="A154" t="s">
        <v>624</v>
      </c>
      <c r="B154" t="s">
        <v>56</v>
      </c>
      <c r="C154">
        <v>200</v>
      </c>
      <c r="D154" t="s">
        <v>54</v>
      </c>
      <c r="E154" t="s">
        <v>625</v>
      </c>
      <c r="F154">
        <v>40</v>
      </c>
      <c r="G154">
        <v>324</v>
      </c>
      <c r="H154"/>
      <c r="I154">
        <v>0</v>
      </c>
      <c r="J154">
        <v>0</v>
      </c>
      <c r="K154"/>
      <c r="L154">
        <v>0</v>
      </c>
      <c r="M154" t="s">
        <v>625</v>
      </c>
      <c r="N154">
        <v>40</v>
      </c>
      <c r="O154"/>
      <c r="P154">
        <v>0</v>
      </c>
      <c r="Q154" t="s">
        <v>172</v>
      </c>
      <c r="R154">
        <v>6</v>
      </c>
      <c r="S154" t="s">
        <v>145</v>
      </c>
      <c r="T154">
        <v>10</v>
      </c>
      <c r="U154" t="s">
        <v>53</v>
      </c>
      <c r="V154" t="s">
        <v>53</v>
      </c>
      <c r="W154" t="s">
        <v>108</v>
      </c>
      <c r="X154">
        <v>51132</v>
      </c>
      <c r="Y154">
        <v>926</v>
      </c>
      <c r="Z154">
        <v>8</v>
      </c>
      <c r="AA154">
        <v>5</v>
      </c>
      <c r="AB154">
        <v>61</v>
      </c>
      <c r="AC154">
        <v>13</v>
      </c>
      <c r="AD154" t="s">
        <v>626</v>
      </c>
      <c r="AE154">
        <f>COUNTIF($E$2:E154,E154)</f>
        <v>1</v>
      </c>
      <c r="AF154">
        <f>COUNTIF($H$2:$H154,H154)</f>
        <v>0</v>
      </c>
      <c r="AG154">
        <f>COUNTIF($M$2:M154,M154)</f>
        <v>1</v>
      </c>
      <c r="AH154">
        <f>COUNTIF($O$2:O154,O154)</f>
        <v>0</v>
      </c>
      <c r="AI154">
        <f>COUNTIF($Q$2:Q154,Q154)</f>
        <v>56</v>
      </c>
      <c r="AJ154">
        <f>COUNTIF($S$2:S154,S154)</f>
        <v>56</v>
      </c>
      <c r="AK154">
        <f t="shared" si="2"/>
        <v>49.93359375</v>
      </c>
      <c r="AL154">
        <f>IF(AD154="",0,COUNTIF($AD$2:AD154,AD154))</f>
        <v>1</v>
      </c>
    </row>
    <row r="155" spans="1:38">
      <c r="A155" t="s">
        <v>627</v>
      </c>
      <c r="B155" t="s">
        <v>56</v>
      </c>
      <c r="C155">
        <v>200</v>
      </c>
      <c r="D155" t="s">
        <v>54</v>
      </c>
      <c r="E155" t="s">
        <v>628</v>
      </c>
      <c r="F155">
        <v>17</v>
      </c>
      <c r="G155">
        <v>144</v>
      </c>
      <c r="H155"/>
      <c r="I155">
        <v>0</v>
      </c>
      <c r="J155">
        <v>0</v>
      </c>
      <c r="K155"/>
      <c r="L155">
        <v>0</v>
      </c>
      <c r="M155" t="s">
        <v>628</v>
      </c>
      <c r="N155">
        <v>17</v>
      </c>
      <c r="O155"/>
      <c r="P155">
        <v>0</v>
      </c>
      <c r="Q155" t="s">
        <v>172</v>
      </c>
      <c r="R155">
        <v>6</v>
      </c>
      <c r="S155" t="s">
        <v>145</v>
      </c>
      <c r="T155">
        <v>10</v>
      </c>
      <c r="U155" t="s">
        <v>53</v>
      </c>
      <c r="V155" t="s">
        <v>53</v>
      </c>
      <c r="W155" t="s">
        <v>108</v>
      </c>
      <c r="X155">
        <v>51216</v>
      </c>
      <c r="Y155">
        <v>947</v>
      </c>
      <c r="Z155">
        <v>8</v>
      </c>
      <c r="AA155">
        <v>5</v>
      </c>
      <c r="AB155">
        <v>63</v>
      </c>
      <c r="AC155">
        <v>15</v>
      </c>
      <c r="AD155" t="s">
        <v>629</v>
      </c>
      <c r="AE155">
        <f>COUNTIF($E$2:E155,E155)</f>
        <v>1</v>
      </c>
      <c r="AF155">
        <f>COUNTIF($H$2:$H155,H155)</f>
        <v>0</v>
      </c>
      <c r="AG155">
        <f>COUNTIF($M$2:M155,M155)</f>
        <v>1</v>
      </c>
      <c r="AH155">
        <f>COUNTIF($O$2:O155,O155)</f>
        <v>0</v>
      </c>
      <c r="AI155">
        <f>COUNTIF($Q$2:Q155,Q155)</f>
        <v>57</v>
      </c>
      <c r="AJ155">
        <f>COUNTIF($S$2:S155,S155)</f>
        <v>57</v>
      </c>
      <c r="AK155">
        <f t="shared" si="2"/>
        <v>50.015625</v>
      </c>
      <c r="AL155">
        <f>IF(AD155="",0,COUNTIF($AD$2:AD155,AD155))</f>
        <v>1</v>
      </c>
    </row>
    <row r="156" spans="1:38">
      <c r="A156" t="s">
        <v>630</v>
      </c>
      <c r="B156" t="s">
        <v>56</v>
      </c>
      <c r="C156">
        <v>200</v>
      </c>
      <c r="D156" t="s">
        <v>54</v>
      </c>
      <c r="E156" t="s">
        <v>631</v>
      </c>
      <c r="F156">
        <v>39</v>
      </c>
      <c r="G156">
        <v>289</v>
      </c>
      <c r="H156"/>
      <c r="I156">
        <v>0</v>
      </c>
      <c r="J156">
        <v>0</v>
      </c>
      <c r="K156"/>
      <c r="L156">
        <v>0</v>
      </c>
      <c r="M156" t="s">
        <v>631</v>
      </c>
      <c r="N156">
        <v>39</v>
      </c>
      <c r="O156"/>
      <c r="P156">
        <v>0</v>
      </c>
      <c r="Q156" t="s">
        <v>632</v>
      </c>
      <c r="R156">
        <v>56</v>
      </c>
      <c r="S156" t="s">
        <v>172</v>
      </c>
      <c r="T156">
        <v>6</v>
      </c>
      <c r="U156" t="s">
        <v>53</v>
      </c>
      <c r="V156" t="s">
        <v>53</v>
      </c>
      <c r="W156" t="s">
        <v>108</v>
      </c>
      <c r="X156">
        <v>52466</v>
      </c>
      <c r="Y156">
        <v>929</v>
      </c>
      <c r="Z156">
        <v>7</v>
      </c>
      <c r="AA156">
        <v>3</v>
      </c>
      <c r="AB156">
        <v>63</v>
      </c>
      <c r="AC156">
        <v>15</v>
      </c>
      <c r="AD156" t="s">
        <v>633</v>
      </c>
      <c r="AE156">
        <f>COUNTIF($E$2:E156,E156)</f>
        <v>1</v>
      </c>
      <c r="AF156">
        <f>COUNTIF($H$2:$H156,H156)</f>
        <v>0</v>
      </c>
      <c r="AG156">
        <f>COUNTIF($M$2:M156,M156)</f>
        <v>1</v>
      </c>
      <c r="AH156">
        <f>COUNTIF($O$2:O156,O156)</f>
        <v>0</v>
      </c>
      <c r="AI156">
        <f>COUNTIF($Q$2:Q156,Q156)</f>
        <v>1</v>
      </c>
      <c r="AJ156">
        <f>COUNTIF($S$2:S156,S156)</f>
        <v>73</v>
      </c>
      <c r="AK156">
        <f t="shared" si="2"/>
        <v>51.236328125</v>
      </c>
      <c r="AL156">
        <f>IF(AD156="",0,COUNTIF($AD$2:AD156,AD156))</f>
        <v>1</v>
      </c>
    </row>
    <row r="157" spans="1:38">
      <c r="A157" t="s">
        <v>634</v>
      </c>
      <c r="B157" t="s">
        <v>56</v>
      </c>
      <c r="C157">
        <v>200</v>
      </c>
      <c r="D157" t="s">
        <v>54</v>
      </c>
      <c r="E157" t="s">
        <v>631</v>
      </c>
      <c r="F157">
        <v>39</v>
      </c>
      <c r="G157">
        <v>289</v>
      </c>
      <c r="H157"/>
      <c r="I157">
        <v>0</v>
      </c>
      <c r="J157">
        <v>0</v>
      </c>
      <c r="K157"/>
      <c r="L157">
        <v>0</v>
      </c>
      <c r="M157" t="s">
        <v>631</v>
      </c>
      <c r="N157">
        <v>39</v>
      </c>
      <c r="O157"/>
      <c r="P157">
        <v>0</v>
      </c>
      <c r="Q157" t="s">
        <v>632</v>
      </c>
      <c r="R157">
        <v>56</v>
      </c>
      <c r="S157" t="s">
        <v>172</v>
      </c>
      <c r="T157">
        <v>6</v>
      </c>
      <c r="U157" t="s">
        <v>53</v>
      </c>
      <c r="V157" t="s">
        <v>53</v>
      </c>
      <c r="W157" t="s">
        <v>108</v>
      </c>
      <c r="X157">
        <v>52489</v>
      </c>
      <c r="Y157">
        <v>929</v>
      </c>
      <c r="Z157">
        <v>8</v>
      </c>
      <c r="AA157">
        <v>4</v>
      </c>
      <c r="AB157">
        <v>63</v>
      </c>
      <c r="AC157">
        <v>15</v>
      </c>
      <c r="AD157" t="s">
        <v>635</v>
      </c>
      <c r="AE157">
        <f>COUNTIF($E$2:E157,E157)</f>
        <v>2</v>
      </c>
      <c r="AF157">
        <f>COUNTIF($H$2:$H157,H157)</f>
        <v>0</v>
      </c>
      <c r="AG157">
        <f>COUNTIF($M$2:M157,M157)</f>
        <v>2</v>
      </c>
      <c r="AH157">
        <f>COUNTIF($O$2:O157,O157)</f>
        <v>0</v>
      </c>
      <c r="AI157">
        <f>COUNTIF($Q$2:Q157,Q157)</f>
        <v>2</v>
      </c>
      <c r="AJ157">
        <f>COUNTIF($S$2:S157,S157)</f>
        <v>74</v>
      </c>
      <c r="AK157">
        <f t="shared" si="2"/>
        <v>51.2587890625</v>
      </c>
      <c r="AL157">
        <f>IF(AD157="",0,COUNTIF($AD$2:AD157,AD157))</f>
        <v>1</v>
      </c>
    </row>
    <row r="158" spans="1:38">
      <c r="A158" t="s">
        <v>636</v>
      </c>
      <c r="B158" t="s">
        <v>56</v>
      </c>
      <c r="C158">
        <v>200</v>
      </c>
      <c r="D158" t="s">
        <v>54</v>
      </c>
      <c r="E158" t="s">
        <v>637</v>
      </c>
      <c r="F158">
        <v>23</v>
      </c>
      <c r="G158">
        <v>177</v>
      </c>
      <c r="H158"/>
      <c r="I158">
        <v>0</v>
      </c>
      <c r="J158">
        <v>0</v>
      </c>
      <c r="K158"/>
      <c r="L158">
        <v>0</v>
      </c>
      <c r="M158" t="s">
        <v>637</v>
      </c>
      <c r="N158">
        <v>23</v>
      </c>
      <c r="O158"/>
      <c r="P158">
        <v>0</v>
      </c>
      <c r="Q158" t="s">
        <v>638</v>
      </c>
      <c r="R158">
        <v>40</v>
      </c>
      <c r="S158" t="s">
        <v>172</v>
      </c>
      <c r="T158">
        <v>6</v>
      </c>
      <c r="U158" t="s">
        <v>53</v>
      </c>
      <c r="V158" t="s">
        <v>53</v>
      </c>
      <c r="W158" t="s">
        <v>108</v>
      </c>
      <c r="X158">
        <v>53291</v>
      </c>
      <c r="Y158">
        <v>989</v>
      </c>
      <c r="Z158">
        <v>6</v>
      </c>
      <c r="AA158">
        <v>4</v>
      </c>
      <c r="AB158">
        <v>63</v>
      </c>
      <c r="AC158">
        <v>16</v>
      </c>
      <c r="AD158" t="s">
        <v>639</v>
      </c>
      <c r="AE158">
        <f>COUNTIF($E$2:E158,E158)</f>
        <v>1</v>
      </c>
      <c r="AF158">
        <f>COUNTIF($H$2:$H158,H158)</f>
        <v>0</v>
      </c>
      <c r="AG158">
        <f>COUNTIF($M$2:M158,M158)</f>
        <v>1</v>
      </c>
      <c r="AH158">
        <f>COUNTIF($O$2:O158,O158)</f>
        <v>0</v>
      </c>
      <c r="AI158">
        <f>COUNTIF($Q$2:Q158,Q158)</f>
        <v>1</v>
      </c>
      <c r="AJ158">
        <f>COUNTIF($S$2:S158,S158)</f>
        <v>75</v>
      </c>
      <c r="AK158">
        <f t="shared" si="2"/>
        <v>52.0419921875</v>
      </c>
      <c r="AL158">
        <f>IF(AD158="",0,COUNTIF($AD$2:AD158,AD158))</f>
        <v>1</v>
      </c>
    </row>
    <row r="159" spans="1:38">
      <c r="A159" t="s">
        <v>640</v>
      </c>
      <c r="B159" t="s">
        <v>56</v>
      </c>
      <c r="C159">
        <v>200</v>
      </c>
      <c r="D159" t="s">
        <v>54</v>
      </c>
      <c r="E159" t="s">
        <v>637</v>
      </c>
      <c r="F159">
        <v>23</v>
      </c>
      <c r="G159">
        <v>177</v>
      </c>
      <c r="H159"/>
      <c r="I159">
        <v>0</v>
      </c>
      <c r="J159">
        <v>0</v>
      </c>
      <c r="K159"/>
      <c r="L159">
        <v>0</v>
      </c>
      <c r="M159" t="s">
        <v>637</v>
      </c>
      <c r="N159">
        <v>23</v>
      </c>
      <c r="O159"/>
      <c r="P159">
        <v>0</v>
      </c>
      <c r="Q159" t="s">
        <v>638</v>
      </c>
      <c r="R159">
        <v>40</v>
      </c>
      <c r="S159" t="s">
        <v>172</v>
      </c>
      <c r="T159">
        <v>6</v>
      </c>
      <c r="U159" t="s">
        <v>53</v>
      </c>
      <c r="V159" t="s">
        <v>53</v>
      </c>
      <c r="W159" t="s">
        <v>108</v>
      </c>
      <c r="X159">
        <v>53301</v>
      </c>
      <c r="Y159">
        <v>989</v>
      </c>
      <c r="Z159">
        <v>7</v>
      </c>
      <c r="AA159">
        <v>4</v>
      </c>
      <c r="AB159">
        <v>63</v>
      </c>
      <c r="AC159">
        <v>16</v>
      </c>
      <c r="AD159" t="s">
        <v>641</v>
      </c>
      <c r="AE159">
        <f>COUNTIF($E$2:E159,E159)</f>
        <v>2</v>
      </c>
      <c r="AF159">
        <f>COUNTIF($H$2:$H159,H159)</f>
        <v>0</v>
      </c>
      <c r="AG159">
        <f>COUNTIF($M$2:M159,M159)</f>
        <v>2</v>
      </c>
      <c r="AH159">
        <f>COUNTIF($O$2:O159,O159)</f>
        <v>0</v>
      </c>
      <c r="AI159">
        <f>COUNTIF($Q$2:Q159,Q159)</f>
        <v>2</v>
      </c>
      <c r="AJ159">
        <f>COUNTIF($S$2:S159,S159)</f>
        <v>76</v>
      </c>
      <c r="AK159">
        <f t="shared" si="2"/>
        <v>52.0517578125</v>
      </c>
      <c r="AL159">
        <f>IF(AD159="",0,COUNTIF($AD$2:AD159,AD159))</f>
        <v>1</v>
      </c>
    </row>
    <row r="160" spans="1:38">
      <c r="A160" t="s">
        <v>642</v>
      </c>
      <c r="B160" t="s">
        <v>56</v>
      </c>
      <c r="C160">
        <v>200</v>
      </c>
      <c r="D160" t="s">
        <v>54</v>
      </c>
      <c r="E160" t="s">
        <v>643</v>
      </c>
      <c r="F160">
        <v>33</v>
      </c>
      <c r="G160">
        <v>243</v>
      </c>
      <c r="H160"/>
      <c r="I160">
        <v>0</v>
      </c>
      <c r="J160">
        <v>0</v>
      </c>
      <c r="K160"/>
      <c r="L160">
        <v>0</v>
      </c>
      <c r="M160" t="s">
        <v>643</v>
      </c>
      <c r="N160">
        <v>33</v>
      </c>
      <c r="O160"/>
      <c r="P160">
        <v>0</v>
      </c>
      <c r="Q160" t="s">
        <v>644</v>
      </c>
      <c r="R160">
        <v>51</v>
      </c>
      <c r="S160" t="s">
        <v>172</v>
      </c>
      <c r="T160">
        <v>6</v>
      </c>
      <c r="U160" t="s">
        <v>53</v>
      </c>
      <c r="V160" t="s">
        <v>53</v>
      </c>
      <c r="W160" t="s">
        <v>108</v>
      </c>
      <c r="X160">
        <v>54236</v>
      </c>
      <c r="Y160">
        <v>1087</v>
      </c>
      <c r="Z160">
        <v>5</v>
      </c>
      <c r="AA160">
        <v>6</v>
      </c>
      <c r="AB160">
        <v>64</v>
      </c>
      <c r="AC160">
        <v>25</v>
      </c>
      <c r="AD160" t="s">
        <v>645</v>
      </c>
      <c r="AE160">
        <f>COUNTIF($E$2:E160,E160)</f>
        <v>1</v>
      </c>
      <c r="AF160">
        <f>COUNTIF($H$2:$H160,H160)</f>
        <v>0</v>
      </c>
      <c r="AG160">
        <f>COUNTIF($M$2:M160,M160)</f>
        <v>1</v>
      </c>
      <c r="AH160">
        <f>COUNTIF($O$2:O160,O160)</f>
        <v>0</v>
      </c>
      <c r="AI160">
        <f>COUNTIF($Q$2:Q160,Q160)</f>
        <v>1</v>
      </c>
      <c r="AJ160">
        <f>COUNTIF($S$2:S160,S160)</f>
        <v>77</v>
      </c>
      <c r="AK160">
        <f t="shared" si="2"/>
        <v>52.96484375</v>
      </c>
      <c r="AL160">
        <f>IF(AD160="",0,COUNTIF($AD$2:AD160,AD160))</f>
        <v>1</v>
      </c>
    </row>
    <row r="161" spans="1:38">
      <c r="A161" t="s">
        <v>646</v>
      </c>
      <c r="B161" t="s">
        <v>56</v>
      </c>
      <c r="C161">
        <v>200</v>
      </c>
      <c r="D161" t="s">
        <v>54</v>
      </c>
      <c r="E161" t="s">
        <v>643</v>
      </c>
      <c r="F161">
        <v>33</v>
      </c>
      <c r="G161">
        <v>243</v>
      </c>
      <c r="H161"/>
      <c r="I161">
        <v>0</v>
      </c>
      <c r="J161">
        <v>0</v>
      </c>
      <c r="K161"/>
      <c r="L161">
        <v>0</v>
      </c>
      <c r="M161" t="s">
        <v>643</v>
      </c>
      <c r="N161">
        <v>33</v>
      </c>
      <c r="O161"/>
      <c r="P161">
        <v>0</v>
      </c>
      <c r="Q161" t="s">
        <v>644</v>
      </c>
      <c r="R161">
        <v>51</v>
      </c>
      <c r="S161" t="s">
        <v>172</v>
      </c>
      <c r="T161">
        <v>6</v>
      </c>
      <c r="U161" t="s">
        <v>53</v>
      </c>
      <c r="V161" t="s">
        <v>53</v>
      </c>
      <c r="W161" t="s">
        <v>108</v>
      </c>
      <c r="X161">
        <v>54251</v>
      </c>
      <c r="Y161">
        <v>1087</v>
      </c>
      <c r="Z161">
        <v>6</v>
      </c>
      <c r="AA161">
        <v>2</v>
      </c>
      <c r="AB161">
        <v>64</v>
      </c>
      <c r="AC161">
        <v>25</v>
      </c>
      <c r="AD161" t="s">
        <v>647</v>
      </c>
      <c r="AE161">
        <f>COUNTIF($E$2:E161,E161)</f>
        <v>2</v>
      </c>
      <c r="AF161">
        <f>COUNTIF($H$2:$H161,H161)</f>
        <v>0</v>
      </c>
      <c r="AG161">
        <f>COUNTIF($M$2:M161,M161)</f>
        <v>2</v>
      </c>
      <c r="AH161">
        <f>COUNTIF($O$2:O161,O161)</f>
        <v>0</v>
      </c>
      <c r="AI161">
        <f>COUNTIF($Q$2:Q161,Q161)</f>
        <v>2</v>
      </c>
      <c r="AJ161">
        <f>COUNTIF($S$2:S161,S161)</f>
        <v>78</v>
      </c>
      <c r="AK161">
        <f t="shared" si="2"/>
        <v>52.9794921875</v>
      </c>
      <c r="AL161">
        <f>IF(AD161="",0,COUNTIF($AD$2:AD161,AD161))</f>
        <v>1</v>
      </c>
    </row>
    <row r="162" spans="1:38">
      <c r="A162" t="s">
        <v>648</v>
      </c>
      <c r="B162" t="s">
        <v>56</v>
      </c>
      <c r="C162">
        <v>200</v>
      </c>
      <c r="D162" t="s">
        <v>54</v>
      </c>
      <c r="E162" t="s">
        <v>649</v>
      </c>
      <c r="F162">
        <v>27</v>
      </c>
      <c r="G162">
        <v>226</v>
      </c>
      <c r="H162"/>
      <c r="I162">
        <v>0</v>
      </c>
      <c r="J162">
        <v>0</v>
      </c>
      <c r="K162"/>
      <c r="L162">
        <v>0</v>
      </c>
      <c r="M162" t="s">
        <v>649</v>
      </c>
      <c r="N162">
        <v>27</v>
      </c>
      <c r="O162"/>
      <c r="P162">
        <v>0</v>
      </c>
      <c r="Q162" t="s">
        <v>650</v>
      </c>
      <c r="R162">
        <v>45</v>
      </c>
      <c r="S162" t="s">
        <v>172</v>
      </c>
      <c r="T162">
        <v>6</v>
      </c>
      <c r="U162" t="s">
        <v>53</v>
      </c>
      <c r="V162" t="s">
        <v>53</v>
      </c>
      <c r="W162" t="s">
        <v>108</v>
      </c>
      <c r="X162">
        <v>53588</v>
      </c>
      <c r="Y162">
        <v>1163</v>
      </c>
      <c r="Z162">
        <v>4</v>
      </c>
      <c r="AA162">
        <v>4</v>
      </c>
      <c r="AB162">
        <v>63</v>
      </c>
      <c r="AC162">
        <v>14</v>
      </c>
      <c r="AD162" t="s">
        <v>651</v>
      </c>
      <c r="AE162">
        <f>COUNTIF($E$2:E162,E162)</f>
        <v>1</v>
      </c>
      <c r="AF162">
        <f>COUNTIF($H$2:$H162,H162)</f>
        <v>0</v>
      </c>
      <c r="AG162">
        <f>COUNTIF($M$2:M162,M162)</f>
        <v>1</v>
      </c>
      <c r="AH162">
        <f>COUNTIF($O$2:O162,O162)</f>
        <v>0</v>
      </c>
      <c r="AI162">
        <f>COUNTIF($Q$2:Q162,Q162)</f>
        <v>1</v>
      </c>
      <c r="AJ162">
        <f>COUNTIF($S$2:S162,S162)</f>
        <v>79</v>
      </c>
      <c r="AK162">
        <f t="shared" si="2"/>
        <v>52.33203125</v>
      </c>
      <c r="AL162">
        <f>IF(AD162="",0,COUNTIF($AD$2:AD162,AD162))</f>
        <v>1</v>
      </c>
    </row>
    <row r="163" spans="1:38">
      <c r="A163" t="s">
        <v>652</v>
      </c>
      <c r="B163" t="s">
        <v>56</v>
      </c>
      <c r="C163">
        <v>200</v>
      </c>
      <c r="D163" t="s">
        <v>54</v>
      </c>
      <c r="E163" t="s">
        <v>649</v>
      </c>
      <c r="F163">
        <v>27</v>
      </c>
      <c r="G163">
        <v>226</v>
      </c>
      <c r="H163"/>
      <c r="I163">
        <v>0</v>
      </c>
      <c r="J163">
        <v>0</v>
      </c>
      <c r="K163"/>
      <c r="L163">
        <v>0</v>
      </c>
      <c r="M163" t="s">
        <v>649</v>
      </c>
      <c r="N163">
        <v>27</v>
      </c>
      <c r="O163"/>
      <c r="P163">
        <v>0</v>
      </c>
      <c r="Q163" t="s">
        <v>650</v>
      </c>
      <c r="R163">
        <v>45</v>
      </c>
      <c r="S163" t="s">
        <v>172</v>
      </c>
      <c r="T163">
        <v>6</v>
      </c>
      <c r="U163" t="s">
        <v>53</v>
      </c>
      <c r="V163" t="s">
        <v>53</v>
      </c>
      <c r="W163" t="s">
        <v>108</v>
      </c>
      <c r="X163">
        <v>53593</v>
      </c>
      <c r="Y163">
        <v>1163</v>
      </c>
      <c r="Z163">
        <v>5</v>
      </c>
      <c r="AA163">
        <v>2</v>
      </c>
      <c r="AB163">
        <v>63</v>
      </c>
      <c r="AC163">
        <v>14</v>
      </c>
      <c r="AD163" t="s">
        <v>653</v>
      </c>
      <c r="AE163">
        <f>COUNTIF($E$2:E163,E163)</f>
        <v>2</v>
      </c>
      <c r="AF163">
        <f>COUNTIF($H$2:$H163,H163)</f>
        <v>0</v>
      </c>
      <c r="AG163">
        <f>COUNTIF($M$2:M163,M163)</f>
        <v>2</v>
      </c>
      <c r="AH163">
        <f>COUNTIF($O$2:O163,O163)</f>
        <v>0</v>
      </c>
      <c r="AI163">
        <f>COUNTIF($Q$2:Q163,Q163)</f>
        <v>2</v>
      </c>
      <c r="AJ163">
        <f>COUNTIF($S$2:S163,S163)</f>
        <v>80</v>
      </c>
      <c r="AK163">
        <f t="shared" si="2"/>
        <v>52.3369140625</v>
      </c>
      <c r="AL163">
        <f>IF(AD163="",0,COUNTIF($AD$2:AD163,AD163))</f>
        <v>1</v>
      </c>
    </row>
    <row r="164" spans="1:38">
      <c r="A164" t="s">
        <v>654</v>
      </c>
      <c r="B164" t="s">
        <v>56</v>
      </c>
      <c r="C164">
        <v>200</v>
      </c>
      <c r="D164" t="s">
        <v>54</v>
      </c>
      <c r="E164" t="s">
        <v>655</v>
      </c>
      <c r="F164">
        <v>58</v>
      </c>
      <c r="G164">
        <v>505</v>
      </c>
      <c r="H164"/>
      <c r="I164">
        <v>0</v>
      </c>
      <c r="J164">
        <v>0</v>
      </c>
      <c r="K164"/>
      <c r="L164">
        <v>0</v>
      </c>
      <c r="M164" t="s">
        <v>655</v>
      </c>
      <c r="N164">
        <v>58</v>
      </c>
      <c r="O164"/>
      <c r="P164">
        <v>0</v>
      </c>
      <c r="Q164" t="s">
        <v>656</v>
      </c>
      <c r="R164">
        <v>76</v>
      </c>
      <c r="S164" t="s">
        <v>172</v>
      </c>
      <c r="T164">
        <v>6</v>
      </c>
      <c r="U164" t="s">
        <v>53</v>
      </c>
      <c r="V164" t="s">
        <v>53</v>
      </c>
      <c r="W164" t="s">
        <v>108</v>
      </c>
      <c r="X164">
        <v>53711</v>
      </c>
      <c r="Y164">
        <v>1134</v>
      </c>
      <c r="Z164">
        <v>3</v>
      </c>
      <c r="AA164">
        <v>9</v>
      </c>
      <c r="AB164">
        <v>63</v>
      </c>
      <c r="AC164">
        <v>15</v>
      </c>
      <c r="AD164" t="s">
        <v>657</v>
      </c>
      <c r="AE164">
        <f>COUNTIF($E$2:E164,E164)</f>
        <v>1</v>
      </c>
      <c r="AF164">
        <f>COUNTIF($H$2:$H164,H164)</f>
        <v>0</v>
      </c>
      <c r="AG164">
        <f>COUNTIF($M$2:M164,M164)</f>
        <v>1</v>
      </c>
      <c r="AH164">
        <f>COUNTIF($O$2:O164,O164)</f>
        <v>0</v>
      </c>
      <c r="AI164">
        <f>COUNTIF($Q$2:Q164,Q164)</f>
        <v>1</v>
      </c>
      <c r="AJ164">
        <f>COUNTIF($S$2:S164,S164)</f>
        <v>81</v>
      </c>
      <c r="AK164">
        <f t="shared" si="2"/>
        <v>52.4521484375</v>
      </c>
      <c r="AL164">
        <f>IF(AD164="",0,COUNTIF($AD$2:AD164,AD164))</f>
        <v>1</v>
      </c>
    </row>
    <row r="165" spans="1:38">
      <c r="A165" t="s">
        <v>658</v>
      </c>
      <c r="B165" t="s">
        <v>56</v>
      </c>
      <c r="C165">
        <v>200</v>
      </c>
      <c r="D165" t="s">
        <v>54</v>
      </c>
      <c r="E165" t="s">
        <v>655</v>
      </c>
      <c r="F165">
        <v>58</v>
      </c>
      <c r="G165">
        <v>505</v>
      </c>
      <c r="H165"/>
      <c r="I165">
        <v>0</v>
      </c>
      <c r="J165">
        <v>0</v>
      </c>
      <c r="K165"/>
      <c r="L165">
        <v>0</v>
      </c>
      <c r="M165" t="s">
        <v>655</v>
      </c>
      <c r="N165">
        <v>58</v>
      </c>
      <c r="O165"/>
      <c r="P165">
        <v>0</v>
      </c>
      <c r="Q165" t="s">
        <v>656</v>
      </c>
      <c r="R165">
        <v>76</v>
      </c>
      <c r="S165" t="s">
        <v>172</v>
      </c>
      <c r="T165">
        <v>6</v>
      </c>
      <c r="U165" t="s">
        <v>53</v>
      </c>
      <c r="V165" t="s">
        <v>53</v>
      </c>
      <c r="W165" t="s">
        <v>108</v>
      </c>
      <c r="X165">
        <v>53746</v>
      </c>
      <c r="Y165">
        <v>1134</v>
      </c>
      <c r="Z165">
        <v>4</v>
      </c>
      <c r="AA165">
        <v>2</v>
      </c>
      <c r="AB165">
        <v>63</v>
      </c>
      <c r="AC165">
        <v>15</v>
      </c>
      <c r="AD165" t="s">
        <v>659</v>
      </c>
      <c r="AE165">
        <f>COUNTIF($E$2:E165,E165)</f>
        <v>2</v>
      </c>
      <c r="AF165">
        <f>COUNTIF($H$2:$H165,H165)</f>
        <v>0</v>
      </c>
      <c r="AG165">
        <f>COUNTIF($M$2:M165,M165)</f>
        <v>2</v>
      </c>
      <c r="AH165">
        <f>COUNTIF($O$2:O165,O165)</f>
        <v>0</v>
      </c>
      <c r="AI165">
        <f>COUNTIF($Q$2:Q165,Q165)</f>
        <v>2</v>
      </c>
      <c r="AJ165">
        <f>COUNTIF($S$2:S165,S165)</f>
        <v>82</v>
      </c>
      <c r="AK165">
        <f t="shared" si="2"/>
        <v>52.486328125</v>
      </c>
      <c r="AL165">
        <f>IF(AD165="",0,COUNTIF($AD$2:AD165,AD165))</f>
        <v>1</v>
      </c>
    </row>
    <row r="166" spans="1:38">
      <c r="A166" t="s">
        <v>660</v>
      </c>
      <c r="B166" t="s">
        <v>56</v>
      </c>
      <c r="C166">
        <v>200</v>
      </c>
      <c r="D166" t="s">
        <v>54</v>
      </c>
      <c r="E166" t="s">
        <v>661</v>
      </c>
      <c r="F166">
        <v>31</v>
      </c>
      <c r="G166">
        <v>258</v>
      </c>
      <c r="H166"/>
      <c r="I166">
        <v>0</v>
      </c>
      <c r="J166">
        <v>0</v>
      </c>
      <c r="K166"/>
      <c r="L166">
        <v>0</v>
      </c>
      <c r="M166" t="s">
        <v>661</v>
      </c>
      <c r="N166">
        <v>31</v>
      </c>
      <c r="O166"/>
      <c r="P166">
        <v>0</v>
      </c>
      <c r="Q166" t="s">
        <v>662</v>
      </c>
      <c r="R166">
        <v>49</v>
      </c>
      <c r="S166" t="s">
        <v>172</v>
      </c>
      <c r="T166">
        <v>6</v>
      </c>
      <c r="U166" t="s">
        <v>53</v>
      </c>
      <c r="V166" t="s">
        <v>53</v>
      </c>
      <c r="W166" t="s">
        <v>108</v>
      </c>
      <c r="X166">
        <v>70478</v>
      </c>
      <c r="Y166">
        <v>2652</v>
      </c>
      <c r="Z166">
        <v>4</v>
      </c>
      <c r="AA166">
        <v>6</v>
      </c>
      <c r="AB166">
        <v>76</v>
      </c>
      <c r="AC166">
        <v>23</v>
      </c>
      <c r="AD166" t="s">
        <v>663</v>
      </c>
      <c r="AE166">
        <f>COUNTIF($E$2:E166,E166)</f>
        <v>1</v>
      </c>
      <c r="AF166">
        <f>COUNTIF($H$2:$H166,H166)</f>
        <v>0</v>
      </c>
      <c r="AG166">
        <f>COUNTIF($M$2:M166,M166)</f>
        <v>1</v>
      </c>
      <c r="AH166">
        <f>COUNTIF($O$2:O166,O166)</f>
        <v>0</v>
      </c>
      <c r="AI166">
        <f>COUNTIF($Q$2:Q166,Q166)</f>
        <v>1</v>
      </c>
      <c r="AJ166">
        <f>COUNTIF($S$2:S166,S166)</f>
        <v>83</v>
      </c>
      <c r="AK166">
        <f t="shared" si="2"/>
        <v>68.826171875</v>
      </c>
      <c r="AL166">
        <f>IF(AD166="",0,COUNTIF($AD$2:AD166,AD166))</f>
        <v>1</v>
      </c>
    </row>
    <row r="167" spans="1:38">
      <c r="A167" t="s">
        <v>664</v>
      </c>
      <c r="B167" t="s">
        <v>56</v>
      </c>
      <c r="C167">
        <v>200</v>
      </c>
      <c r="D167" t="s">
        <v>54</v>
      </c>
      <c r="E167" t="s">
        <v>661</v>
      </c>
      <c r="F167">
        <v>31</v>
      </c>
      <c r="G167">
        <v>258</v>
      </c>
      <c r="H167"/>
      <c r="I167">
        <v>0</v>
      </c>
      <c r="J167">
        <v>0</v>
      </c>
      <c r="K167"/>
      <c r="L167">
        <v>0</v>
      </c>
      <c r="M167" t="s">
        <v>661</v>
      </c>
      <c r="N167">
        <v>31</v>
      </c>
      <c r="O167"/>
      <c r="P167">
        <v>0</v>
      </c>
      <c r="Q167" t="s">
        <v>662</v>
      </c>
      <c r="R167">
        <v>49</v>
      </c>
      <c r="S167" t="s">
        <v>172</v>
      </c>
      <c r="T167">
        <v>6</v>
      </c>
      <c r="U167" t="s">
        <v>53</v>
      </c>
      <c r="V167" t="s">
        <v>53</v>
      </c>
      <c r="W167" t="s">
        <v>108</v>
      </c>
      <c r="X167">
        <v>70472</v>
      </c>
      <c r="Y167">
        <v>2652</v>
      </c>
      <c r="Z167">
        <v>5</v>
      </c>
      <c r="AA167">
        <v>22</v>
      </c>
      <c r="AB167">
        <v>76</v>
      </c>
      <c r="AC167">
        <v>23</v>
      </c>
      <c r="AD167" t="s">
        <v>665</v>
      </c>
      <c r="AE167">
        <f>COUNTIF($E$2:E167,E167)</f>
        <v>2</v>
      </c>
      <c r="AF167">
        <f>COUNTIF($H$2:$H167,H167)</f>
        <v>0</v>
      </c>
      <c r="AG167">
        <f>COUNTIF($M$2:M167,M167)</f>
        <v>2</v>
      </c>
      <c r="AH167">
        <f>COUNTIF($O$2:O167,O167)</f>
        <v>0</v>
      </c>
      <c r="AI167">
        <f>COUNTIF($Q$2:Q167,Q167)</f>
        <v>2</v>
      </c>
      <c r="AJ167">
        <f>COUNTIF($S$2:S167,S167)</f>
        <v>84</v>
      </c>
      <c r="AK167">
        <f t="shared" si="2"/>
        <v>68.8203125</v>
      </c>
      <c r="AL167">
        <f>IF(AD167="",0,COUNTIF($AD$2:AD167,AD167))</f>
        <v>1</v>
      </c>
    </row>
    <row r="168" spans="1:38">
      <c r="A168" t="s">
        <v>666</v>
      </c>
      <c r="B168" t="s">
        <v>56</v>
      </c>
      <c r="C168">
        <v>200</v>
      </c>
      <c r="D168" t="s">
        <v>54</v>
      </c>
      <c r="E168" t="s">
        <v>667</v>
      </c>
      <c r="F168">
        <v>51</v>
      </c>
      <c r="G168">
        <v>426</v>
      </c>
      <c r="H168"/>
      <c r="I168">
        <v>0</v>
      </c>
      <c r="J168">
        <v>0</v>
      </c>
      <c r="K168"/>
      <c r="L168">
        <v>0</v>
      </c>
      <c r="M168" t="s">
        <v>667</v>
      </c>
      <c r="N168">
        <v>51</v>
      </c>
      <c r="O168"/>
      <c r="P168">
        <v>0</v>
      </c>
      <c r="Q168" t="s">
        <v>668</v>
      </c>
      <c r="R168">
        <v>69</v>
      </c>
      <c r="S168" t="s">
        <v>172</v>
      </c>
      <c r="T168">
        <v>6</v>
      </c>
      <c r="U168" t="s">
        <v>53</v>
      </c>
      <c r="V168" t="s">
        <v>53</v>
      </c>
      <c r="W168" t="s">
        <v>108</v>
      </c>
      <c r="X168">
        <v>66352</v>
      </c>
      <c r="Y168">
        <v>1803</v>
      </c>
      <c r="Z168">
        <v>5</v>
      </c>
      <c r="AA168">
        <v>6</v>
      </c>
      <c r="AB168">
        <v>74</v>
      </c>
      <c r="AC168">
        <v>27</v>
      </c>
      <c r="AD168" t="s">
        <v>669</v>
      </c>
      <c r="AE168">
        <f>COUNTIF($E$2:E168,E168)</f>
        <v>1</v>
      </c>
      <c r="AF168">
        <f>COUNTIF($H$2:$H168,H168)</f>
        <v>0</v>
      </c>
      <c r="AG168">
        <f>COUNTIF($M$2:M168,M168)</f>
        <v>1</v>
      </c>
      <c r="AH168">
        <f>COUNTIF($O$2:O168,O168)</f>
        <v>0</v>
      </c>
      <c r="AI168">
        <f>COUNTIF($Q$2:Q168,Q168)</f>
        <v>1</v>
      </c>
      <c r="AJ168">
        <f>COUNTIF($S$2:S168,S168)</f>
        <v>85</v>
      </c>
      <c r="AK168">
        <f t="shared" si="2"/>
        <v>64.796875</v>
      </c>
      <c r="AL168">
        <f>IF(AD168="",0,COUNTIF($AD$2:AD168,AD168))</f>
        <v>1</v>
      </c>
    </row>
    <row r="169" spans="1:38">
      <c r="A169" t="s">
        <v>670</v>
      </c>
      <c r="B169" t="s">
        <v>56</v>
      </c>
      <c r="C169">
        <v>200</v>
      </c>
      <c r="D169" t="s">
        <v>54</v>
      </c>
      <c r="E169" t="s">
        <v>667</v>
      </c>
      <c r="F169">
        <v>51</v>
      </c>
      <c r="G169">
        <v>426</v>
      </c>
      <c r="H169"/>
      <c r="I169">
        <v>0</v>
      </c>
      <c r="J169">
        <v>0</v>
      </c>
      <c r="K169"/>
      <c r="L169">
        <v>0</v>
      </c>
      <c r="M169" t="s">
        <v>667</v>
      </c>
      <c r="N169">
        <v>51</v>
      </c>
      <c r="O169"/>
      <c r="P169">
        <v>0</v>
      </c>
      <c r="Q169" t="s">
        <v>668</v>
      </c>
      <c r="R169">
        <v>69</v>
      </c>
      <c r="S169" t="s">
        <v>172</v>
      </c>
      <c r="T169">
        <v>6</v>
      </c>
      <c r="U169" t="s">
        <v>53</v>
      </c>
      <c r="V169" t="s">
        <v>53</v>
      </c>
      <c r="W169" t="s">
        <v>108</v>
      </c>
      <c r="X169">
        <v>66374</v>
      </c>
      <c r="Y169">
        <v>1803</v>
      </c>
      <c r="Z169">
        <v>6</v>
      </c>
      <c r="AA169">
        <v>26</v>
      </c>
      <c r="AB169">
        <v>74</v>
      </c>
      <c r="AC169">
        <v>27</v>
      </c>
      <c r="AD169" t="s">
        <v>671</v>
      </c>
      <c r="AE169">
        <f>COUNTIF($E$2:E169,E169)</f>
        <v>2</v>
      </c>
      <c r="AF169">
        <f>COUNTIF($H$2:$H169,H169)</f>
        <v>0</v>
      </c>
      <c r="AG169">
        <f>COUNTIF($M$2:M169,M169)</f>
        <v>2</v>
      </c>
      <c r="AH169">
        <f>COUNTIF($O$2:O169,O169)</f>
        <v>0</v>
      </c>
      <c r="AI169">
        <f>COUNTIF($Q$2:Q169,Q169)</f>
        <v>2</v>
      </c>
      <c r="AJ169">
        <f>COUNTIF($S$2:S169,S169)</f>
        <v>86</v>
      </c>
      <c r="AK169">
        <f t="shared" si="2"/>
        <v>64.818359375</v>
      </c>
      <c r="AL169">
        <f>IF(AD169="",0,COUNTIF($AD$2:AD169,AD169))</f>
        <v>1</v>
      </c>
    </row>
    <row r="170" spans="1:38">
      <c r="A170" t="s">
        <v>672</v>
      </c>
      <c r="B170" t="s">
        <v>56</v>
      </c>
      <c r="C170">
        <v>200</v>
      </c>
      <c r="D170" t="s">
        <v>54</v>
      </c>
      <c r="E170" t="s">
        <v>673</v>
      </c>
      <c r="F170">
        <v>44</v>
      </c>
      <c r="G170">
        <v>359</v>
      </c>
      <c r="H170"/>
      <c r="I170">
        <v>0</v>
      </c>
      <c r="J170">
        <v>0</v>
      </c>
      <c r="K170"/>
      <c r="L170">
        <v>0</v>
      </c>
      <c r="M170" t="s">
        <v>673</v>
      </c>
      <c r="N170">
        <v>44</v>
      </c>
      <c r="O170"/>
      <c r="P170">
        <v>0</v>
      </c>
      <c r="Q170" t="s">
        <v>674</v>
      </c>
      <c r="R170">
        <v>61</v>
      </c>
      <c r="S170" t="s">
        <v>172</v>
      </c>
      <c r="T170">
        <v>6</v>
      </c>
      <c r="U170" t="s">
        <v>53</v>
      </c>
      <c r="V170" t="s">
        <v>53</v>
      </c>
      <c r="W170" t="s">
        <v>108</v>
      </c>
      <c r="X170">
        <v>56370</v>
      </c>
      <c r="Y170">
        <v>1075</v>
      </c>
      <c r="Z170">
        <v>6</v>
      </c>
      <c r="AA170">
        <v>5</v>
      </c>
      <c r="AB170">
        <v>69</v>
      </c>
      <c r="AC170">
        <v>15</v>
      </c>
      <c r="AD170" t="s">
        <v>675</v>
      </c>
      <c r="AE170">
        <f>COUNTIF($E$2:E170,E170)</f>
        <v>1</v>
      </c>
      <c r="AF170">
        <f>COUNTIF($H$2:$H170,H170)</f>
        <v>0</v>
      </c>
      <c r="AG170">
        <f>COUNTIF($M$2:M170,M170)</f>
        <v>1</v>
      </c>
      <c r="AH170">
        <f>COUNTIF($O$2:O170,O170)</f>
        <v>0</v>
      </c>
      <c r="AI170">
        <f>COUNTIF($Q$2:Q170,Q170)</f>
        <v>1</v>
      </c>
      <c r="AJ170">
        <f>COUNTIF($S$2:S170,S170)</f>
        <v>87</v>
      </c>
      <c r="AK170">
        <f t="shared" si="2"/>
        <v>55.048828125</v>
      </c>
      <c r="AL170">
        <f>IF(AD170="",0,COUNTIF($AD$2:AD170,AD170))</f>
        <v>1</v>
      </c>
    </row>
    <row r="171" spans="1:38">
      <c r="A171" t="s">
        <v>676</v>
      </c>
      <c r="B171" t="s">
        <v>56</v>
      </c>
      <c r="C171">
        <v>200</v>
      </c>
      <c r="D171" t="s">
        <v>54</v>
      </c>
      <c r="E171" t="s">
        <v>673</v>
      </c>
      <c r="F171">
        <v>44</v>
      </c>
      <c r="G171">
        <v>359</v>
      </c>
      <c r="H171"/>
      <c r="I171">
        <v>0</v>
      </c>
      <c r="J171">
        <v>0</v>
      </c>
      <c r="K171"/>
      <c r="L171">
        <v>0</v>
      </c>
      <c r="M171" t="s">
        <v>673</v>
      </c>
      <c r="N171">
        <v>44</v>
      </c>
      <c r="O171"/>
      <c r="P171">
        <v>0</v>
      </c>
      <c r="Q171" t="s">
        <v>674</v>
      </c>
      <c r="R171">
        <v>61</v>
      </c>
      <c r="S171" t="s">
        <v>172</v>
      </c>
      <c r="T171">
        <v>6</v>
      </c>
      <c r="U171" t="s">
        <v>53</v>
      </c>
      <c r="V171" t="s">
        <v>53</v>
      </c>
      <c r="W171" t="s">
        <v>108</v>
      </c>
      <c r="X171">
        <v>56371</v>
      </c>
      <c r="Y171">
        <v>1075</v>
      </c>
      <c r="Z171">
        <v>7</v>
      </c>
      <c r="AA171">
        <v>12</v>
      </c>
      <c r="AB171">
        <v>69</v>
      </c>
      <c r="AC171">
        <v>15</v>
      </c>
      <c r="AD171" t="s">
        <v>677</v>
      </c>
      <c r="AE171">
        <f>COUNTIF($E$2:E171,E171)</f>
        <v>2</v>
      </c>
      <c r="AF171">
        <f>COUNTIF($H$2:$H171,H171)</f>
        <v>0</v>
      </c>
      <c r="AG171">
        <f>COUNTIF($M$2:M171,M171)</f>
        <v>2</v>
      </c>
      <c r="AH171">
        <f>COUNTIF($O$2:O171,O171)</f>
        <v>0</v>
      </c>
      <c r="AI171">
        <f>COUNTIF($Q$2:Q171,Q171)</f>
        <v>2</v>
      </c>
      <c r="AJ171">
        <f>COUNTIF($S$2:S171,S171)</f>
        <v>88</v>
      </c>
      <c r="AK171">
        <f t="shared" si="2"/>
        <v>55.0498046875</v>
      </c>
      <c r="AL171">
        <f>IF(AD171="",0,COUNTIF($AD$2:AD171,AD171))</f>
        <v>1</v>
      </c>
    </row>
    <row r="172" spans="1:38">
      <c r="A172" t="s">
        <v>678</v>
      </c>
      <c r="B172" t="s">
        <v>56</v>
      </c>
      <c r="C172">
        <v>200</v>
      </c>
      <c r="D172" t="s">
        <v>54</v>
      </c>
      <c r="E172" t="s">
        <v>679</v>
      </c>
      <c r="F172">
        <v>43</v>
      </c>
      <c r="G172">
        <v>379</v>
      </c>
      <c r="H172"/>
      <c r="I172">
        <v>0</v>
      </c>
      <c r="J172">
        <v>0</v>
      </c>
      <c r="K172"/>
      <c r="L172">
        <v>0</v>
      </c>
      <c r="M172" t="s">
        <v>679</v>
      </c>
      <c r="N172">
        <v>43</v>
      </c>
      <c r="O172"/>
      <c r="P172">
        <v>0</v>
      </c>
      <c r="Q172" t="s">
        <v>172</v>
      </c>
      <c r="R172">
        <v>6</v>
      </c>
      <c r="S172" t="s">
        <v>145</v>
      </c>
      <c r="T172">
        <v>10</v>
      </c>
      <c r="U172" t="s">
        <v>53</v>
      </c>
      <c r="V172" t="s">
        <v>53</v>
      </c>
      <c r="W172" t="s">
        <v>108</v>
      </c>
      <c r="X172">
        <v>49549</v>
      </c>
      <c r="Y172">
        <v>647</v>
      </c>
      <c r="Z172">
        <v>6</v>
      </c>
      <c r="AA172">
        <v>6</v>
      </c>
      <c r="AB172">
        <v>61</v>
      </c>
      <c r="AC172">
        <v>18</v>
      </c>
      <c r="AD172" t="s">
        <v>680</v>
      </c>
      <c r="AE172">
        <f>COUNTIF($E$2:E172,E172)</f>
        <v>1</v>
      </c>
      <c r="AF172">
        <f>COUNTIF($H$2:$H172,H172)</f>
        <v>0</v>
      </c>
      <c r="AG172">
        <f>COUNTIF($M$2:M172,M172)</f>
        <v>1</v>
      </c>
      <c r="AH172">
        <f>COUNTIF($O$2:O172,O172)</f>
        <v>0</v>
      </c>
      <c r="AI172">
        <f>COUNTIF($Q$2:Q172,Q172)</f>
        <v>58</v>
      </c>
      <c r="AJ172">
        <f>COUNTIF($S$2:S172,S172)</f>
        <v>58</v>
      </c>
      <c r="AK172">
        <f t="shared" si="2"/>
        <v>48.3876953125</v>
      </c>
      <c r="AL172">
        <f>IF(AD172="",0,COUNTIF($AD$2:AD172,AD172))</f>
        <v>1</v>
      </c>
    </row>
    <row r="173" spans="1:38">
      <c r="A173" t="s">
        <v>681</v>
      </c>
      <c r="B173" t="s">
        <v>56</v>
      </c>
      <c r="C173">
        <v>200</v>
      </c>
      <c r="D173" t="s">
        <v>54</v>
      </c>
      <c r="E173" t="s">
        <v>682</v>
      </c>
      <c r="F173">
        <v>42</v>
      </c>
      <c r="G173">
        <v>344</v>
      </c>
      <c r="H173"/>
      <c r="I173">
        <v>0</v>
      </c>
      <c r="J173">
        <v>0</v>
      </c>
      <c r="K173"/>
      <c r="L173">
        <v>0</v>
      </c>
      <c r="M173" t="s">
        <v>682</v>
      </c>
      <c r="N173">
        <v>42</v>
      </c>
      <c r="O173"/>
      <c r="P173">
        <v>0</v>
      </c>
      <c r="Q173" t="s">
        <v>683</v>
      </c>
      <c r="R173">
        <v>59</v>
      </c>
      <c r="S173" t="s">
        <v>172</v>
      </c>
      <c r="T173">
        <v>6</v>
      </c>
      <c r="U173" t="s">
        <v>53</v>
      </c>
      <c r="V173" t="s">
        <v>53</v>
      </c>
      <c r="W173" t="s">
        <v>108</v>
      </c>
      <c r="X173">
        <v>52905</v>
      </c>
      <c r="Y173">
        <v>971</v>
      </c>
      <c r="Z173">
        <v>5</v>
      </c>
      <c r="AA173">
        <v>5</v>
      </c>
      <c r="AB173">
        <v>64</v>
      </c>
      <c r="AC173">
        <v>13</v>
      </c>
      <c r="AD173" t="s">
        <v>684</v>
      </c>
      <c r="AE173">
        <f>COUNTIF($E$2:E173,E173)</f>
        <v>1</v>
      </c>
      <c r="AF173">
        <f>COUNTIF($H$2:$H173,H173)</f>
        <v>0</v>
      </c>
      <c r="AG173">
        <f>COUNTIF($M$2:M173,M173)</f>
        <v>1</v>
      </c>
      <c r="AH173">
        <f>COUNTIF($O$2:O173,O173)</f>
        <v>0</v>
      </c>
      <c r="AI173">
        <f>COUNTIF($Q$2:Q173,Q173)</f>
        <v>1</v>
      </c>
      <c r="AJ173">
        <f>COUNTIF($S$2:S173,S173)</f>
        <v>89</v>
      </c>
      <c r="AK173">
        <f t="shared" si="2"/>
        <v>51.6650390625</v>
      </c>
      <c r="AL173">
        <f>IF(AD173="",0,COUNTIF($AD$2:AD173,AD173))</f>
        <v>1</v>
      </c>
    </row>
    <row r="174" spans="1:38">
      <c r="A174" t="s">
        <v>685</v>
      </c>
      <c r="B174" t="s">
        <v>56</v>
      </c>
      <c r="C174">
        <v>200</v>
      </c>
      <c r="D174" t="s">
        <v>54</v>
      </c>
      <c r="E174" t="s">
        <v>682</v>
      </c>
      <c r="F174">
        <v>42</v>
      </c>
      <c r="G174">
        <v>344</v>
      </c>
      <c r="H174"/>
      <c r="I174">
        <v>0</v>
      </c>
      <c r="J174">
        <v>0</v>
      </c>
      <c r="K174"/>
      <c r="L174">
        <v>0</v>
      </c>
      <c r="M174" t="s">
        <v>682</v>
      </c>
      <c r="N174">
        <v>42</v>
      </c>
      <c r="O174"/>
      <c r="P174">
        <v>0</v>
      </c>
      <c r="Q174" t="s">
        <v>683</v>
      </c>
      <c r="R174">
        <v>59</v>
      </c>
      <c r="S174" t="s">
        <v>172</v>
      </c>
      <c r="T174">
        <v>6</v>
      </c>
      <c r="U174" t="s">
        <v>53</v>
      </c>
      <c r="V174" t="s">
        <v>53</v>
      </c>
      <c r="W174" t="s">
        <v>108</v>
      </c>
      <c r="X174">
        <v>52920</v>
      </c>
      <c r="Y174">
        <v>971</v>
      </c>
      <c r="Z174">
        <v>6</v>
      </c>
      <c r="AA174">
        <v>4</v>
      </c>
      <c r="AB174">
        <v>64</v>
      </c>
      <c r="AC174">
        <v>13</v>
      </c>
      <c r="AD174" t="s">
        <v>686</v>
      </c>
      <c r="AE174">
        <f>COUNTIF($E$2:E174,E174)</f>
        <v>2</v>
      </c>
      <c r="AF174">
        <f>COUNTIF($H$2:$H174,H174)</f>
        <v>0</v>
      </c>
      <c r="AG174">
        <f>COUNTIF($M$2:M174,M174)</f>
        <v>2</v>
      </c>
      <c r="AH174">
        <f>COUNTIF($O$2:O174,O174)</f>
        <v>0</v>
      </c>
      <c r="AI174">
        <f>COUNTIF($Q$2:Q174,Q174)</f>
        <v>2</v>
      </c>
      <c r="AJ174">
        <f>COUNTIF($S$2:S174,S174)</f>
        <v>90</v>
      </c>
      <c r="AK174">
        <f t="shared" si="2"/>
        <v>51.6796875</v>
      </c>
      <c r="AL174">
        <f>IF(AD174="",0,COUNTIF($AD$2:AD174,AD174))</f>
        <v>1</v>
      </c>
    </row>
    <row r="175" spans="1:38">
      <c r="A175" t="s">
        <v>687</v>
      </c>
      <c r="B175" t="s">
        <v>56</v>
      </c>
      <c r="C175">
        <v>200</v>
      </c>
      <c r="D175" t="s">
        <v>54</v>
      </c>
      <c r="E175" t="s">
        <v>688</v>
      </c>
      <c r="F175">
        <v>50</v>
      </c>
      <c r="G175">
        <v>431</v>
      </c>
      <c r="H175"/>
      <c r="I175">
        <v>0</v>
      </c>
      <c r="J175">
        <v>0</v>
      </c>
      <c r="K175"/>
      <c r="L175">
        <v>0</v>
      </c>
      <c r="M175" t="s">
        <v>688</v>
      </c>
      <c r="N175">
        <v>50</v>
      </c>
      <c r="O175"/>
      <c r="P175">
        <v>0</v>
      </c>
      <c r="Q175" t="s">
        <v>689</v>
      </c>
      <c r="R175">
        <v>67</v>
      </c>
      <c r="S175" t="s">
        <v>172</v>
      </c>
      <c r="T175">
        <v>6</v>
      </c>
      <c r="U175" t="s">
        <v>53</v>
      </c>
      <c r="V175" t="s">
        <v>53</v>
      </c>
      <c r="W175" t="s">
        <v>108</v>
      </c>
      <c r="X175">
        <v>57528</v>
      </c>
      <c r="Y175">
        <v>1369</v>
      </c>
      <c r="Z175">
        <v>4</v>
      </c>
      <c r="AA175">
        <v>6</v>
      </c>
      <c r="AB175">
        <v>65</v>
      </c>
      <c r="AC175">
        <v>17</v>
      </c>
      <c r="AD175" t="s">
        <v>690</v>
      </c>
      <c r="AE175">
        <f>COUNTIF($E$2:E175,E175)</f>
        <v>1</v>
      </c>
      <c r="AF175">
        <f>COUNTIF($H$2:$H175,H175)</f>
        <v>0</v>
      </c>
      <c r="AG175">
        <f>COUNTIF($M$2:M175,M175)</f>
        <v>1</v>
      </c>
      <c r="AH175">
        <f>COUNTIF($O$2:O175,O175)</f>
        <v>0</v>
      </c>
      <c r="AI175">
        <f>COUNTIF($Q$2:Q175,Q175)</f>
        <v>1</v>
      </c>
      <c r="AJ175">
        <f>COUNTIF($S$2:S175,S175)</f>
        <v>91</v>
      </c>
      <c r="AK175">
        <f t="shared" si="2"/>
        <v>56.1796875</v>
      </c>
      <c r="AL175">
        <f>IF(AD175="",0,COUNTIF($AD$2:AD175,AD175))</f>
        <v>1</v>
      </c>
    </row>
    <row r="176" spans="1:38">
      <c r="A176" t="s">
        <v>691</v>
      </c>
      <c r="B176" t="s">
        <v>56</v>
      </c>
      <c r="C176">
        <v>200</v>
      </c>
      <c r="D176" t="s">
        <v>54</v>
      </c>
      <c r="E176" t="s">
        <v>688</v>
      </c>
      <c r="F176">
        <v>50</v>
      </c>
      <c r="G176">
        <v>431</v>
      </c>
      <c r="H176"/>
      <c r="I176">
        <v>0</v>
      </c>
      <c r="J176">
        <v>0</v>
      </c>
      <c r="K176"/>
      <c r="L176">
        <v>0</v>
      </c>
      <c r="M176" t="s">
        <v>688</v>
      </c>
      <c r="N176">
        <v>50</v>
      </c>
      <c r="O176"/>
      <c r="P176">
        <v>0</v>
      </c>
      <c r="Q176" t="s">
        <v>689</v>
      </c>
      <c r="R176">
        <v>67</v>
      </c>
      <c r="S176" t="s">
        <v>172</v>
      </c>
      <c r="T176">
        <v>6</v>
      </c>
      <c r="U176" t="s">
        <v>53</v>
      </c>
      <c r="V176" t="s">
        <v>53</v>
      </c>
      <c r="W176" t="s">
        <v>108</v>
      </c>
      <c r="X176">
        <v>57529</v>
      </c>
      <c r="Y176">
        <v>1369</v>
      </c>
      <c r="Z176">
        <v>5</v>
      </c>
      <c r="AA176">
        <v>6</v>
      </c>
      <c r="AB176">
        <v>65</v>
      </c>
      <c r="AC176">
        <v>17</v>
      </c>
      <c r="AD176" t="s">
        <v>692</v>
      </c>
      <c r="AE176">
        <f>COUNTIF($E$2:E176,E176)</f>
        <v>2</v>
      </c>
      <c r="AF176">
        <f>COUNTIF($H$2:$H176,H176)</f>
        <v>0</v>
      </c>
      <c r="AG176">
        <f>COUNTIF($M$2:M176,M176)</f>
        <v>2</v>
      </c>
      <c r="AH176">
        <f>COUNTIF($O$2:O176,O176)</f>
        <v>0</v>
      </c>
      <c r="AI176">
        <f>COUNTIF($Q$2:Q176,Q176)</f>
        <v>2</v>
      </c>
      <c r="AJ176">
        <f>COUNTIF($S$2:S176,S176)</f>
        <v>92</v>
      </c>
      <c r="AK176">
        <f t="shared" si="2"/>
        <v>56.1806640625</v>
      </c>
      <c r="AL176">
        <f>IF(AD176="",0,COUNTIF($AD$2:AD176,AD176))</f>
        <v>1</v>
      </c>
    </row>
    <row r="177" spans="1:38">
      <c r="A177" t="s">
        <v>693</v>
      </c>
      <c r="B177" t="s">
        <v>56</v>
      </c>
      <c r="C177">
        <v>200</v>
      </c>
      <c r="D177" t="s">
        <v>54</v>
      </c>
      <c r="E177" t="s">
        <v>694</v>
      </c>
      <c r="F177">
        <v>28</v>
      </c>
      <c r="G177">
        <v>226</v>
      </c>
      <c r="H177"/>
      <c r="I177">
        <v>0</v>
      </c>
      <c r="J177">
        <v>0</v>
      </c>
      <c r="K177"/>
      <c r="L177">
        <v>0</v>
      </c>
      <c r="M177" t="s">
        <v>694</v>
      </c>
      <c r="N177">
        <v>28</v>
      </c>
      <c r="O177"/>
      <c r="P177">
        <v>0</v>
      </c>
      <c r="Q177" t="s">
        <v>695</v>
      </c>
      <c r="R177">
        <v>45</v>
      </c>
      <c r="S177" t="s">
        <v>172</v>
      </c>
      <c r="T177">
        <v>6</v>
      </c>
      <c r="U177" t="s">
        <v>53</v>
      </c>
      <c r="V177" t="s">
        <v>53</v>
      </c>
      <c r="W177" t="s">
        <v>108</v>
      </c>
      <c r="X177">
        <v>55029</v>
      </c>
      <c r="Y177">
        <v>972</v>
      </c>
      <c r="Z177">
        <v>3</v>
      </c>
      <c r="AA177">
        <v>6</v>
      </c>
      <c r="AB177">
        <v>68</v>
      </c>
      <c r="AC177">
        <v>15</v>
      </c>
      <c r="AD177" t="s">
        <v>696</v>
      </c>
      <c r="AE177">
        <f>COUNTIF($E$2:E177,E177)</f>
        <v>1</v>
      </c>
      <c r="AF177">
        <f>COUNTIF($H$2:$H177,H177)</f>
        <v>0</v>
      </c>
      <c r="AG177">
        <f>COUNTIF($M$2:M177,M177)</f>
        <v>1</v>
      </c>
      <c r="AH177">
        <f>COUNTIF($O$2:O177,O177)</f>
        <v>0</v>
      </c>
      <c r="AI177">
        <f>COUNTIF($Q$2:Q177,Q177)</f>
        <v>1</v>
      </c>
      <c r="AJ177">
        <f>COUNTIF($S$2:S177,S177)</f>
        <v>93</v>
      </c>
      <c r="AK177">
        <f t="shared" si="2"/>
        <v>53.7392578125</v>
      </c>
      <c r="AL177">
        <f>IF(AD177="",0,COUNTIF($AD$2:AD177,AD177))</f>
        <v>1</v>
      </c>
    </row>
    <row r="178" spans="1:38">
      <c r="A178" t="s">
        <v>697</v>
      </c>
      <c r="B178" t="s">
        <v>56</v>
      </c>
      <c r="C178">
        <v>200</v>
      </c>
      <c r="D178" t="s">
        <v>54</v>
      </c>
      <c r="E178" t="s">
        <v>694</v>
      </c>
      <c r="F178">
        <v>28</v>
      </c>
      <c r="G178">
        <v>226</v>
      </c>
      <c r="H178"/>
      <c r="I178">
        <v>0</v>
      </c>
      <c r="J178">
        <v>0</v>
      </c>
      <c r="K178"/>
      <c r="L178">
        <v>0</v>
      </c>
      <c r="M178" t="s">
        <v>694</v>
      </c>
      <c r="N178">
        <v>28</v>
      </c>
      <c r="O178"/>
      <c r="P178">
        <v>0</v>
      </c>
      <c r="Q178" t="s">
        <v>695</v>
      </c>
      <c r="R178">
        <v>45</v>
      </c>
      <c r="S178" t="s">
        <v>172</v>
      </c>
      <c r="T178">
        <v>6</v>
      </c>
      <c r="U178" t="s">
        <v>53</v>
      </c>
      <c r="V178" t="s">
        <v>53</v>
      </c>
      <c r="W178" t="s">
        <v>108</v>
      </c>
      <c r="X178">
        <v>55028</v>
      </c>
      <c r="Y178">
        <v>972</v>
      </c>
      <c r="Z178">
        <v>4</v>
      </c>
      <c r="AA178">
        <v>10</v>
      </c>
      <c r="AB178">
        <v>68</v>
      </c>
      <c r="AC178">
        <v>15</v>
      </c>
      <c r="AD178" t="s">
        <v>698</v>
      </c>
      <c r="AE178">
        <f>COUNTIF($E$2:E178,E178)</f>
        <v>2</v>
      </c>
      <c r="AF178">
        <f>COUNTIF($H$2:$H178,H178)</f>
        <v>0</v>
      </c>
      <c r="AG178">
        <f>COUNTIF($M$2:M178,M178)</f>
        <v>2</v>
      </c>
      <c r="AH178">
        <f>COUNTIF($O$2:O178,O178)</f>
        <v>0</v>
      </c>
      <c r="AI178">
        <f>COUNTIF($Q$2:Q178,Q178)</f>
        <v>2</v>
      </c>
      <c r="AJ178">
        <f>COUNTIF($S$2:S178,S178)</f>
        <v>94</v>
      </c>
      <c r="AK178">
        <f t="shared" si="2"/>
        <v>53.73828125</v>
      </c>
      <c r="AL178">
        <f>IF(AD178="",0,COUNTIF($AD$2:AD178,AD178))</f>
        <v>1</v>
      </c>
    </row>
    <row r="179" spans="1:38">
      <c r="A179" t="s">
        <v>699</v>
      </c>
      <c r="B179" t="s">
        <v>56</v>
      </c>
      <c r="C179">
        <v>200</v>
      </c>
      <c r="D179" t="s">
        <v>54</v>
      </c>
      <c r="E179" t="s">
        <v>700</v>
      </c>
      <c r="F179">
        <v>36</v>
      </c>
      <c r="G179">
        <v>301</v>
      </c>
      <c r="H179"/>
      <c r="I179">
        <v>0</v>
      </c>
      <c r="J179">
        <v>0</v>
      </c>
      <c r="K179"/>
      <c r="L179">
        <v>0</v>
      </c>
      <c r="M179" t="s">
        <v>700</v>
      </c>
      <c r="N179">
        <v>36</v>
      </c>
      <c r="O179"/>
      <c r="P179">
        <v>0</v>
      </c>
      <c r="Q179" t="s">
        <v>701</v>
      </c>
      <c r="R179">
        <v>53</v>
      </c>
      <c r="S179" t="s">
        <v>172</v>
      </c>
      <c r="T179">
        <v>6</v>
      </c>
      <c r="U179" t="s">
        <v>53</v>
      </c>
      <c r="V179" t="s">
        <v>53</v>
      </c>
      <c r="W179" t="s">
        <v>108</v>
      </c>
      <c r="X179">
        <v>55882</v>
      </c>
      <c r="Y179">
        <v>1336</v>
      </c>
      <c r="Z179">
        <v>4</v>
      </c>
      <c r="AA179">
        <v>10</v>
      </c>
      <c r="AB179">
        <v>64</v>
      </c>
      <c r="AC179">
        <v>16</v>
      </c>
      <c r="AD179" t="s">
        <v>702</v>
      </c>
      <c r="AE179">
        <f>COUNTIF($E$2:E179,E179)</f>
        <v>1</v>
      </c>
      <c r="AF179">
        <f>COUNTIF($H$2:$H179,H179)</f>
        <v>0</v>
      </c>
      <c r="AG179">
        <f>COUNTIF($M$2:M179,M179)</f>
        <v>1</v>
      </c>
      <c r="AH179">
        <f>COUNTIF($O$2:O179,O179)</f>
        <v>0</v>
      </c>
      <c r="AI179">
        <f>COUNTIF($Q$2:Q179,Q179)</f>
        <v>1</v>
      </c>
      <c r="AJ179">
        <f>COUNTIF($S$2:S179,S179)</f>
        <v>95</v>
      </c>
      <c r="AK179">
        <f t="shared" si="2"/>
        <v>54.572265625</v>
      </c>
      <c r="AL179">
        <f>IF(AD179="",0,COUNTIF($AD$2:AD179,AD179))</f>
        <v>1</v>
      </c>
    </row>
    <row r="180" spans="1:38">
      <c r="A180" t="s">
        <v>703</v>
      </c>
      <c r="B180" t="s">
        <v>56</v>
      </c>
      <c r="C180">
        <v>200</v>
      </c>
      <c r="D180" t="s">
        <v>54</v>
      </c>
      <c r="E180" t="s">
        <v>700</v>
      </c>
      <c r="F180">
        <v>36</v>
      </c>
      <c r="G180">
        <v>301</v>
      </c>
      <c r="H180"/>
      <c r="I180">
        <v>0</v>
      </c>
      <c r="J180">
        <v>0</v>
      </c>
      <c r="K180"/>
      <c r="L180">
        <v>0</v>
      </c>
      <c r="M180" t="s">
        <v>700</v>
      </c>
      <c r="N180">
        <v>36</v>
      </c>
      <c r="O180"/>
      <c r="P180">
        <v>0</v>
      </c>
      <c r="Q180" t="s">
        <v>701</v>
      </c>
      <c r="R180">
        <v>53</v>
      </c>
      <c r="S180" t="s">
        <v>172</v>
      </c>
      <c r="T180">
        <v>6</v>
      </c>
      <c r="U180" t="s">
        <v>53</v>
      </c>
      <c r="V180" t="s">
        <v>53</v>
      </c>
      <c r="W180" t="s">
        <v>108</v>
      </c>
      <c r="X180">
        <v>55922</v>
      </c>
      <c r="Y180">
        <v>1336</v>
      </c>
      <c r="Z180">
        <v>5</v>
      </c>
      <c r="AA180">
        <v>6</v>
      </c>
      <c r="AB180">
        <v>64</v>
      </c>
      <c r="AC180">
        <v>16</v>
      </c>
      <c r="AD180" t="s">
        <v>704</v>
      </c>
      <c r="AE180">
        <f>COUNTIF($E$2:E180,E180)</f>
        <v>2</v>
      </c>
      <c r="AF180">
        <f>COUNTIF($H$2:$H180,H180)</f>
        <v>0</v>
      </c>
      <c r="AG180">
        <f>COUNTIF($M$2:M180,M180)</f>
        <v>2</v>
      </c>
      <c r="AH180">
        <f>COUNTIF($O$2:O180,O180)</f>
        <v>0</v>
      </c>
      <c r="AI180">
        <f>COUNTIF($Q$2:Q180,Q180)</f>
        <v>2</v>
      </c>
      <c r="AJ180">
        <f>COUNTIF($S$2:S180,S180)</f>
        <v>96</v>
      </c>
      <c r="AK180">
        <f t="shared" si="2"/>
        <v>54.611328125</v>
      </c>
      <c r="AL180">
        <f>IF(AD180="",0,COUNTIF($AD$2:AD180,AD180))</f>
        <v>1</v>
      </c>
    </row>
    <row r="181" spans="1:38">
      <c r="A181" t="s">
        <v>705</v>
      </c>
      <c r="B181" t="s">
        <v>56</v>
      </c>
      <c r="C181">
        <v>200</v>
      </c>
      <c r="D181" t="s">
        <v>54</v>
      </c>
      <c r="E181" t="s">
        <v>706</v>
      </c>
      <c r="F181">
        <v>35</v>
      </c>
      <c r="G181">
        <v>301</v>
      </c>
      <c r="H181"/>
      <c r="I181">
        <v>0</v>
      </c>
      <c r="J181">
        <v>0</v>
      </c>
      <c r="K181"/>
      <c r="L181">
        <v>0</v>
      </c>
      <c r="M181" t="s">
        <v>706</v>
      </c>
      <c r="N181">
        <v>35</v>
      </c>
      <c r="O181"/>
      <c r="P181">
        <v>0</v>
      </c>
      <c r="Q181" t="s">
        <v>707</v>
      </c>
      <c r="R181">
        <v>53</v>
      </c>
      <c r="S181" t="s">
        <v>172</v>
      </c>
      <c r="T181">
        <v>6</v>
      </c>
      <c r="U181" t="s">
        <v>53</v>
      </c>
      <c r="V181" t="s">
        <v>53</v>
      </c>
      <c r="W181" t="s">
        <v>108</v>
      </c>
      <c r="X181">
        <v>50481</v>
      </c>
      <c r="Y181">
        <v>665</v>
      </c>
      <c r="Z181">
        <v>5</v>
      </c>
      <c r="AA181">
        <v>3</v>
      </c>
      <c r="AB181">
        <v>62</v>
      </c>
      <c r="AC181">
        <v>14</v>
      </c>
      <c r="AD181" t="s">
        <v>708</v>
      </c>
      <c r="AE181">
        <f>COUNTIF($E$2:E181,E181)</f>
        <v>1</v>
      </c>
      <c r="AF181">
        <f>COUNTIF($H$2:$H181,H181)</f>
        <v>0</v>
      </c>
      <c r="AG181">
        <f>COUNTIF($M$2:M181,M181)</f>
        <v>1</v>
      </c>
      <c r="AH181">
        <f>COUNTIF($O$2:O181,O181)</f>
        <v>0</v>
      </c>
      <c r="AI181">
        <f>COUNTIF($Q$2:Q181,Q181)</f>
        <v>1</v>
      </c>
      <c r="AJ181">
        <f>COUNTIF($S$2:S181,S181)</f>
        <v>97</v>
      </c>
      <c r="AK181">
        <f t="shared" si="2"/>
        <v>49.2978515625</v>
      </c>
      <c r="AL181">
        <f>IF(AD181="",0,COUNTIF($AD$2:AD181,AD181))</f>
        <v>1</v>
      </c>
    </row>
    <row r="182" spans="1:38">
      <c r="A182" t="s">
        <v>709</v>
      </c>
      <c r="B182" t="s">
        <v>56</v>
      </c>
      <c r="C182">
        <v>200</v>
      </c>
      <c r="D182" t="s">
        <v>54</v>
      </c>
      <c r="E182" t="s">
        <v>706</v>
      </c>
      <c r="F182">
        <v>35</v>
      </c>
      <c r="G182">
        <v>301</v>
      </c>
      <c r="H182"/>
      <c r="I182">
        <v>0</v>
      </c>
      <c r="J182">
        <v>0</v>
      </c>
      <c r="K182"/>
      <c r="L182">
        <v>0</v>
      </c>
      <c r="M182" t="s">
        <v>706</v>
      </c>
      <c r="N182">
        <v>35</v>
      </c>
      <c r="O182"/>
      <c r="P182">
        <v>0</v>
      </c>
      <c r="Q182" t="s">
        <v>707</v>
      </c>
      <c r="R182">
        <v>53</v>
      </c>
      <c r="S182" t="s">
        <v>172</v>
      </c>
      <c r="T182">
        <v>6</v>
      </c>
      <c r="U182" t="s">
        <v>53</v>
      </c>
      <c r="V182" t="s">
        <v>53</v>
      </c>
      <c r="W182" t="s">
        <v>108</v>
      </c>
      <c r="X182">
        <v>50467</v>
      </c>
      <c r="Y182">
        <v>665</v>
      </c>
      <c r="Z182">
        <v>6</v>
      </c>
      <c r="AA182">
        <v>2</v>
      </c>
      <c r="AB182">
        <v>62</v>
      </c>
      <c r="AC182">
        <v>14</v>
      </c>
      <c r="AD182" t="s">
        <v>710</v>
      </c>
      <c r="AE182">
        <f>COUNTIF($E$2:E182,E182)</f>
        <v>2</v>
      </c>
      <c r="AF182">
        <f>COUNTIF($H$2:$H182,H182)</f>
        <v>0</v>
      </c>
      <c r="AG182">
        <f>COUNTIF($M$2:M182,M182)</f>
        <v>2</v>
      </c>
      <c r="AH182">
        <f>COUNTIF($O$2:O182,O182)</f>
        <v>0</v>
      </c>
      <c r="AI182">
        <f>COUNTIF($Q$2:Q182,Q182)</f>
        <v>2</v>
      </c>
      <c r="AJ182">
        <f>COUNTIF($S$2:S182,S182)</f>
        <v>98</v>
      </c>
      <c r="AK182">
        <f t="shared" si="2"/>
        <v>49.2841796875</v>
      </c>
      <c r="AL182">
        <f>IF(AD182="",0,COUNTIF($AD$2:AD182,AD182))</f>
        <v>1</v>
      </c>
    </row>
    <row r="183" spans="1:38">
      <c r="A183" t="s">
        <v>711</v>
      </c>
      <c r="B183" t="s">
        <v>56</v>
      </c>
      <c r="C183">
        <v>200</v>
      </c>
      <c r="D183" t="s">
        <v>54</v>
      </c>
      <c r="E183" t="s">
        <v>712</v>
      </c>
      <c r="F183">
        <v>29</v>
      </c>
      <c r="G183">
        <v>251</v>
      </c>
      <c r="H183"/>
      <c r="I183">
        <v>0</v>
      </c>
      <c r="J183">
        <v>0</v>
      </c>
      <c r="K183"/>
      <c r="L183">
        <v>0</v>
      </c>
      <c r="M183" t="s">
        <v>712</v>
      </c>
      <c r="N183">
        <v>29</v>
      </c>
      <c r="O183"/>
      <c r="P183">
        <v>0</v>
      </c>
      <c r="Q183" t="s">
        <v>172</v>
      </c>
      <c r="R183">
        <v>6</v>
      </c>
      <c r="S183" t="s">
        <v>145</v>
      </c>
      <c r="T183">
        <v>10</v>
      </c>
      <c r="U183" t="s">
        <v>53</v>
      </c>
      <c r="V183" t="s">
        <v>53</v>
      </c>
      <c r="W183" t="s">
        <v>108</v>
      </c>
      <c r="X183">
        <v>48545</v>
      </c>
      <c r="Y183">
        <v>564</v>
      </c>
      <c r="Z183">
        <v>6</v>
      </c>
      <c r="AA183">
        <v>6</v>
      </c>
      <c r="AB183">
        <v>61</v>
      </c>
      <c r="AC183">
        <v>14</v>
      </c>
      <c r="AD183" t="s">
        <v>713</v>
      </c>
      <c r="AE183">
        <f>COUNTIF($E$2:E183,E183)</f>
        <v>1</v>
      </c>
      <c r="AF183">
        <f>COUNTIF($H$2:$H183,H183)</f>
        <v>0</v>
      </c>
      <c r="AG183">
        <f>COUNTIF($M$2:M183,M183)</f>
        <v>1</v>
      </c>
      <c r="AH183">
        <f>COUNTIF($O$2:O183,O183)</f>
        <v>0</v>
      </c>
      <c r="AI183">
        <f>COUNTIF($Q$2:Q183,Q183)</f>
        <v>59</v>
      </c>
      <c r="AJ183">
        <f>COUNTIF($S$2:S183,S183)</f>
        <v>59</v>
      </c>
      <c r="AK183">
        <f t="shared" si="2"/>
        <v>47.4072265625</v>
      </c>
      <c r="AL183">
        <f>IF(AD183="",0,COUNTIF($AD$2:AD183,AD183))</f>
        <v>1</v>
      </c>
    </row>
    <row r="184" spans="1:38">
      <c r="A184" t="s">
        <v>714</v>
      </c>
      <c r="B184" t="s">
        <v>56</v>
      </c>
      <c r="C184">
        <v>200</v>
      </c>
      <c r="D184" t="s">
        <v>54</v>
      </c>
      <c r="E184" t="s">
        <v>715</v>
      </c>
      <c r="F184">
        <v>15</v>
      </c>
      <c r="G184">
        <v>137</v>
      </c>
      <c r="H184"/>
      <c r="I184">
        <v>0</v>
      </c>
      <c r="J184">
        <v>0</v>
      </c>
      <c r="K184"/>
      <c r="L184">
        <v>0</v>
      </c>
      <c r="M184" t="s">
        <v>715</v>
      </c>
      <c r="N184">
        <v>15</v>
      </c>
      <c r="O184"/>
      <c r="P184">
        <v>0</v>
      </c>
      <c r="Q184" t="s">
        <v>716</v>
      </c>
      <c r="R184">
        <v>32</v>
      </c>
      <c r="S184" t="s">
        <v>172</v>
      </c>
      <c r="T184">
        <v>6</v>
      </c>
      <c r="U184" t="s">
        <v>53</v>
      </c>
      <c r="V184" t="s">
        <v>53</v>
      </c>
      <c r="W184" t="s">
        <v>108</v>
      </c>
      <c r="X184">
        <v>54161</v>
      </c>
      <c r="Y184">
        <v>1018</v>
      </c>
      <c r="Z184">
        <v>6</v>
      </c>
      <c r="AA184">
        <v>5</v>
      </c>
      <c r="AB184">
        <v>68</v>
      </c>
      <c r="AC184">
        <v>15</v>
      </c>
      <c r="AD184" t="s">
        <v>717</v>
      </c>
      <c r="AE184">
        <f>COUNTIF($E$2:E184,E184)</f>
        <v>1</v>
      </c>
      <c r="AF184">
        <f>COUNTIF($H$2:$H184,H184)</f>
        <v>0</v>
      </c>
      <c r="AG184">
        <f>COUNTIF($M$2:M184,M184)</f>
        <v>1</v>
      </c>
      <c r="AH184">
        <f>COUNTIF($O$2:O184,O184)</f>
        <v>0</v>
      </c>
      <c r="AI184">
        <f>COUNTIF($Q$2:Q184,Q184)</f>
        <v>1</v>
      </c>
      <c r="AJ184">
        <f>COUNTIF($S$2:S184,S184)</f>
        <v>99</v>
      </c>
      <c r="AK184">
        <f t="shared" si="2"/>
        <v>52.8916015625</v>
      </c>
      <c r="AL184">
        <f>IF(AD184="",0,COUNTIF($AD$2:AD184,AD184))</f>
        <v>1</v>
      </c>
    </row>
    <row r="185" spans="1:38">
      <c r="A185" t="s">
        <v>718</v>
      </c>
      <c r="B185" t="s">
        <v>56</v>
      </c>
      <c r="C185">
        <v>200</v>
      </c>
      <c r="D185" t="s">
        <v>54</v>
      </c>
      <c r="E185" t="s">
        <v>715</v>
      </c>
      <c r="F185">
        <v>15</v>
      </c>
      <c r="G185">
        <v>137</v>
      </c>
      <c r="H185"/>
      <c r="I185">
        <v>0</v>
      </c>
      <c r="J185">
        <v>0</v>
      </c>
      <c r="K185"/>
      <c r="L185">
        <v>0</v>
      </c>
      <c r="M185" t="s">
        <v>715</v>
      </c>
      <c r="N185">
        <v>15</v>
      </c>
      <c r="O185"/>
      <c r="P185">
        <v>0</v>
      </c>
      <c r="Q185" t="s">
        <v>716</v>
      </c>
      <c r="R185">
        <v>32</v>
      </c>
      <c r="S185" t="s">
        <v>172</v>
      </c>
      <c r="T185">
        <v>6</v>
      </c>
      <c r="U185" t="s">
        <v>53</v>
      </c>
      <c r="V185" t="s">
        <v>53</v>
      </c>
      <c r="W185" t="s">
        <v>108</v>
      </c>
      <c r="X185">
        <v>54168</v>
      </c>
      <c r="Y185">
        <v>1018</v>
      </c>
      <c r="Z185">
        <v>7</v>
      </c>
      <c r="AA185">
        <v>8</v>
      </c>
      <c r="AB185">
        <v>68</v>
      </c>
      <c r="AC185">
        <v>15</v>
      </c>
      <c r="AD185" t="s">
        <v>719</v>
      </c>
      <c r="AE185">
        <f>COUNTIF($E$2:E185,E185)</f>
        <v>2</v>
      </c>
      <c r="AF185">
        <f>COUNTIF($H$2:$H185,H185)</f>
        <v>0</v>
      </c>
      <c r="AG185">
        <f>COUNTIF($M$2:M185,M185)</f>
        <v>2</v>
      </c>
      <c r="AH185">
        <f>COUNTIF($O$2:O185,O185)</f>
        <v>0</v>
      </c>
      <c r="AI185">
        <f>COUNTIF($Q$2:Q185,Q185)</f>
        <v>2</v>
      </c>
      <c r="AJ185">
        <f>COUNTIF($S$2:S185,S185)</f>
        <v>100</v>
      </c>
      <c r="AK185">
        <f t="shared" si="2"/>
        <v>52.8984375</v>
      </c>
      <c r="AL185">
        <f>IF(AD185="",0,COUNTIF($AD$2:AD185,AD185))</f>
        <v>1</v>
      </c>
    </row>
    <row r="186" spans="1:38">
      <c r="A186" t="s">
        <v>720</v>
      </c>
      <c r="B186" t="s">
        <v>56</v>
      </c>
      <c r="C186">
        <v>200</v>
      </c>
      <c r="D186" t="s">
        <v>54</v>
      </c>
      <c r="E186" t="s">
        <v>721</v>
      </c>
      <c r="F186">
        <v>35</v>
      </c>
      <c r="G186">
        <v>280</v>
      </c>
      <c r="H186"/>
      <c r="I186">
        <v>0</v>
      </c>
      <c r="J186">
        <v>0</v>
      </c>
      <c r="K186"/>
      <c r="L186">
        <v>0</v>
      </c>
      <c r="M186" t="s">
        <v>721</v>
      </c>
      <c r="N186">
        <v>35</v>
      </c>
      <c r="O186"/>
      <c r="P186">
        <v>0</v>
      </c>
      <c r="Q186" t="s">
        <v>722</v>
      </c>
      <c r="R186">
        <v>52</v>
      </c>
      <c r="S186" t="s">
        <v>172</v>
      </c>
      <c r="T186">
        <v>6</v>
      </c>
      <c r="U186" t="s">
        <v>53</v>
      </c>
      <c r="V186" t="s">
        <v>53</v>
      </c>
      <c r="W186" t="s">
        <v>108</v>
      </c>
      <c r="X186">
        <v>55367</v>
      </c>
      <c r="Y186">
        <v>1173</v>
      </c>
      <c r="Z186">
        <v>7</v>
      </c>
      <c r="AA186">
        <v>7</v>
      </c>
      <c r="AB186">
        <v>66</v>
      </c>
      <c r="AC186">
        <v>15</v>
      </c>
      <c r="AD186" t="s">
        <v>723</v>
      </c>
      <c r="AE186">
        <f>COUNTIF($E$2:E186,E186)</f>
        <v>1</v>
      </c>
      <c r="AF186">
        <f>COUNTIF($H$2:$H186,H186)</f>
        <v>0</v>
      </c>
      <c r="AG186">
        <f>COUNTIF($M$2:M186,M186)</f>
        <v>1</v>
      </c>
      <c r="AH186">
        <f>COUNTIF($O$2:O186,O186)</f>
        <v>0</v>
      </c>
      <c r="AI186">
        <f>COUNTIF($Q$2:Q186,Q186)</f>
        <v>1</v>
      </c>
      <c r="AJ186">
        <f>COUNTIF($S$2:S186,S186)</f>
        <v>101</v>
      </c>
      <c r="AK186">
        <f t="shared" si="2"/>
        <v>54.0693359375</v>
      </c>
      <c r="AL186">
        <f>IF(AD186="",0,COUNTIF($AD$2:AD186,AD186))</f>
        <v>1</v>
      </c>
    </row>
    <row r="187" spans="1:38">
      <c r="A187" t="s">
        <v>724</v>
      </c>
      <c r="B187" t="s">
        <v>56</v>
      </c>
      <c r="C187">
        <v>200</v>
      </c>
      <c r="D187" t="s">
        <v>54</v>
      </c>
      <c r="E187" t="s">
        <v>721</v>
      </c>
      <c r="F187">
        <v>35</v>
      </c>
      <c r="G187">
        <v>280</v>
      </c>
      <c r="H187"/>
      <c r="I187">
        <v>0</v>
      </c>
      <c r="J187">
        <v>0</v>
      </c>
      <c r="K187"/>
      <c r="L187">
        <v>0</v>
      </c>
      <c r="M187" t="s">
        <v>721</v>
      </c>
      <c r="N187">
        <v>35</v>
      </c>
      <c r="O187"/>
      <c r="P187">
        <v>0</v>
      </c>
      <c r="Q187" t="s">
        <v>722</v>
      </c>
      <c r="R187">
        <v>52</v>
      </c>
      <c r="S187" t="s">
        <v>172</v>
      </c>
      <c r="T187">
        <v>6</v>
      </c>
      <c r="U187" t="s">
        <v>53</v>
      </c>
      <c r="V187" t="s">
        <v>53</v>
      </c>
      <c r="W187" t="s">
        <v>108</v>
      </c>
      <c r="X187">
        <v>55381</v>
      </c>
      <c r="Y187">
        <v>1173</v>
      </c>
      <c r="Z187">
        <v>8</v>
      </c>
      <c r="AA187">
        <v>6</v>
      </c>
      <c r="AB187">
        <v>66</v>
      </c>
      <c r="AC187">
        <v>15</v>
      </c>
      <c r="AD187" t="s">
        <v>725</v>
      </c>
      <c r="AE187">
        <f>COUNTIF($E$2:E187,E187)</f>
        <v>2</v>
      </c>
      <c r="AF187">
        <f>COUNTIF($H$2:$H187,H187)</f>
        <v>0</v>
      </c>
      <c r="AG187">
        <f>COUNTIF($M$2:M187,M187)</f>
        <v>2</v>
      </c>
      <c r="AH187">
        <f>COUNTIF($O$2:O187,O187)</f>
        <v>0</v>
      </c>
      <c r="AI187">
        <f>COUNTIF($Q$2:Q187,Q187)</f>
        <v>2</v>
      </c>
      <c r="AJ187">
        <f>COUNTIF($S$2:S187,S187)</f>
        <v>102</v>
      </c>
      <c r="AK187">
        <f t="shared" si="2"/>
        <v>54.0830078125</v>
      </c>
      <c r="AL187">
        <f>IF(AD187="",0,COUNTIF($AD$2:AD187,AD187))</f>
        <v>1</v>
      </c>
    </row>
    <row r="188" spans="1:38">
      <c r="A188" t="s">
        <v>726</v>
      </c>
      <c r="B188" t="s">
        <v>56</v>
      </c>
      <c r="C188">
        <v>200</v>
      </c>
      <c r="D188" t="s">
        <v>54</v>
      </c>
      <c r="E188" t="s">
        <v>727</v>
      </c>
      <c r="F188">
        <v>40</v>
      </c>
      <c r="G188">
        <v>328</v>
      </c>
      <c r="H188"/>
      <c r="I188">
        <v>0</v>
      </c>
      <c r="J188">
        <v>0</v>
      </c>
      <c r="K188"/>
      <c r="L188">
        <v>0</v>
      </c>
      <c r="M188" t="s">
        <v>727</v>
      </c>
      <c r="N188">
        <v>40</v>
      </c>
      <c r="O188"/>
      <c r="P188">
        <v>0</v>
      </c>
      <c r="Q188" t="s">
        <v>172</v>
      </c>
      <c r="R188">
        <v>6</v>
      </c>
      <c r="S188" t="s">
        <v>145</v>
      </c>
      <c r="T188">
        <v>10</v>
      </c>
      <c r="U188" t="s">
        <v>53</v>
      </c>
      <c r="V188" t="s">
        <v>53</v>
      </c>
      <c r="W188" t="s">
        <v>108</v>
      </c>
      <c r="X188">
        <v>50547</v>
      </c>
      <c r="Y188">
        <v>809</v>
      </c>
      <c r="Z188">
        <v>8</v>
      </c>
      <c r="AA188">
        <v>5</v>
      </c>
      <c r="AB188">
        <v>63</v>
      </c>
      <c r="AC188">
        <v>14</v>
      </c>
      <c r="AD188" t="s">
        <v>728</v>
      </c>
      <c r="AE188">
        <f>COUNTIF($E$2:E188,E188)</f>
        <v>1</v>
      </c>
      <c r="AF188">
        <f>COUNTIF($H$2:$H188,H188)</f>
        <v>0</v>
      </c>
      <c r="AG188">
        <f>COUNTIF($M$2:M188,M188)</f>
        <v>1</v>
      </c>
      <c r="AH188">
        <f>COUNTIF($O$2:O188,O188)</f>
        <v>0</v>
      </c>
      <c r="AI188">
        <f>COUNTIF($Q$2:Q188,Q188)</f>
        <v>60</v>
      </c>
      <c r="AJ188">
        <f>COUNTIF($S$2:S188,S188)</f>
        <v>60</v>
      </c>
      <c r="AK188">
        <f t="shared" si="2"/>
        <v>49.3623046875</v>
      </c>
      <c r="AL188">
        <f>IF(AD188="",0,COUNTIF($AD$2:AD188,AD188))</f>
        <v>1</v>
      </c>
    </row>
    <row r="189" spans="1:38">
      <c r="A189" t="s">
        <v>729</v>
      </c>
      <c r="B189" t="s">
        <v>56</v>
      </c>
      <c r="C189">
        <v>200</v>
      </c>
      <c r="D189" t="s">
        <v>54</v>
      </c>
      <c r="E189" t="s">
        <v>730</v>
      </c>
      <c r="F189">
        <v>27</v>
      </c>
      <c r="G189">
        <v>239</v>
      </c>
      <c r="H189"/>
      <c r="I189">
        <v>0</v>
      </c>
      <c r="J189">
        <v>0</v>
      </c>
      <c r="K189"/>
      <c r="L189">
        <v>0</v>
      </c>
      <c r="M189" t="s">
        <v>730</v>
      </c>
      <c r="N189">
        <v>27</v>
      </c>
      <c r="O189"/>
      <c r="P189">
        <v>0</v>
      </c>
      <c r="Q189" t="s">
        <v>172</v>
      </c>
      <c r="R189">
        <v>6</v>
      </c>
      <c r="S189" t="s">
        <v>145</v>
      </c>
      <c r="T189">
        <v>10</v>
      </c>
      <c r="U189" t="s">
        <v>53</v>
      </c>
      <c r="V189" t="s">
        <v>53</v>
      </c>
      <c r="W189" t="s">
        <v>108</v>
      </c>
      <c r="X189">
        <v>53463</v>
      </c>
      <c r="Y189">
        <v>1316</v>
      </c>
      <c r="Z189">
        <v>9</v>
      </c>
      <c r="AA189">
        <v>3</v>
      </c>
      <c r="AB189">
        <v>61</v>
      </c>
      <c r="AC189">
        <v>16</v>
      </c>
      <c r="AD189" t="s">
        <v>731</v>
      </c>
      <c r="AE189">
        <f>COUNTIF($E$2:E189,E189)</f>
        <v>1</v>
      </c>
      <c r="AF189">
        <f>COUNTIF($H$2:$H189,H189)</f>
        <v>0</v>
      </c>
      <c r="AG189">
        <f>COUNTIF($M$2:M189,M189)</f>
        <v>1</v>
      </c>
      <c r="AH189">
        <f>COUNTIF($O$2:O189,O189)</f>
        <v>0</v>
      </c>
      <c r="AI189">
        <f>COUNTIF($Q$2:Q189,Q189)</f>
        <v>61</v>
      </c>
      <c r="AJ189">
        <f>COUNTIF($S$2:S189,S189)</f>
        <v>61</v>
      </c>
      <c r="AK189">
        <f t="shared" si="2"/>
        <v>52.2099609375</v>
      </c>
      <c r="AL189">
        <f>IF(AD189="",0,COUNTIF($AD$2:AD189,AD189))</f>
        <v>1</v>
      </c>
    </row>
    <row r="190" spans="1:38">
      <c r="A190" t="s">
        <v>732</v>
      </c>
      <c r="B190" t="s">
        <v>56</v>
      </c>
      <c r="C190">
        <v>200</v>
      </c>
      <c r="D190" t="s">
        <v>54</v>
      </c>
      <c r="E190" t="s">
        <v>733</v>
      </c>
      <c r="F190">
        <v>34</v>
      </c>
      <c r="G190">
        <v>277</v>
      </c>
      <c r="H190"/>
      <c r="I190">
        <v>0</v>
      </c>
      <c r="J190">
        <v>0</v>
      </c>
      <c r="K190"/>
      <c r="L190">
        <v>0</v>
      </c>
      <c r="M190" t="s">
        <v>733</v>
      </c>
      <c r="N190">
        <v>34</v>
      </c>
      <c r="O190"/>
      <c r="P190">
        <v>0</v>
      </c>
      <c r="Q190" t="s">
        <v>734</v>
      </c>
      <c r="R190">
        <v>51</v>
      </c>
      <c r="S190" t="s">
        <v>172</v>
      </c>
      <c r="T190">
        <v>6</v>
      </c>
      <c r="U190" t="s">
        <v>53</v>
      </c>
      <c r="V190" t="s">
        <v>53</v>
      </c>
      <c r="W190" t="s">
        <v>108</v>
      </c>
      <c r="X190">
        <v>54519</v>
      </c>
      <c r="Y190">
        <v>1006</v>
      </c>
      <c r="Z190">
        <v>8</v>
      </c>
      <c r="AA190">
        <v>5</v>
      </c>
      <c r="AB190">
        <v>66</v>
      </c>
      <c r="AC190">
        <v>14</v>
      </c>
      <c r="AD190" t="s">
        <v>735</v>
      </c>
      <c r="AE190">
        <f>COUNTIF($E$2:E190,E190)</f>
        <v>1</v>
      </c>
      <c r="AF190">
        <f>COUNTIF($H$2:$H190,H190)</f>
        <v>0</v>
      </c>
      <c r="AG190">
        <f>COUNTIF($M$2:M190,M190)</f>
        <v>1</v>
      </c>
      <c r="AH190">
        <f>COUNTIF($O$2:O190,O190)</f>
        <v>0</v>
      </c>
      <c r="AI190">
        <f>COUNTIF($Q$2:Q190,Q190)</f>
        <v>1</v>
      </c>
      <c r="AJ190">
        <f>COUNTIF($S$2:S190,S190)</f>
        <v>103</v>
      </c>
      <c r="AK190">
        <f t="shared" si="2"/>
        <v>53.2412109375</v>
      </c>
      <c r="AL190">
        <f>IF(AD190="",0,COUNTIF($AD$2:AD190,AD190))</f>
        <v>1</v>
      </c>
    </row>
    <row r="191" spans="1:38">
      <c r="A191" t="s">
        <v>736</v>
      </c>
      <c r="B191" t="s">
        <v>56</v>
      </c>
      <c r="C191">
        <v>200</v>
      </c>
      <c r="D191" t="s">
        <v>54</v>
      </c>
      <c r="E191" t="s">
        <v>733</v>
      </c>
      <c r="F191">
        <v>34</v>
      </c>
      <c r="G191">
        <v>277</v>
      </c>
      <c r="H191"/>
      <c r="I191">
        <v>0</v>
      </c>
      <c r="J191">
        <v>0</v>
      </c>
      <c r="K191"/>
      <c r="L191">
        <v>0</v>
      </c>
      <c r="M191" t="s">
        <v>733</v>
      </c>
      <c r="N191">
        <v>34</v>
      </c>
      <c r="O191"/>
      <c r="P191">
        <v>0</v>
      </c>
      <c r="Q191" t="s">
        <v>734</v>
      </c>
      <c r="R191">
        <v>51</v>
      </c>
      <c r="S191" t="s">
        <v>172</v>
      </c>
      <c r="T191">
        <v>6</v>
      </c>
      <c r="U191" t="s">
        <v>53</v>
      </c>
      <c r="V191" t="s">
        <v>53</v>
      </c>
      <c r="W191" t="s">
        <v>108</v>
      </c>
      <c r="X191">
        <v>54549</v>
      </c>
      <c r="Y191">
        <v>1006</v>
      </c>
      <c r="Z191">
        <v>9</v>
      </c>
      <c r="AA191">
        <v>8</v>
      </c>
      <c r="AB191">
        <v>66</v>
      </c>
      <c r="AC191">
        <v>14</v>
      </c>
      <c r="AD191" t="s">
        <v>737</v>
      </c>
      <c r="AE191">
        <f>COUNTIF($E$2:E191,E191)</f>
        <v>2</v>
      </c>
      <c r="AF191">
        <f>COUNTIF($H$2:$H191,H191)</f>
        <v>0</v>
      </c>
      <c r="AG191">
        <f>COUNTIF($M$2:M191,M191)</f>
        <v>2</v>
      </c>
      <c r="AH191">
        <f>COUNTIF($O$2:O191,O191)</f>
        <v>0</v>
      </c>
      <c r="AI191">
        <f>COUNTIF($Q$2:Q191,Q191)</f>
        <v>2</v>
      </c>
      <c r="AJ191">
        <f>COUNTIF($S$2:S191,S191)</f>
        <v>104</v>
      </c>
      <c r="AK191">
        <f t="shared" si="2"/>
        <v>53.2705078125</v>
      </c>
      <c r="AL191">
        <f>IF(AD191="",0,COUNTIF($AD$2:AD191,AD191))</f>
        <v>1</v>
      </c>
    </row>
    <row r="192" spans="1:38">
      <c r="A192" t="s">
        <v>738</v>
      </c>
      <c r="B192" t="s">
        <v>56</v>
      </c>
      <c r="C192">
        <v>200</v>
      </c>
      <c r="D192" t="s">
        <v>54</v>
      </c>
      <c r="E192" t="s">
        <v>739</v>
      </c>
      <c r="F192">
        <v>25</v>
      </c>
      <c r="G192">
        <v>198</v>
      </c>
      <c r="H192"/>
      <c r="I192">
        <v>0</v>
      </c>
      <c r="J192">
        <v>0</v>
      </c>
      <c r="K192"/>
      <c r="L192">
        <v>0</v>
      </c>
      <c r="M192" t="s">
        <v>739</v>
      </c>
      <c r="N192">
        <v>25</v>
      </c>
      <c r="O192"/>
      <c r="P192">
        <v>0</v>
      </c>
      <c r="Q192" t="s">
        <v>740</v>
      </c>
      <c r="R192">
        <v>42</v>
      </c>
      <c r="S192" t="s">
        <v>172</v>
      </c>
      <c r="T192">
        <v>6</v>
      </c>
      <c r="U192" t="s">
        <v>53</v>
      </c>
      <c r="V192" t="s">
        <v>53</v>
      </c>
      <c r="W192" t="s">
        <v>108</v>
      </c>
      <c r="X192">
        <v>53510</v>
      </c>
      <c r="Y192">
        <v>1075</v>
      </c>
      <c r="Z192">
        <v>9</v>
      </c>
      <c r="AA192">
        <v>3</v>
      </c>
      <c r="AB192">
        <v>63</v>
      </c>
      <c r="AC192">
        <v>16</v>
      </c>
      <c r="AD192" t="s">
        <v>741</v>
      </c>
      <c r="AE192">
        <f>COUNTIF($E$2:E192,E192)</f>
        <v>1</v>
      </c>
      <c r="AF192">
        <f>COUNTIF($H$2:$H192,H192)</f>
        <v>0</v>
      </c>
      <c r="AG192">
        <f>COUNTIF($M$2:M192,M192)</f>
        <v>1</v>
      </c>
      <c r="AH192">
        <f>COUNTIF($O$2:O192,O192)</f>
        <v>0</v>
      </c>
      <c r="AI192">
        <f>COUNTIF($Q$2:Q192,Q192)</f>
        <v>1</v>
      </c>
      <c r="AJ192">
        <f>COUNTIF($S$2:S192,S192)</f>
        <v>105</v>
      </c>
      <c r="AK192">
        <f t="shared" si="2"/>
        <v>52.255859375</v>
      </c>
      <c r="AL192">
        <f>IF(AD192="",0,COUNTIF($AD$2:AD192,AD192))</f>
        <v>1</v>
      </c>
    </row>
    <row r="193" spans="1:38">
      <c r="A193" t="s">
        <v>742</v>
      </c>
      <c r="B193" t="s">
        <v>56</v>
      </c>
      <c r="C193">
        <v>200</v>
      </c>
      <c r="D193" t="s">
        <v>54</v>
      </c>
      <c r="E193" t="s">
        <v>739</v>
      </c>
      <c r="F193">
        <v>25</v>
      </c>
      <c r="G193">
        <v>198</v>
      </c>
      <c r="H193"/>
      <c r="I193">
        <v>0</v>
      </c>
      <c r="J193">
        <v>0</v>
      </c>
      <c r="K193"/>
      <c r="L193">
        <v>0</v>
      </c>
      <c r="M193" t="s">
        <v>739</v>
      </c>
      <c r="N193">
        <v>25</v>
      </c>
      <c r="O193"/>
      <c r="P193">
        <v>0</v>
      </c>
      <c r="Q193" t="s">
        <v>740</v>
      </c>
      <c r="R193">
        <v>42</v>
      </c>
      <c r="S193" t="s">
        <v>172</v>
      </c>
      <c r="T193">
        <v>6</v>
      </c>
      <c r="U193" t="s">
        <v>53</v>
      </c>
      <c r="V193" t="s">
        <v>53</v>
      </c>
      <c r="W193" t="s">
        <v>108</v>
      </c>
      <c r="X193">
        <v>53516</v>
      </c>
      <c r="Y193">
        <v>1075</v>
      </c>
      <c r="Z193">
        <v>10</v>
      </c>
      <c r="AA193">
        <v>4</v>
      </c>
      <c r="AB193">
        <v>63</v>
      </c>
      <c r="AC193">
        <v>16</v>
      </c>
      <c r="AD193" t="s">
        <v>743</v>
      </c>
      <c r="AE193">
        <f>COUNTIF($E$2:E193,E193)</f>
        <v>2</v>
      </c>
      <c r="AF193">
        <f>COUNTIF($H$2:$H193,H193)</f>
        <v>0</v>
      </c>
      <c r="AG193">
        <f>COUNTIF($M$2:M193,M193)</f>
        <v>2</v>
      </c>
      <c r="AH193">
        <f>COUNTIF($O$2:O193,O193)</f>
        <v>0</v>
      </c>
      <c r="AI193">
        <f>COUNTIF($Q$2:Q193,Q193)</f>
        <v>2</v>
      </c>
      <c r="AJ193">
        <f>COUNTIF($S$2:S193,S193)</f>
        <v>106</v>
      </c>
      <c r="AK193">
        <f t="shared" si="2"/>
        <v>52.26171875</v>
      </c>
      <c r="AL193">
        <f>IF(AD193="",0,COUNTIF($AD$2:AD193,AD193))</f>
        <v>1</v>
      </c>
    </row>
    <row r="194" spans="1:38">
      <c r="A194" t="s">
        <v>744</v>
      </c>
      <c r="B194" t="s">
        <v>56</v>
      </c>
      <c r="C194">
        <v>200</v>
      </c>
      <c r="D194" t="s">
        <v>54</v>
      </c>
      <c r="E194" t="s">
        <v>745</v>
      </c>
      <c r="F194">
        <v>15</v>
      </c>
      <c r="G194">
        <v>121</v>
      </c>
      <c r="H194"/>
      <c r="I194">
        <v>0</v>
      </c>
      <c r="J194">
        <v>0</v>
      </c>
      <c r="K194"/>
      <c r="L194">
        <v>0</v>
      </c>
      <c r="M194" t="s">
        <v>745</v>
      </c>
      <c r="N194">
        <v>15</v>
      </c>
      <c r="O194"/>
      <c r="P194">
        <v>0</v>
      </c>
      <c r="Q194" t="s">
        <v>172</v>
      </c>
      <c r="R194">
        <v>6</v>
      </c>
      <c r="S194" t="s">
        <v>145</v>
      </c>
      <c r="T194">
        <v>10</v>
      </c>
      <c r="U194" t="s">
        <v>53</v>
      </c>
      <c r="V194" t="s">
        <v>53</v>
      </c>
      <c r="W194" t="s">
        <v>108</v>
      </c>
      <c r="X194">
        <v>50476</v>
      </c>
      <c r="Y194">
        <v>881</v>
      </c>
      <c r="Z194">
        <v>9</v>
      </c>
      <c r="AA194">
        <v>4</v>
      </c>
      <c r="AB194">
        <v>61</v>
      </c>
      <c r="AC194">
        <v>15</v>
      </c>
      <c r="AD194" t="s">
        <v>746</v>
      </c>
      <c r="AE194">
        <f>COUNTIF($E$2:E194,E194)</f>
        <v>1</v>
      </c>
      <c r="AF194">
        <f>COUNTIF($H$2:$H194,H194)</f>
        <v>0</v>
      </c>
      <c r="AG194">
        <f>COUNTIF($M$2:M194,M194)</f>
        <v>1</v>
      </c>
      <c r="AH194">
        <f>COUNTIF($O$2:O194,O194)</f>
        <v>0</v>
      </c>
      <c r="AI194">
        <f>COUNTIF($Q$2:Q194,Q194)</f>
        <v>62</v>
      </c>
      <c r="AJ194">
        <f>COUNTIF($S$2:S194,S194)</f>
        <v>62</v>
      </c>
      <c r="AK194">
        <f t="shared" si="2"/>
        <v>49.29296875</v>
      </c>
      <c r="AL194">
        <f>IF(AD194="",0,COUNTIF($AD$2:AD194,AD194))</f>
        <v>1</v>
      </c>
    </row>
    <row r="195" spans="1:38">
      <c r="A195" t="s">
        <v>747</v>
      </c>
      <c r="B195" t="s">
        <v>56</v>
      </c>
      <c r="C195">
        <v>200</v>
      </c>
      <c r="D195" t="s">
        <v>54</v>
      </c>
      <c r="E195" t="s">
        <v>748</v>
      </c>
      <c r="F195">
        <v>60</v>
      </c>
      <c r="G195">
        <v>488</v>
      </c>
      <c r="H195"/>
      <c r="I195">
        <v>0</v>
      </c>
      <c r="J195">
        <v>0</v>
      </c>
      <c r="K195"/>
      <c r="L195">
        <v>0</v>
      </c>
      <c r="M195" t="s">
        <v>748</v>
      </c>
      <c r="N195">
        <v>60</v>
      </c>
      <c r="O195"/>
      <c r="P195">
        <v>0</v>
      </c>
      <c r="Q195" t="s">
        <v>749</v>
      </c>
      <c r="R195">
        <v>77</v>
      </c>
      <c r="S195" t="s">
        <v>172</v>
      </c>
      <c r="T195">
        <v>6</v>
      </c>
      <c r="U195" t="s">
        <v>53</v>
      </c>
      <c r="V195" t="s">
        <v>53</v>
      </c>
      <c r="W195" t="s">
        <v>108</v>
      </c>
      <c r="X195">
        <v>59079</v>
      </c>
      <c r="Y195">
        <v>1641</v>
      </c>
      <c r="Z195">
        <v>8</v>
      </c>
      <c r="AA195">
        <v>7</v>
      </c>
      <c r="AB195">
        <v>68</v>
      </c>
      <c r="AC195">
        <v>16</v>
      </c>
      <c r="AD195" t="s">
        <v>750</v>
      </c>
      <c r="AE195">
        <f>COUNTIF($E$2:E195,E195)</f>
        <v>1</v>
      </c>
      <c r="AF195">
        <f>COUNTIF($H$2:$H195,H195)</f>
        <v>0</v>
      </c>
      <c r="AG195">
        <f>COUNTIF($M$2:M195,M195)</f>
        <v>1</v>
      </c>
      <c r="AH195">
        <f>COUNTIF($O$2:O195,O195)</f>
        <v>0</v>
      </c>
      <c r="AI195">
        <f>COUNTIF($Q$2:Q195,Q195)</f>
        <v>1</v>
      </c>
      <c r="AJ195">
        <f>COUNTIF($S$2:S195,S195)</f>
        <v>107</v>
      </c>
      <c r="AK195">
        <f t="shared" ref="AK195:AK258" si="3">X195/1024</f>
        <v>57.6943359375</v>
      </c>
      <c r="AL195">
        <f>IF(AD195="",0,COUNTIF($AD$2:AD195,AD195))</f>
        <v>1</v>
      </c>
    </row>
    <row r="196" spans="1:38">
      <c r="A196" t="s">
        <v>751</v>
      </c>
      <c r="B196" t="s">
        <v>56</v>
      </c>
      <c r="C196">
        <v>200</v>
      </c>
      <c r="D196" t="s">
        <v>54</v>
      </c>
      <c r="E196" t="s">
        <v>748</v>
      </c>
      <c r="F196">
        <v>60</v>
      </c>
      <c r="G196">
        <v>488</v>
      </c>
      <c r="H196"/>
      <c r="I196">
        <v>0</v>
      </c>
      <c r="J196">
        <v>0</v>
      </c>
      <c r="K196"/>
      <c r="L196">
        <v>0</v>
      </c>
      <c r="M196" t="s">
        <v>748</v>
      </c>
      <c r="N196">
        <v>60</v>
      </c>
      <c r="O196"/>
      <c r="P196">
        <v>0</v>
      </c>
      <c r="Q196" t="s">
        <v>749</v>
      </c>
      <c r="R196">
        <v>77</v>
      </c>
      <c r="S196" t="s">
        <v>172</v>
      </c>
      <c r="T196">
        <v>6</v>
      </c>
      <c r="U196" t="s">
        <v>53</v>
      </c>
      <c r="V196" t="s">
        <v>53</v>
      </c>
      <c r="W196" t="s">
        <v>108</v>
      </c>
      <c r="X196">
        <v>59098</v>
      </c>
      <c r="Y196">
        <v>1641</v>
      </c>
      <c r="Z196">
        <v>9</v>
      </c>
      <c r="AA196">
        <v>8</v>
      </c>
      <c r="AB196">
        <v>68</v>
      </c>
      <c r="AC196">
        <v>16</v>
      </c>
      <c r="AD196" t="s">
        <v>752</v>
      </c>
      <c r="AE196">
        <f>COUNTIF($E$2:E196,E196)</f>
        <v>2</v>
      </c>
      <c r="AF196">
        <f>COUNTIF($H$2:$H196,H196)</f>
        <v>0</v>
      </c>
      <c r="AG196">
        <f>COUNTIF($M$2:M196,M196)</f>
        <v>2</v>
      </c>
      <c r="AH196">
        <f>COUNTIF($O$2:O196,O196)</f>
        <v>0</v>
      </c>
      <c r="AI196">
        <f>COUNTIF($Q$2:Q196,Q196)</f>
        <v>2</v>
      </c>
      <c r="AJ196">
        <f>COUNTIF($S$2:S196,S196)</f>
        <v>108</v>
      </c>
      <c r="AK196">
        <f t="shared" si="3"/>
        <v>57.712890625</v>
      </c>
      <c r="AL196">
        <f>IF(AD196="",0,COUNTIF($AD$2:AD196,AD196))</f>
        <v>1</v>
      </c>
    </row>
    <row r="197" spans="1:38">
      <c r="A197" t="s">
        <v>753</v>
      </c>
      <c r="B197" t="s">
        <v>56</v>
      </c>
      <c r="C197">
        <v>200</v>
      </c>
      <c r="D197" t="s">
        <v>54</v>
      </c>
      <c r="E197" t="s">
        <v>754</v>
      </c>
      <c r="F197">
        <v>58</v>
      </c>
      <c r="G197">
        <v>472</v>
      </c>
      <c r="H197"/>
      <c r="I197">
        <v>0</v>
      </c>
      <c r="J197">
        <v>0</v>
      </c>
      <c r="K197"/>
      <c r="L197">
        <v>0</v>
      </c>
      <c r="M197" t="s">
        <v>754</v>
      </c>
      <c r="N197">
        <v>58</v>
      </c>
      <c r="O197"/>
      <c r="P197">
        <v>0</v>
      </c>
      <c r="Q197" t="s">
        <v>755</v>
      </c>
      <c r="R197">
        <v>75</v>
      </c>
      <c r="S197" t="s">
        <v>172</v>
      </c>
      <c r="T197">
        <v>6</v>
      </c>
      <c r="U197" t="s">
        <v>53</v>
      </c>
      <c r="V197" t="s">
        <v>53</v>
      </c>
      <c r="W197" t="s">
        <v>108</v>
      </c>
      <c r="X197">
        <v>59787</v>
      </c>
      <c r="Y197">
        <v>1547</v>
      </c>
      <c r="Z197">
        <v>7</v>
      </c>
      <c r="AA197">
        <v>8</v>
      </c>
      <c r="AB197">
        <v>68</v>
      </c>
      <c r="AC197">
        <v>16</v>
      </c>
      <c r="AD197" t="s">
        <v>756</v>
      </c>
      <c r="AE197">
        <f>COUNTIF($E$2:E197,E197)</f>
        <v>1</v>
      </c>
      <c r="AF197">
        <f>COUNTIF($H$2:$H197,H197)</f>
        <v>0</v>
      </c>
      <c r="AG197">
        <f>COUNTIF($M$2:M197,M197)</f>
        <v>1</v>
      </c>
      <c r="AH197">
        <f>COUNTIF($O$2:O197,O197)</f>
        <v>0</v>
      </c>
      <c r="AI197">
        <f>COUNTIF($Q$2:Q197,Q197)</f>
        <v>1</v>
      </c>
      <c r="AJ197">
        <f>COUNTIF($S$2:S197,S197)</f>
        <v>109</v>
      </c>
      <c r="AK197">
        <f t="shared" si="3"/>
        <v>58.3857421875</v>
      </c>
      <c r="AL197">
        <f>IF(AD197="",0,COUNTIF($AD$2:AD197,AD197))</f>
        <v>1</v>
      </c>
    </row>
    <row r="198" spans="1:38">
      <c r="A198" t="s">
        <v>757</v>
      </c>
      <c r="B198" t="s">
        <v>56</v>
      </c>
      <c r="C198">
        <v>200</v>
      </c>
      <c r="D198" t="s">
        <v>54</v>
      </c>
      <c r="E198" t="s">
        <v>754</v>
      </c>
      <c r="F198">
        <v>58</v>
      </c>
      <c r="G198">
        <v>472</v>
      </c>
      <c r="H198"/>
      <c r="I198">
        <v>0</v>
      </c>
      <c r="J198">
        <v>0</v>
      </c>
      <c r="K198"/>
      <c r="L198">
        <v>0</v>
      </c>
      <c r="M198" t="s">
        <v>754</v>
      </c>
      <c r="N198">
        <v>58</v>
      </c>
      <c r="O198"/>
      <c r="P198">
        <v>0</v>
      </c>
      <c r="Q198" t="s">
        <v>755</v>
      </c>
      <c r="R198">
        <v>75</v>
      </c>
      <c r="S198" t="s">
        <v>172</v>
      </c>
      <c r="T198">
        <v>6</v>
      </c>
      <c r="U198" t="s">
        <v>53</v>
      </c>
      <c r="V198" t="s">
        <v>53</v>
      </c>
      <c r="W198" t="s">
        <v>108</v>
      </c>
      <c r="X198">
        <v>59788</v>
      </c>
      <c r="Y198">
        <v>1547</v>
      </c>
      <c r="Z198">
        <v>8</v>
      </c>
      <c r="AA198">
        <v>10</v>
      </c>
      <c r="AB198">
        <v>68</v>
      </c>
      <c r="AC198">
        <v>16</v>
      </c>
      <c r="AD198" t="s">
        <v>758</v>
      </c>
      <c r="AE198">
        <f>COUNTIF($E$2:E198,E198)</f>
        <v>2</v>
      </c>
      <c r="AF198">
        <f>COUNTIF($H$2:$H198,H198)</f>
        <v>0</v>
      </c>
      <c r="AG198">
        <f>COUNTIF($M$2:M198,M198)</f>
        <v>2</v>
      </c>
      <c r="AH198">
        <f>COUNTIF($O$2:O198,O198)</f>
        <v>0</v>
      </c>
      <c r="AI198">
        <f>COUNTIF($Q$2:Q198,Q198)</f>
        <v>2</v>
      </c>
      <c r="AJ198">
        <f>COUNTIF($S$2:S198,S198)</f>
        <v>110</v>
      </c>
      <c r="AK198">
        <f t="shared" si="3"/>
        <v>58.38671875</v>
      </c>
      <c r="AL198">
        <f>IF(AD198="",0,COUNTIF($AD$2:AD198,AD198))</f>
        <v>1</v>
      </c>
    </row>
    <row r="199" spans="1:38">
      <c r="A199" t="s">
        <v>759</v>
      </c>
      <c r="B199" t="s">
        <v>56</v>
      </c>
      <c r="C199">
        <v>200</v>
      </c>
      <c r="D199" t="s">
        <v>54</v>
      </c>
      <c r="E199" t="s">
        <v>760</v>
      </c>
      <c r="F199">
        <v>43</v>
      </c>
      <c r="G199">
        <v>327</v>
      </c>
      <c r="H199"/>
      <c r="I199">
        <v>0</v>
      </c>
      <c r="J199">
        <v>0</v>
      </c>
      <c r="K199"/>
      <c r="L199">
        <v>0</v>
      </c>
      <c r="M199" t="s">
        <v>760</v>
      </c>
      <c r="N199">
        <v>43</v>
      </c>
      <c r="O199"/>
      <c r="P199">
        <v>0</v>
      </c>
      <c r="Q199" t="s">
        <v>761</v>
      </c>
      <c r="R199">
        <v>60</v>
      </c>
      <c r="S199" t="s">
        <v>172</v>
      </c>
      <c r="T199">
        <v>6</v>
      </c>
      <c r="U199" t="s">
        <v>53</v>
      </c>
      <c r="V199" t="s">
        <v>53</v>
      </c>
      <c r="W199" t="s">
        <v>108</v>
      </c>
      <c r="X199">
        <v>52947</v>
      </c>
      <c r="Y199">
        <v>919</v>
      </c>
      <c r="Z199">
        <v>6</v>
      </c>
      <c r="AA199">
        <v>17</v>
      </c>
      <c r="AB199">
        <v>66</v>
      </c>
      <c r="AC199">
        <v>14</v>
      </c>
      <c r="AD199" t="s">
        <v>762</v>
      </c>
      <c r="AE199">
        <f>COUNTIF($E$2:E199,E199)</f>
        <v>1</v>
      </c>
      <c r="AF199">
        <f>COUNTIF($H$2:$H199,H199)</f>
        <v>0</v>
      </c>
      <c r="AG199">
        <f>COUNTIF($M$2:M199,M199)</f>
        <v>1</v>
      </c>
      <c r="AH199">
        <f>COUNTIF($O$2:O199,O199)</f>
        <v>0</v>
      </c>
      <c r="AI199">
        <f>COUNTIF($Q$2:Q199,Q199)</f>
        <v>1</v>
      </c>
      <c r="AJ199">
        <f>COUNTIF($S$2:S199,S199)</f>
        <v>111</v>
      </c>
      <c r="AK199">
        <f t="shared" si="3"/>
        <v>51.7060546875</v>
      </c>
      <c r="AL199">
        <f>IF(AD199="",0,COUNTIF($AD$2:AD199,AD199))</f>
        <v>1</v>
      </c>
    </row>
    <row r="200" spans="1:38">
      <c r="A200" t="s">
        <v>763</v>
      </c>
      <c r="B200" t="s">
        <v>56</v>
      </c>
      <c r="C200">
        <v>200</v>
      </c>
      <c r="D200" t="s">
        <v>54</v>
      </c>
      <c r="E200" t="s">
        <v>760</v>
      </c>
      <c r="F200">
        <v>43</v>
      </c>
      <c r="G200">
        <v>327</v>
      </c>
      <c r="H200"/>
      <c r="I200">
        <v>0</v>
      </c>
      <c r="J200">
        <v>0</v>
      </c>
      <c r="K200"/>
      <c r="L200">
        <v>0</v>
      </c>
      <c r="M200" t="s">
        <v>760</v>
      </c>
      <c r="N200">
        <v>43</v>
      </c>
      <c r="O200"/>
      <c r="P200">
        <v>0</v>
      </c>
      <c r="Q200" t="s">
        <v>761</v>
      </c>
      <c r="R200">
        <v>60</v>
      </c>
      <c r="S200" t="s">
        <v>172</v>
      </c>
      <c r="T200">
        <v>6</v>
      </c>
      <c r="U200" t="s">
        <v>53</v>
      </c>
      <c r="V200" t="s">
        <v>53</v>
      </c>
      <c r="W200" t="s">
        <v>108</v>
      </c>
      <c r="X200">
        <v>52980</v>
      </c>
      <c r="Y200">
        <v>919</v>
      </c>
      <c r="Z200">
        <v>7</v>
      </c>
      <c r="AA200">
        <v>4</v>
      </c>
      <c r="AB200">
        <v>66</v>
      </c>
      <c r="AC200">
        <v>14</v>
      </c>
      <c r="AD200" t="s">
        <v>764</v>
      </c>
      <c r="AE200">
        <f>COUNTIF($E$2:E200,E200)</f>
        <v>2</v>
      </c>
      <c r="AF200">
        <f>COUNTIF($H$2:$H200,H200)</f>
        <v>0</v>
      </c>
      <c r="AG200">
        <f>COUNTIF($M$2:M200,M200)</f>
        <v>2</v>
      </c>
      <c r="AH200">
        <f>COUNTIF($O$2:O200,O200)</f>
        <v>0</v>
      </c>
      <c r="AI200">
        <f>COUNTIF($Q$2:Q200,Q200)</f>
        <v>2</v>
      </c>
      <c r="AJ200">
        <f>COUNTIF($S$2:S200,S200)</f>
        <v>112</v>
      </c>
      <c r="AK200">
        <f t="shared" si="3"/>
        <v>51.73828125</v>
      </c>
      <c r="AL200">
        <f>IF(AD200="",0,COUNTIF($AD$2:AD200,AD200))</f>
        <v>1</v>
      </c>
    </row>
    <row r="201" spans="1:38">
      <c r="A201" t="s">
        <v>765</v>
      </c>
      <c r="B201" t="s">
        <v>56</v>
      </c>
      <c r="C201">
        <v>200</v>
      </c>
      <c r="D201" t="s">
        <v>54</v>
      </c>
      <c r="E201" t="s">
        <v>766</v>
      </c>
      <c r="F201">
        <v>37</v>
      </c>
      <c r="G201">
        <v>318</v>
      </c>
      <c r="H201"/>
      <c r="I201">
        <v>0</v>
      </c>
      <c r="J201">
        <v>0</v>
      </c>
      <c r="K201"/>
      <c r="L201">
        <v>0</v>
      </c>
      <c r="M201" t="s">
        <v>766</v>
      </c>
      <c r="N201">
        <v>37</v>
      </c>
      <c r="O201"/>
      <c r="P201">
        <v>0</v>
      </c>
      <c r="Q201" t="s">
        <v>767</v>
      </c>
      <c r="R201">
        <v>54</v>
      </c>
      <c r="S201" t="s">
        <v>172</v>
      </c>
      <c r="T201">
        <v>6</v>
      </c>
      <c r="U201" t="s">
        <v>53</v>
      </c>
      <c r="V201" t="s">
        <v>53</v>
      </c>
      <c r="W201" t="s">
        <v>108</v>
      </c>
      <c r="X201">
        <v>52591</v>
      </c>
      <c r="Y201">
        <v>847</v>
      </c>
      <c r="Z201">
        <v>7</v>
      </c>
      <c r="AA201">
        <v>3</v>
      </c>
      <c r="AB201">
        <v>64</v>
      </c>
      <c r="AC201">
        <v>14</v>
      </c>
      <c r="AD201" t="s">
        <v>768</v>
      </c>
      <c r="AE201">
        <f>COUNTIF($E$2:E201,E201)</f>
        <v>1</v>
      </c>
      <c r="AF201">
        <f>COUNTIF($H$2:$H201,H201)</f>
        <v>0</v>
      </c>
      <c r="AG201">
        <f>COUNTIF($M$2:M201,M201)</f>
        <v>1</v>
      </c>
      <c r="AH201">
        <f>COUNTIF($O$2:O201,O201)</f>
        <v>0</v>
      </c>
      <c r="AI201">
        <f>COUNTIF($Q$2:Q201,Q201)</f>
        <v>1</v>
      </c>
      <c r="AJ201">
        <f>COUNTIF($S$2:S201,S201)</f>
        <v>113</v>
      </c>
      <c r="AK201">
        <f t="shared" si="3"/>
        <v>51.3583984375</v>
      </c>
      <c r="AL201">
        <f>IF(AD201="",0,COUNTIF($AD$2:AD201,AD201))</f>
        <v>1</v>
      </c>
    </row>
    <row r="202" spans="1:38">
      <c r="A202" t="s">
        <v>769</v>
      </c>
      <c r="B202" t="s">
        <v>56</v>
      </c>
      <c r="C202">
        <v>200</v>
      </c>
      <c r="D202" t="s">
        <v>54</v>
      </c>
      <c r="E202" t="s">
        <v>766</v>
      </c>
      <c r="F202">
        <v>37</v>
      </c>
      <c r="G202">
        <v>318</v>
      </c>
      <c r="H202"/>
      <c r="I202">
        <v>0</v>
      </c>
      <c r="J202">
        <v>0</v>
      </c>
      <c r="K202"/>
      <c r="L202">
        <v>0</v>
      </c>
      <c r="M202" t="s">
        <v>766</v>
      </c>
      <c r="N202">
        <v>37</v>
      </c>
      <c r="O202"/>
      <c r="P202">
        <v>0</v>
      </c>
      <c r="Q202" t="s">
        <v>767</v>
      </c>
      <c r="R202">
        <v>54</v>
      </c>
      <c r="S202" t="s">
        <v>172</v>
      </c>
      <c r="T202">
        <v>6</v>
      </c>
      <c r="U202" t="s">
        <v>53</v>
      </c>
      <c r="V202" t="s">
        <v>53</v>
      </c>
      <c r="W202" t="s">
        <v>108</v>
      </c>
      <c r="X202">
        <v>52618</v>
      </c>
      <c r="Y202">
        <v>847</v>
      </c>
      <c r="Z202">
        <v>8</v>
      </c>
      <c r="AA202">
        <v>4</v>
      </c>
      <c r="AB202">
        <v>64</v>
      </c>
      <c r="AC202">
        <v>14</v>
      </c>
      <c r="AD202" t="s">
        <v>770</v>
      </c>
      <c r="AE202">
        <f>COUNTIF($E$2:E202,E202)</f>
        <v>2</v>
      </c>
      <c r="AF202">
        <f>COUNTIF($H$2:$H202,H202)</f>
        <v>0</v>
      </c>
      <c r="AG202">
        <f>COUNTIF($M$2:M202,M202)</f>
        <v>2</v>
      </c>
      <c r="AH202">
        <f>COUNTIF($O$2:O202,O202)</f>
        <v>0</v>
      </c>
      <c r="AI202">
        <f>COUNTIF($Q$2:Q202,Q202)</f>
        <v>2</v>
      </c>
      <c r="AJ202">
        <f>COUNTIF($S$2:S202,S202)</f>
        <v>114</v>
      </c>
      <c r="AK202">
        <f t="shared" si="3"/>
        <v>51.384765625</v>
      </c>
      <c r="AL202">
        <f>IF(AD202="",0,COUNTIF($AD$2:AD202,AD202))</f>
        <v>1</v>
      </c>
    </row>
    <row r="203" spans="1:38">
      <c r="A203" t="s">
        <v>771</v>
      </c>
      <c r="B203" t="s">
        <v>56</v>
      </c>
      <c r="C203">
        <v>200</v>
      </c>
      <c r="D203" t="s">
        <v>54</v>
      </c>
      <c r="E203" t="s">
        <v>772</v>
      </c>
      <c r="F203">
        <v>22</v>
      </c>
      <c r="G203">
        <v>186</v>
      </c>
      <c r="H203"/>
      <c r="I203">
        <v>0</v>
      </c>
      <c r="J203">
        <v>0</v>
      </c>
      <c r="K203"/>
      <c r="L203">
        <v>0</v>
      </c>
      <c r="M203" t="s">
        <v>772</v>
      </c>
      <c r="N203">
        <v>22</v>
      </c>
      <c r="O203"/>
      <c r="P203">
        <v>0</v>
      </c>
      <c r="Q203" t="s">
        <v>172</v>
      </c>
      <c r="R203">
        <v>6</v>
      </c>
      <c r="S203" t="s">
        <v>145</v>
      </c>
      <c r="T203">
        <v>10</v>
      </c>
      <c r="U203" t="s">
        <v>53</v>
      </c>
      <c r="V203" t="s">
        <v>53</v>
      </c>
      <c r="W203" t="s">
        <v>108</v>
      </c>
      <c r="X203">
        <v>49082</v>
      </c>
      <c r="Y203">
        <v>636</v>
      </c>
      <c r="Z203">
        <v>8</v>
      </c>
      <c r="AA203">
        <v>4</v>
      </c>
      <c r="AB203">
        <v>61</v>
      </c>
      <c r="AC203">
        <v>15</v>
      </c>
      <c r="AD203" t="s">
        <v>773</v>
      </c>
      <c r="AE203">
        <f>COUNTIF($E$2:E203,E203)</f>
        <v>1</v>
      </c>
      <c r="AF203">
        <f>COUNTIF($H$2:$H203,H203)</f>
        <v>0</v>
      </c>
      <c r="AG203">
        <f>COUNTIF($M$2:M203,M203)</f>
        <v>1</v>
      </c>
      <c r="AH203">
        <f>COUNTIF($O$2:O203,O203)</f>
        <v>0</v>
      </c>
      <c r="AI203">
        <f>COUNTIF($Q$2:Q203,Q203)</f>
        <v>63</v>
      </c>
      <c r="AJ203">
        <f>COUNTIF($S$2:S203,S203)</f>
        <v>63</v>
      </c>
      <c r="AK203">
        <f t="shared" si="3"/>
        <v>47.931640625</v>
      </c>
      <c r="AL203">
        <f>IF(AD203="",0,COUNTIF($AD$2:AD203,AD203))</f>
        <v>1</v>
      </c>
    </row>
    <row r="204" spans="1:38">
      <c r="A204" t="s">
        <v>774</v>
      </c>
      <c r="B204" t="s">
        <v>56</v>
      </c>
      <c r="C204">
        <v>200</v>
      </c>
      <c r="D204" t="s">
        <v>54</v>
      </c>
      <c r="E204" t="s">
        <v>775</v>
      </c>
      <c r="F204">
        <v>47</v>
      </c>
      <c r="G204">
        <v>381</v>
      </c>
      <c r="H204"/>
      <c r="I204">
        <v>0</v>
      </c>
      <c r="J204">
        <v>0</v>
      </c>
      <c r="K204"/>
      <c r="L204">
        <v>0</v>
      </c>
      <c r="M204" t="s">
        <v>775</v>
      </c>
      <c r="N204">
        <v>47</v>
      </c>
      <c r="O204"/>
      <c r="P204">
        <v>0</v>
      </c>
      <c r="Q204" t="s">
        <v>776</v>
      </c>
      <c r="R204">
        <v>64</v>
      </c>
      <c r="S204" t="s">
        <v>172</v>
      </c>
      <c r="T204">
        <v>6</v>
      </c>
      <c r="U204" t="s">
        <v>53</v>
      </c>
      <c r="V204" t="s">
        <v>53</v>
      </c>
      <c r="W204" t="s">
        <v>108</v>
      </c>
      <c r="X204">
        <v>58839</v>
      </c>
      <c r="Y204">
        <v>1551</v>
      </c>
      <c r="Z204">
        <v>9</v>
      </c>
      <c r="AA204">
        <v>2</v>
      </c>
      <c r="AB204">
        <v>67</v>
      </c>
      <c r="AC204">
        <v>13</v>
      </c>
      <c r="AD204" t="s">
        <v>777</v>
      </c>
      <c r="AE204">
        <f>COUNTIF($E$2:E204,E204)</f>
        <v>1</v>
      </c>
      <c r="AF204">
        <f>COUNTIF($H$2:$H204,H204)</f>
        <v>0</v>
      </c>
      <c r="AG204">
        <f>COUNTIF($M$2:M204,M204)</f>
        <v>1</v>
      </c>
      <c r="AH204">
        <f>COUNTIF($O$2:O204,O204)</f>
        <v>0</v>
      </c>
      <c r="AI204">
        <f>COUNTIF($Q$2:Q204,Q204)</f>
        <v>1</v>
      </c>
      <c r="AJ204">
        <f>COUNTIF($S$2:S204,S204)</f>
        <v>115</v>
      </c>
      <c r="AK204">
        <f t="shared" si="3"/>
        <v>57.4599609375</v>
      </c>
      <c r="AL204">
        <f>IF(AD204="",0,COUNTIF($AD$2:AD204,AD204))</f>
        <v>1</v>
      </c>
    </row>
    <row r="205" spans="1:38">
      <c r="A205" t="s">
        <v>778</v>
      </c>
      <c r="B205" t="s">
        <v>56</v>
      </c>
      <c r="C205">
        <v>200</v>
      </c>
      <c r="D205" t="s">
        <v>54</v>
      </c>
      <c r="E205" t="s">
        <v>775</v>
      </c>
      <c r="F205">
        <v>47</v>
      </c>
      <c r="G205">
        <v>381</v>
      </c>
      <c r="H205"/>
      <c r="I205">
        <v>0</v>
      </c>
      <c r="J205">
        <v>0</v>
      </c>
      <c r="K205"/>
      <c r="L205">
        <v>0</v>
      </c>
      <c r="M205" t="s">
        <v>775</v>
      </c>
      <c r="N205">
        <v>47</v>
      </c>
      <c r="O205"/>
      <c r="P205">
        <v>0</v>
      </c>
      <c r="Q205" t="s">
        <v>776</v>
      </c>
      <c r="R205">
        <v>64</v>
      </c>
      <c r="S205" t="s">
        <v>172</v>
      </c>
      <c r="T205">
        <v>6</v>
      </c>
      <c r="U205" t="s">
        <v>53</v>
      </c>
      <c r="V205" t="s">
        <v>53</v>
      </c>
      <c r="W205" t="s">
        <v>108</v>
      </c>
      <c r="X205">
        <v>58872</v>
      </c>
      <c r="Y205">
        <v>1551</v>
      </c>
      <c r="Z205">
        <v>10</v>
      </c>
      <c r="AA205">
        <v>10</v>
      </c>
      <c r="AB205">
        <v>67</v>
      </c>
      <c r="AC205">
        <v>13</v>
      </c>
      <c r="AD205" t="s">
        <v>779</v>
      </c>
      <c r="AE205">
        <f>COUNTIF($E$2:E205,E205)</f>
        <v>2</v>
      </c>
      <c r="AF205">
        <f>COUNTIF($H$2:$H205,H205)</f>
        <v>0</v>
      </c>
      <c r="AG205">
        <f>COUNTIF($M$2:M205,M205)</f>
        <v>2</v>
      </c>
      <c r="AH205">
        <f>COUNTIF($O$2:O205,O205)</f>
        <v>0</v>
      </c>
      <c r="AI205">
        <f>COUNTIF($Q$2:Q205,Q205)</f>
        <v>2</v>
      </c>
      <c r="AJ205">
        <f>COUNTIF($S$2:S205,S205)</f>
        <v>116</v>
      </c>
      <c r="AK205">
        <f t="shared" si="3"/>
        <v>57.4921875</v>
      </c>
      <c r="AL205">
        <f>IF(AD205="",0,COUNTIF($AD$2:AD205,AD205))</f>
        <v>1</v>
      </c>
    </row>
    <row r="206" spans="1:38">
      <c r="A206" t="s">
        <v>780</v>
      </c>
      <c r="B206" t="s">
        <v>56</v>
      </c>
      <c r="C206">
        <v>200</v>
      </c>
      <c r="D206" t="s">
        <v>54</v>
      </c>
      <c r="E206" t="s">
        <v>781</v>
      </c>
      <c r="F206">
        <v>61</v>
      </c>
      <c r="G206">
        <v>499</v>
      </c>
      <c r="H206"/>
      <c r="I206">
        <v>0</v>
      </c>
      <c r="J206">
        <v>0</v>
      </c>
      <c r="K206"/>
      <c r="L206">
        <v>0</v>
      </c>
      <c r="M206" t="s">
        <v>781</v>
      </c>
      <c r="N206">
        <v>61</v>
      </c>
      <c r="O206"/>
      <c r="P206">
        <v>0</v>
      </c>
      <c r="Q206" t="s">
        <v>172</v>
      </c>
      <c r="R206">
        <v>6</v>
      </c>
      <c r="S206" t="s">
        <v>145</v>
      </c>
      <c r="T206">
        <v>10</v>
      </c>
      <c r="U206" t="s">
        <v>53</v>
      </c>
      <c r="V206" t="s">
        <v>53</v>
      </c>
      <c r="W206" t="s">
        <v>108</v>
      </c>
      <c r="X206">
        <v>50632</v>
      </c>
      <c r="Y206">
        <v>784</v>
      </c>
      <c r="Z206">
        <v>8</v>
      </c>
      <c r="AA206">
        <v>6</v>
      </c>
      <c r="AB206">
        <v>61</v>
      </c>
      <c r="AC206">
        <v>15</v>
      </c>
      <c r="AD206" t="s">
        <v>782</v>
      </c>
      <c r="AE206">
        <f>COUNTIF($E$2:E206,E206)</f>
        <v>1</v>
      </c>
      <c r="AF206">
        <f>COUNTIF($H$2:$H206,H206)</f>
        <v>0</v>
      </c>
      <c r="AG206">
        <f>COUNTIF($M$2:M206,M206)</f>
        <v>1</v>
      </c>
      <c r="AH206">
        <f>COUNTIF($O$2:O206,O206)</f>
        <v>0</v>
      </c>
      <c r="AI206">
        <f>COUNTIF($Q$2:Q206,Q206)</f>
        <v>64</v>
      </c>
      <c r="AJ206">
        <f>COUNTIF($S$2:S206,S206)</f>
        <v>64</v>
      </c>
      <c r="AK206">
        <f t="shared" si="3"/>
        <v>49.4453125</v>
      </c>
      <c r="AL206">
        <f>IF(AD206="",0,COUNTIF($AD$2:AD206,AD206))</f>
        <v>1</v>
      </c>
    </row>
    <row r="207" spans="1:38">
      <c r="A207" t="s">
        <v>783</v>
      </c>
      <c r="B207" t="s">
        <v>56</v>
      </c>
      <c r="C207">
        <v>200</v>
      </c>
      <c r="D207" t="s">
        <v>54</v>
      </c>
      <c r="E207" t="s">
        <v>784</v>
      </c>
      <c r="F207">
        <v>36</v>
      </c>
      <c r="G207">
        <v>301</v>
      </c>
      <c r="H207"/>
      <c r="I207">
        <v>0</v>
      </c>
      <c r="J207">
        <v>0</v>
      </c>
      <c r="K207"/>
      <c r="L207">
        <v>0</v>
      </c>
      <c r="M207" t="s">
        <v>784</v>
      </c>
      <c r="N207">
        <v>36</v>
      </c>
      <c r="O207"/>
      <c r="P207">
        <v>0</v>
      </c>
      <c r="Q207" t="s">
        <v>785</v>
      </c>
      <c r="R207">
        <v>53</v>
      </c>
      <c r="S207" t="s">
        <v>172</v>
      </c>
      <c r="T207">
        <v>6</v>
      </c>
      <c r="U207" t="s">
        <v>53</v>
      </c>
      <c r="V207" t="s">
        <v>53</v>
      </c>
      <c r="W207" t="s">
        <v>108</v>
      </c>
      <c r="X207">
        <v>52719</v>
      </c>
      <c r="Y207">
        <v>945</v>
      </c>
      <c r="Z207">
        <v>8</v>
      </c>
      <c r="AA207">
        <v>5</v>
      </c>
      <c r="AB207">
        <v>63</v>
      </c>
      <c r="AC207">
        <v>13</v>
      </c>
      <c r="AD207" t="s">
        <v>786</v>
      </c>
      <c r="AE207">
        <f>COUNTIF($E$2:E207,E207)</f>
        <v>1</v>
      </c>
      <c r="AF207">
        <f>COUNTIF($H$2:$H207,H207)</f>
        <v>0</v>
      </c>
      <c r="AG207">
        <f>COUNTIF($M$2:M207,M207)</f>
        <v>1</v>
      </c>
      <c r="AH207">
        <f>COUNTIF($O$2:O207,O207)</f>
        <v>0</v>
      </c>
      <c r="AI207">
        <f>COUNTIF($Q$2:Q207,Q207)</f>
        <v>1</v>
      </c>
      <c r="AJ207">
        <f>COUNTIF($S$2:S207,S207)</f>
        <v>117</v>
      </c>
      <c r="AK207">
        <f t="shared" si="3"/>
        <v>51.4833984375</v>
      </c>
      <c r="AL207">
        <f>IF(AD207="",0,COUNTIF($AD$2:AD207,AD207))</f>
        <v>1</v>
      </c>
    </row>
    <row r="208" spans="1:38">
      <c r="A208" t="s">
        <v>787</v>
      </c>
      <c r="B208" t="s">
        <v>56</v>
      </c>
      <c r="C208">
        <v>200</v>
      </c>
      <c r="D208" t="s">
        <v>54</v>
      </c>
      <c r="E208" t="s">
        <v>784</v>
      </c>
      <c r="F208">
        <v>36</v>
      </c>
      <c r="G208">
        <v>301</v>
      </c>
      <c r="H208"/>
      <c r="I208">
        <v>0</v>
      </c>
      <c r="J208">
        <v>0</v>
      </c>
      <c r="K208"/>
      <c r="L208">
        <v>0</v>
      </c>
      <c r="M208" t="s">
        <v>784</v>
      </c>
      <c r="N208">
        <v>36</v>
      </c>
      <c r="O208"/>
      <c r="P208">
        <v>0</v>
      </c>
      <c r="Q208" t="s">
        <v>785</v>
      </c>
      <c r="R208">
        <v>53</v>
      </c>
      <c r="S208" t="s">
        <v>172</v>
      </c>
      <c r="T208">
        <v>6</v>
      </c>
      <c r="U208" t="s">
        <v>53</v>
      </c>
      <c r="V208" t="s">
        <v>53</v>
      </c>
      <c r="W208" t="s">
        <v>108</v>
      </c>
      <c r="X208">
        <v>52734</v>
      </c>
      <c r="Y208">
        <v>945</v>
      </c>
      <c r="Z208">
        <v>9</v>
      </c>
      <c r="AA208">
        <v>4</v>
      </c>
      <c r="AB208">
        <v>63</v>
      </c>
      <c r="AC208">
        <v>13</v>
      </c>
      <c r="AD208" t="s">
        <v>788</v>
      </c>
      <c r="AE208">
        <f>COUNTIF($E$2:E208,E208)</f>
        <v>2</v>
      </c>
      <c r="AF208">
        <f>COUNTIF($H$2:$H208,H208)</f>
        <v>0</v>
      </c>
      <c r="AG208">
        <f>COUNTIF($M$2:M208,M208)</f>
        <v>2</v>
      </c>
      <c r="AH208">
        <f>COUNTIF($O$2:O208,O208)</f>
        <v>0</v>
      </c>
      <c r="AI208">
        <f>COUNTIF($Q$2:Q208,Q208)</f>
        <v>2</v>
      </c>
      <c r="AJ208">
        <f>COUNTIF($S$2:S208,S208)</f>
        <v>118</v>
      </c>
      <c r="AK208">
        <f t="shared" si="3"/>
        <v>51.498046875</v>
      </c>
      <c r="AL208">
        <f>IF(AD208="",0,COUNTIF($AD$2:AD208,AD208))</f>
        <v>1</v>
      </c>
    </row>
    <row r="209" spans="1:38">
      <c r="A209" t="s">
        <v>789</v>
      </c>
      <c r="B209" t="s">
        <v>56</v>
      </c>
      <c r="C209">
        <v>200</v>
      </c>
      <c r="D209" t="s">
        <v>54</v>
      </c>
      <c r="E209" t="s">
        <v>790</v>
      </c>
      <c r="F209">
        <v>37</v>
      </c>
      <c r="G209">
        <v>290</v>
      </c>
      <c r="H209"/>
      <c r="I209">
        <v>0</v>
      </c>
      <c r="J209">
        <v>0</v>
      </c>
      <c r="K209"/>
      <c r="L209">
        <v>0</v>
      </c>
      <c r="M209" t="s">
        <v>790</v>
      </c>
      <c r="N209">
        <v>37</v>
      </c>
      <c r="O209"/>
      <c r="P209">
        <v>0</v>
      </c>
      <c r="Q209" t="s">
        <v>791</v>
      </c>
      <c r="R209">
        <v>55</v>
      </c>
      <c r="S209" t="s">
        <v>172</v>
      </c>
      <c r="T209">
        <v>6</v>
      </c>
      <c r="U209" t="s">
        <v>53</v>
      </c>
      <c r="V209" t="s">
        <v>53</v>
      </c>
      <c r="W209" t="s">
        <v>108</v>
      </c>
      <c r="X209">
        <v>56182</v>
      </c>
      <c r="Y209">
        <v>1480</v>
      </c>
      <c r="Z209">
        <v>7</v>
      </c>
      <c r="AA209">
        <v>4</v>
      </c>
      <c r="AB209">
        <v>62</v>
      </c>
      <c r="AC209">
        <v>16</v>
      </c>
      <c r="AD209" t="s">
        <v>792</v>
      </c>
      <c r="AE209">
        <f>COUNTIF($E$2:E209,E209)</f>
        <v>1</v>
      </c>
      <c r="AF209">
        <f>COUNTIF($H$2:$H209,H209)</f>
        <v>0</v>
      </c>
      <c r="AG209">
        <f>COUNTIF($M$2:M209,M209)</f>
        <v>1</v>
      </c>
      <c r="AH209">
        <f>COUNTIF($O$2:O209,O209)</f>
        <v>0</v>
      </c>
      <c r="AI209">
        <f>COUNTIF($Q$2:Q209,Q209)</f>
        <v>1</v>
      </c>
      <c r="AJ209">
        <f>COUNTIF($S$2:S209,S209)</f>
        <v>119</v>
      </c>
      <c r="AK209">
        <f t="shared" si="3"/>
        <v>54.865234375</v>
      </c>
      <c r="AL209">
        <f>IF(AD209="",0,COUNTIF($AD$2:AD209,AD209))</f>
        <v>1</v>
      </c>
    </row>
    <row r="210" spans="1:38">
      <c r="A210" t="s">
        <v>793</v>
      </c>
      <c r="B210" t="s">
        <v>56</v>
      </c>
      <c r="C210">
        <v>200</v>
      </c>
      <c r="D210" t="s">
        <v>54</v>
      </c>
      <c r="E210" t="s">
        <v>790</v>
      </c>
      <c r="F210">
        <v>37</v>
      </c>
      <c r="G210">
        <v>290</v>
      </c>
      <c r="H210"/>
      <c r="I210">
        <v>0</v>
      </c>
      <c r="J210">
        <v>0</v>
      </c>
      <c r="K210"/>
      <c r="L210">
        <v>0</v>
      </c>
      <c r="M210" t="s">
        <v>790</v>
      </c>
      <c r="N210">
        <v>37</v>
      </c>
      <c r="O210"/>
      <c r="P210">
        <v>0</v>
      </c>
      <c r="Q210" t="s">
        <v>791</v>
      </c>
      <c r="R210">
        <v>55</v>
      </c>
      <c r="S210" t="s">
        <v>172</v>
      </c>
      <c r="T210">
        <v>6</v>
      </c>
      <c r="U210" t="s">
        <v>53</v>
      </c>
      <c r="V210" t="s">
        <v>53</v>
      </c>
      <c r="W210" t="s">
        <v>108</v>
      </c>
      <c r="X210">
        <v>56227</v>
      </c>
      <c r="Y210">
        <v>1480</v>
      </c>
      <c r="Z210">
        <v>8</v>
      </c>
      <c r="AA210">
        <v>2</v>
      </c>
      <c r="AB210">
        <v>62</v>
      </c>
      <c r="AC210">
        <v>16</v>
      </c>
      <c r="AD210" t="s">
        <v>794</v>
      </c>
      <c r="AE210">
        <f>COUNTIF($E$2:E210,E210)</f>
        <v>2</v>
      </c>
      <c r="AF210">
        <f>COUNTIF($H$2:$H210,H210)</f>
        <v>0</v>
      </c>
      <c r="AG210">
        <f>COUNTIF($M$2:M210,M210)</f>
        <v>2</v>
      </c>
      <c r="AH210">
        <f>COUNTIF($O$2:O210,O210)</f>
        <v>0</v>
      </c>
      <c r="AI210">
        <f>COUNTIF($Q$2:Q210,Q210)</f>
        <v>2</v>
      </c>
      <c r="AJ210">
        <f>COUNTIF($S$2:S210,S210)</f>
        <v>120</v>
      </c>
      <c r="AK210">
        <f t="shared" si="3"/>
        <v>54.9091796875</v>
      </c>
      <c r="AL210">
        <f>IF(AD210="",0,COUNTIF($AD$2:AD210,AD210))</f>
        <v>1</v>
      </c>
    </row>
    <row r="211" spans="1:38">
      <c r="A211" t="s">
        <v>795</v>
      </c>
      <c r="B211" t="s">
        <v>56</v>
      </c>
      <c r="C211">
        <v>200</v>
      </c>
      <c r="D211" t="s">
        <v>54</v>
      </c>
      <c r="E211" t="s">
        <v>796</v>
      </c>
      <c r="F211">
        <v>52</v>
      </c>
      <c r="G211">
        <v>435</v>
      </c>
      <c r="H211"/>
      <c r="I211">
        <v>0</v>
      </c>
      <c r="J211">
        <v>0</v>
      </c>
      <c r="K211"/>
      <c r="L211">
        <v>0</v>
      </c>
      <c r="M211" t="s">
        <v>796</v>
      </c>
      <c r="N211">
        <v>52</v>
      </c>
      <c r="O211"/>
      <c r="P211">
        <v>0</v>
      </c>
      <c r="Q211" t="s">
        <v>797</v>
      </c>
      <c r="R211">
        <v>69</v>
      </c>
      <c r="S211" t="s">
        <v>172</v>
      </c>
      <c r="T211">
        <v>6</v>
      </c>
      <c r="U211" t="s">
        <v>53</v>
      </c>
      <c r="V211" t="s">
        <v>53</v>
      </c>
      <c r="W211" t="s">
        <v>108</v>
      </c>
      <c r="X211">
        <v>63506</v>
      </c>
      <c r="Y211">
        <v>2031</v>
      </c>
      <c r="Z211">
        <v>6</v>
      </c>
      <c r="AA211">
        <v>7</v>
      </c>
      <c r="AB211">
        <v>69</v>
      </c>
      <c r="AC211">
        <v>26</v>
      </c>
      <c r="AD211" t="s">
        <v>798</v>
      </c>
      <c r="AE211">
        <f>COUNTIF($E$2:E211,E211)</f>
        <v>1</v>
      </c>
      <c r="AF211">
        <f>COUNTIF($H$2:$H211,H211)</f>
        <v>0</v>
      </c>
      <c r="AG211">
        <f>COUNTIF($M$2:M211,M211)</f>
        <v>1</v>
      </c>
      <c r="AH211">
        <f>COUNTIF($O$2:O211,O211)</f>
        <v>0</v>
      </c>
      <c r="AI211">
        <f>COUNTIF($Q$2:Q211,Q211)</f>
        <v>1</v>
      </c>
      <c r="AJ211">
        <f>COUNTIF($S$2:S211,S211)</f>
        <v>121</v>
      </c>
      <c r="AK211">
        <f t="shared" si="3"/>
        <v>62.017578125</v>
      </c>
      <c r="AL211">
        <f>IF(AD211="",0,COUNTIF($AD$2:AD211,AD211))</f>
        <v>1</v>
      </c>
    </row>
    <row r="212" spans="1:38">
      <c r="A212" t="s">
        <v>799</v>
      </c>
      <c r="B212" t="s">
        <v>56</v>
      </c>
      <c r="C212">
        <v>200</v>
      </c>
      <c r="D212" t="s">
        <v>54</v>
      </c>
      <c r="E212" t="s">
        <v>796</v>
      </c>
      <c r="F212">
        <v>52</v>
      </c>
      <c r="G212">
        <v>435</v>
      </c>
      <c r="H212"/>
      <c r="I212">
        <v>0</v>
      </c>
      <c r="J212">
        <v>0</v>
      </c>
      <c r="K212"/>
      <c r="L212">
        <v>0</v>
      </c>
      <c r="M212" t="s">
        <v>796</v>
      </c>
      <c r="N212">
        <v>52</v>
      </c>
      <c r="O212"/>
      <c r="P212">
        <v>0</v>
      </c>
      <c r="Q212" t="s">
        <v>797</v>
      </c>
      <c r="R212">
        <v>69</v>
      </c>
      <c r="S212" t="s">
        <v>172</v>
      </c>
      <c r="T212">
        <v>6</v>
      </c>
      <c r="U212" t="s">
        <v>53</v>
      </c>
      <c r="V212" t="s">
        <v>53</v>
      </c>
      <c r="W212" t="s">
        <v>108</v>
      </c>
      <c r="X212">
        <v>63521</v>
      </c>
      <c r="Y212">
        <v>2031</v>
      </c>
      <c r="Z212">
        <v>7</v>
      </c>
      <c r="AA212">
        <v>14</v>
      </c>
      <c r="AB212">
        <v>69</v>
      </c>
      <c r="AC212">
        <v>26</v>
      </c>
      <c r="AD212" t="s">
        <v>800</v>
      </c>
      <c r="AE212">
        <f>COUNTIF($E$2:E212,E212)</f>
        <v>2</v>
      </c>
      <c r="AF212">
        <f>COUNTIF($H$2:$H212,H212)</f>
        <v>0</v>
      </c>
      <c r="AG212">
        <f>COUNTIF($M$2:M212,M212)</f>
        <v>2</v>
      </c>
      <c r="AH212">
        <f>COUNTIF($O$2:O212,O212)</f>
        <v>0</v>
      </c>
      <c r="AI212">
        <f>COUNTIF($Q$2:Q212,Q212)</f>
        <v>2</v>
      </c>
      <c r="AJ212">
        <f>COUNTIF($S$2:S212,S212)</f>
        <v>122</v>
      </c>
      <c r="AK212">
        <f t="shared" si="3"/>
        <v>62.0322265625</v>
      </c>
      <c r="AL212">
        <f>IF(AD212="",0,COUNTIF($AD$2:AD212,AD212))</f>
        <v>1</v>
      </c>
    </row>
    <row r="213" spans="1:38">
      <c r="A213" t="s">
        <v>801</v>
      </c>
      <c r="B213" t="s">
        <v>56</v>
      </c>
      <c r="C213">
        <v>200</v>
      </c>
      <c r="D213" t="s">
        <v>54</v>
      </c>
      <c r="E213" t="s">
        <v>802</v>
      </c>
      <c r="F213">
        <v>53</v>
      </c>
      <c r="G213">
        <v>440</v>
      </c>
      <c r="H213"/>
      <c r="I213">
        <v>0</v>
      </c>
      <c r="J213">
        <v>0</v>
      </c>
      <c r="K213"/>
      <c r="L213">
        <v>0</v>
      </c>
      <c r="M213" t="s">
        <v>802</v>
      </c>
      <c r="N213">
        <v>53</v>
      </c>
      <c r="O213"/>
      <c r="P213">
        <v>0</v>
      </c>
      <c r="Q213" t="s">
        <v>803</v>
      </c>
      <c r="R213">
        <v>71</v>
      </c>
      <c r="S213" t="s">
        <v>172</v>
      </c>
      <c r="T213">
        <v>6</v>
      </c>
      <c r="U213" t="s">
        <v>53</v>
      </c>
      <c r="V213" t="s">
        <v>53</v>
      </c>
      <c r="W213" t="s">
        <v>108</v>
      </c>
      <c r="X213">
        <v>78573</v>
      </c>
      <c r="Y213">
        <v>2350</v>
      </c>
      <c r="Z213">
        <v>7</v>
      </c>
      <c r="AA213">
        <v>6</v>
      </c>
      <c r="AB213">
        <v>91</v>
      </c>
      <c r="AC213">
        <v>24</v>
      </c>
      <c r="AD213" t="s">
        <v>804</v>
      </c>
      <c r="AE213">
        <f>COUNTIF($E$2:E213,E213)</f>
        <v>1</v>
      </c>
      <c r="AF213">
        <f>COUNTIF($H$2:$H213,H213)</f>
        <v>0</v>
      </c>
      <c r="AG213">
        <f>COUNTIF($M$2:M213,M213)</f>
        <v>1</v>
      </c>
      <c r="AH213">
        <f>COUNTIF($O$2:O213,O213)</f>
        <v>0</v>
      </c>
      <c r="AI213">
        <f>COUNTIF($Q$2:Q213,Q213)</f>
        <v>1</v>
      </c>
      <c r="AJ213">
        <f>COUNTIF($S$2:S213,S213)</f>
        <v>123</v>
      </c>
      <c r="AK213">
        <f t="shared" si="3"/>
        <v>76.7314453125</v>
      </c>
      <c r="AL213">
        <f>IF(AD213="",0,COUNTIF($AD$2:AD213,AD213))</f>
        <v>1</v>
      </c>
    </row>
    <row r="214" spans="1:38">
      <c r="A214" t="s">
        <v>805</v>
      </c>
      <c r="B214" t="s">
        <v>56</v>
      </c>
      <c r="C214">
        <v>200</v>
      </c>
      <c r="D214" t="s">
        <v>54</v>
      </c>
      <c r="E214" t="s">
        <v>802</v>
      </c>
      <c r="F214">
        <v>53</v>
      </c>
      <c r="G214">
        <v>440</v>
      </c>
      <c r="H214"/>
      <c r="I214">
        <v>0</v>
      </c>
      <c r="J214">
        <v>0</v>
      </c>
      <c r="K214"/>
      <c r="L214">
        <v>0</v>
      </c>
      <c r="M214" t="s">
        <v>802</v>
      </c>
      <c r="N214">
        <v>53</v>
      </c>
      <c r="O214"/>
      <c r="P214">
        <v>0</v>
      </c>
      <c r="Q214" t="s">
        <v>803</v>
      </c>
      <c r="R214">
        <v>71</v>
      </c>
      <c r="S214" t="s">
        <v>172</v>
      </c>
      <c r="T214">
        <v>6</v>
      </c>
      <c r="U214" t="s">
        <v>53</v>
      </c>
      <c r="V214" t="s">
        <v>53</v>
      </c>
      <c r="W214" t="s">
        <v>108</v>
      </c>
      <c r="X214">
        <v>78607</v>
      </c>
      <c r="Y214">
        <v>2350</v>
      </c>
      <c r="Z214">
        <v>8</v>
      </c>
      <c r="AA214">
        <v>46</v>
      </c>
      <c r="AB214">
        <v>91</v>
      </c>
      <c r="AC214">
        <v>24</v>
      </c>
      <c r="AD214" t="s">
        <v>806</v>
      </c>
      <c r="AE214">
        <f>COUNTIF($E$2:E214,E214)</f>
        <v>2</v>
      </c>
      <c r="AF214">
        <f>COUNTIF($H$2:$H214,H214)</f>
        <v>0</v>
      </c>
      <c r="AG214">
        <f>COUNTIF($M$2:M214,M214)</f>
        <v>2</v>
      </c>
      <c r="AH214">
        <f>COUNTIF($O$2:O214,O214)</f>
        <v>0</v>
      </c>
      <c r="AI214">
        <f>COUNTIF($Q$2:Q214,Q214)</f>
        <v>2</v>
      </c>
      <c r="AJ214">
        <f>COUNTIF($S$2:S214,S214)</f>
        <v>124</v>
      </c>
      <c r="AK214">
        <f t="shared" si="3"/>
        <v>76.7646484375</v>
      </c>
      <c r="AL214">
        <f>IF(AD214="",0,COUNTIF($AD$2:AD214,AD214))</f>
        <v>1</v>
      </c>
    </row>
    <row r="215" spans="1:38">
      <c r="A215" t="s">
        <v>807</v>
      </c>
      <c r="B215" t="s">
        <v>56</v>
      </c>
      <c r="C215">
        <v>200</v>
      </c>
      <c r="D215" t="s">
        <v>54</v>
      </c>
      <c r="E215" t="s">
        <v>808</v>
      </c>
      <c r="F215">
        <v>46</v>
      </c>
      <c r="G215">
        <v>348</v>
      </c>
      <c r="H215"/>
      <c r="I215">
        <v>0</v>
      </c>
      <c r="J215">
        <v>0</v>
      </c>
      <c r="K215"/>
      <c r="L215">
        <v>0</v>
      </c>
      <c r="M215" t="s">
        <v>808</v>
      </c>
      <c r="N215">
        <v>46</v>
      </c>
      <c r="O215"/>
      <c r="P215">
        <v>0</v>
      </c>
      <c r="Q215" t="s">
        <v>809</v>
      </c>
      <c r="R215">
        <v>63</v>
      </c>
      <c r="S215" t="s">
        <v>172</v>
      </c>
      <c r="T215">
        <v>6</v>
      </c>
      <c r="U215" t="s">
        <v>53</v>
      </c>
      <c r="V215" t="s">
        <v>53</v>
      </c>
      <c r="W215" t="s">
        <v>108</v>
      </c>
      <c r="X215">
        <v>53875</v>
      </c>
      <c r="Y215">
        <v>851</v>
      </c>
      <c r="Z215">
        <v>8</v>
      </c>
      <c r="AA215">
        <v>3</v>
      </c>
      <c r="AB215">
        <v>70</v>
      </c>
      <c r="AC215">
        <v>15</v>
      </c>
      <c r="AD215" t="s">
        <v>810</v>
      </c>
      <c r="AE215">
        <f>COUNTIF($E$2:E215,E215)</f>
        <v>1</v>
      </c>
      <c r="AF215">
        <f>COUNTIF($H$2:$H215,H215)</f>
        <v>0</v>
      </c>
      <c r="AG215">
        <f>COUNTIF($M$2:M215,M215)</f>
        <v>1</v>
      </c>
      <c r="AH215">
        <f>COUNTIF($O$2:O215,O215)</f>
        <v>0</v>
      </c>
      <c r="AI215">
        <f>COUNTIF($Q$2:Q215,Q215)</f>
        <v>1</v>
      </c>
      <c r="AJ215">
        <f>COUNTIF($S$2:S215,S215)</f>
        <v>125</v>
      </c>
      <c r="AK215">
        <f t="shared" si="3"/>
        <v>52.6123046875</v>
      </c>
      <c r="AL215">
        <f>IF(AD215="",0,COUNTIF($AD$2:AD215,AD215))</f>
        <v>1</v>
      </c>
    </row>
    <row r="216" spans="1:38">
      <c r="A216" t="s">
        <v>811</v>
      </c>
      <c r="B216" t="s">
        <v>56</v>
      </c>
      <c r="C216">
        <v>200</v>
      </c>
      <c r="D216" t="s">
        <v>54</v>
      </c>
      <c r="E216" t="s">
        <v>808</v>
      </c>
      <c r="F216">
        <v>46</v>
      </c>
      <c r="G216">
        <v>348</v>
      </c>
      <c r="H216"/>
      <c r="I216">
        <v>0</v>
      </c>
      <c r="J216">
        <v>0</v>
      </c>
      <c r="K216"/>
      <c r="L216">
        <v>0</v>
      </c>
      <c r="M216" t="s">
        <v>808</v>
      </c>
      <c r="N216">
        <v>46</v>
      </c>
      <c r="O216"/>
      <c r="P216">
        <v>0</v>
      </c>
      <c r="Q216" t="s">
        <v>809</v>
      </c>
      <c r="R216">
        <v>63</v>
      </c>
      <c r="S216" t="s">
        <v>172</v>
      </c>
      <c r="T216">
        <v>6</v>
      </c>
      <c r="U216" t="s">
        <v>53</v>
      </c>
      <c r="V216" t="s">
        <v>53</v>
      </c>
      <c r="W216" t="s">
        <v>108</v>
      </c>
      <c r="X216">
        <v>53891</v>
      </c>
      <c r="Y216">
        <v>851</v>
      </c>
      <c r="Z216">
        <v>9</v>
      </c>
      <c r="AA216">
        <v>6</v>
      </c>
      <c r="AB216">
        <v>70</v>
      </c>
      <c r="AC216">
        <v>15</v>
      </c>
      <c r="AD216" t="s">
        <v>812</v>
      </c>
      <c r="AE216">
        <f>COUNTIF($E$2:E216,E216)</f>
        <v>2</v>
      </c>
      <c r="AF216">
        <f>COUNTIF($H$2:$H216,H216)</f>
        <v>0</v>
      </c>
      <c r="AG216">
        <f>COUNTIF($M$2:M216,M216)</f>
        <v>2</v>
      </c>
      <c r="AH216">
        <f>COUNTIF($O$2:O216,O216)</f>
        <v>0</v>
      </c>
      <c r="AI216">
        <f>COUNTIF($Q$2:Q216,Q216)</f>
        <v>2</v>
      </c>
      <c r="AJ216">
        <f>COUNTIF($S$2:S216,S216)</f>
        <v>126</v>
      </c>
      <c r="AK216">
        <f t="shared" si="3"/>
        <v>52.6279296875</v>
      </c>
      <c r="AL216">
        <f>IF(AD216="",0,COUNTIF($AD$2:AD216,AD216))</f>
        <v>1</v>
      </c>
    </row>
    <row r="217" spans="1:38">
      <c r="A217" t="s">
        <v>813</v>
      </c>
      <c r="B217" t="s">
        <v>56</v>
      </c>
      <c r="C217">
        <v>200</v>
      </c>
      <c r="D217" t="s">
        <v>54</v>
      </c>
      <c r="E217" t="s">
        <v>814</v>
      </c>
      <c r="F217">
        <v>36</v>
      </c>
      <c r="G217">
        <v>301</v>
      </c>
      <c r="H217"/>
      <c r="I217">
        <v>0</v>
      </c>
      <c r="J217">
        <v>0</v>
      </c>
      <c r="K217"/>
      <c r="L217">
        <v>0</v>
      </c>
      <c r="M217" t="s">
        <v>814</v>
      </c>
      <c r="N217">
        <v>36</v>
      </c>
      <c r="O217"/>
      <c r="P217">
        <v>0</v>
      </c>
      <c r="Q217" t="s">
        <v>172</v>
      </c>
      <c r="R217">
        <v>6</v>
      </c>
      <c r="S217" t="s">
        <v>145</v>
      </c>
      <c r="T217">
        <v>10</v>
      </c>
      <c r="U217" t="s">
        <v>53</v>
      </c>
      <c r="V217" t="s">
        <v>53</v>
      </c>
      <c r="W217" t="s">
        <v>108</v>
      </c>
      <c r="X217">
        <v>49504</v>
      </c>
      <c r="Y217">
        <v>660</v>
      </c>
      <c r="Z217">
        <v>7</v>
      </c>
      <c r="AA217">
        <v>4</v>
      </c>
      <c r="AB217">
        <v>63</v>
      </c>
      <c r="AC217">
        <v>15</v>
      </c>
      <c r="AD217" t="s">
        <v>815</v>
      </c>
      <c r="AE217">
        <f>COUNTIF($E$2:E217,E217)</f>
        <v>1</v>
      </c>
      <c r="AF217">
        <f>COUNTIF($H$2:$H217,H217)</f>
        <v>0</v>
      </c>
      <c r="AG217">
        <f>COUNTIF($M$2:M217,M217)</f>
        <v>1</v>
      </c>
      <c r="AH217">
        <f>COUNTIF($O$2:O217,O217)</f>
        <v>0</v>
      </c>
      <c r="AI217">
        <f>COUNTIF($Q$2:Q217,Q217)</f>
        <v>65</v>
      </c>
      <c r="AJ217">
        <f>COUNTIF($S$2:S217,S217)</f>
        <v>65</v>
      </c>
      <c r="AK217">
        <f t="shared" si="3"/>
        <v>48.34375</v>
      </c>
      <c r="AL217">
        <f>IF(AD217="",0,COUNTIF($AD$2:AD217,AD217))</f>
        <v>1</v>
      </c>
    </row>
    <row r="218" spans="1:38">
      <c r="A218" t="s">
        <v>816</v>
      </c>
      <c r="B218" t="s">
        <v>56</v>
      </c>
      <c r="C218">
        <v>200</v>
      </c>
      <c r="D218" t="s">
        <v>54</v>
      </c>
      <c r="E218" t="s">
        <v>817</v>
      </c>
      <c r="F218">
        <v>23</v>
      </c>
      <c r="G218">
        <v>200</v>
      </c>
      <c r="H218"/>
      <c r="I218">
        <v>0</v>
      </c>
      <c r="J218">
        <v>0</v>
      </c>
      <c r="K218"/>
      <c r="L218">
        <v>0</v>
      </c>
      <c r="M218" t="s">
        <v>817</v>
      </c>
      <c r="N218">
        <v>23</v>
      </c>
      <c r="O218"/>
      <c r="P218">
        <v>0</v>
      </c>
      <c r="Q218" t="s">
        <v>818</v>
      </c>
      <c r="R218">
        <v>40</v>
      </c>
      <c r="S218" t="s">
        <v>172</v>
      </c>
      <c r="T218">
        <v>6</v>
      </c>
      <c r="U218" t="s">
        <v>53</v>
      </c>
      <c r="V218" t="s">
        <v>53</v>
      </c>
      <c r="W218" t="s">
        <v>108</v>
      </c>
      <c r="X218">
        <v>54661</v>
      </c>
      <c r="Y218">
        <v>881</v>
      </c>
      <c r="Z218">
        <v>6</v>
      </c>
      <c r="AA218">
        <v>5</v>
      </c>
      <c r="AB218">
        <v>64</v>
      </c>
      <c r="AC218">
        <v>21</v>
      </c>
      <c r="AD218" t="s">
        <v>819</v>
      </c>
      <c r="AE218">
        <f>COUNTIF($E$2:E218,E218)</f>
        <v>1</v>
      </c>
      <c r="AF218">
        <f>COUNTIF($H$2:$H218,H218)</f>
        <v>0</v>
      </c>
      <c r="AG218">
        <f>COUNTIF($M$2:M218,M218)</f>
        <v>1</v>
      </c>
      <c r="AH218">
        <f>COUNTIF($O$2:O218,O218)</f>
        <v>0</v>
      </c>
      <c r="AI218">
        <f>COUNTIF($Q$2:Q218,Q218)</f>
        <v>1</v>
      </c>
      <c r="AJ218">
        <f>COUNTIF($S$2:S218,S218)</f>
        <v>127</v>
      </c>
      <c r="AK218">
        <f t="shared" si="3"/>
        <v>53.3798828125</v>
      </c>
      <c r="AL218">
        <f>IF(AD218="",0,COUNTIF($AD$2:AD218,AD218))</f>
        <v>1</v>
      </c>
    </row>
    <row r="219" spans="1:38">
      <c r="A219" t="s">
        <v>820</v>
      </c>
      <c r="B219" t="s">
        <v>56</v>
      </c>
      <c r="C219">
        <v>200</v>
      </c>
      <c r="D219" t="s">
        <v>54</v>
      </c>
      <c r="E219" t="s">
        <v>817</v>
      </c>
      <c r="F219">
        <v>23</v>
      </c>
      <c r="G219">
        <v>200</v>
      </c>
      <c r="H219"/>
      <c r="I219">
        <v>0</v>
      </c>
      <c r="J219">
        <v>0</v>
      </c>
      <c r="K219"/>
      <c r="L219">
        <v>0</v>
      </c>
      <c r="M219" t="s">
        <v>817</v>
      </c>
      <c r="N219">
        <v>23</v>
      </c>
      <c r="O219"/>
      <c r="P219">
        <v>0</v>
      </c>
      <c r="Q219" t="s">
        <v>818</v>
      </c>
      <c r="R219">
        <v>40</v>
      </c>
      <c r="S219" t="s">
        <v>172</v>
      </c>
      <c r="T219">
        <v>6</v>
      </c>
      <c r="U219" t="s">
        <v>53</v>
      </c>
      <c r="V219" t="s">
        <v>53</v>
      </c>
      <c r="W219" t="s">
        <v>108</v>
      </c>
      <c r="X219">
        <v>54677</v>
      </c>
      <c r="Y219">
        <v>881</v>
      </c>
      <c r="Z219">
        <v>7</v>
      </c>
      <c r="AA219">
        <v>6</v>
      </c>
      <c r="AB219">
        <v>64</v>
      </c>
      <c r="AC219">
        <v>21</v>
      </c>
      <c r="AD219" t="s">
        <v>821</v>
      </c>
      <c r="AE219">
        <f>COUNTIF($E$2:E219,E219)</f>
        <v>2</v>
      </c>
      <c r="AF219">
        <f>COUNTIF($H$2:$H219,H219)</f>
        <v>0</v>
      </c>
      <c r="AG219">
        <f>COUNTIF($M$2:M219,M219)</f>
        <v>2</v>
      </c>
      <c r="AH219">
        <f>COUNTIF($O$2:O219,O219)</f>
        <v>0</v>
      </c>
      <c r="AI219">
        <f>COUNTIF($Q$2:Q219,Q219)</f>
        <v>2</v>
      </c>
      <c r="AJ219">
        <f>COUNTIF($S$2:S219,S219)</f>
        <v>128</v>
      </c>
      <c r="AK219">
        <f t="shared" si="3"/>
        <v>53.3955078125</v>
      </c>
      <c r="AL219">
        <f>IF(AD219="",0,COUNTIF($AD$2:AD219,AD219))</f>
        <v>1</v>
      </c>
    </row>
    <row r="220" spans="1:38">
      <c r="A220" t="s">
        <v>822</v>
      </c>
      <c r="B220" t="s">
        <v>56</v>
      </c>
      <c r="C220">
        <v>200</v>
      </c>
      <c r="D220" t="s">
        <v>54</v>
      </c>
      <c r="E220" t="s">
        <v>823</v>
      </c>
      <c r="F220">
        <v>49</v>
      </c>
      <c r="G220">
        <v>382</v>
      </c>
      <c r="H220"/>
      <c r="I220">
        <v>0</v>
      </c>
      <c r="J220">
        <v>0</v>
      </c>
      <c r="K220"/>
      <c r="L220">
        <v>0</v>
      </c>
      <c r="M220" t="s">
        <v>823</v>
      </c>
      <c r="N220">
        <v>49</v>
      </c>
      <c r="O220"/>
      <c r="P220">
        <v>0</v>
      </c>
      <c r="Q220" t="s">
        <v>824</v>
      </c>
      <c r="R220">
        <v>67</v>
      </c>
      <c r="S220" t="s">
        <v>172</v>
      </c>
      <c r="T220">
        <v>6</v>
      </c>
      <c r="U220" t="s">
        <v>53</v>
      </c>
      <c r="V220" t="s">
        <v>53</v>
      </c>
      <c r="W220" t="s">
        <v>108</v>
      </c>
      <c r="X220">
        <v>52857</v>
      </c>
      <c r="Y220">
        <v>933</v>
      </c>
      <c r="Z220">
        <v>7</v>
      </c>
      <c r="AA220">
        <v>7</v>
      </c>
      <c r="AB220">
        <v>63</v>
      </c>
      <c r="AC220">
        <v>14</v>
      </c>
      <c r="AD220" t="s">
        <v>825</v>
      </c>
      <c r="AE220">
        <f>COUNTIF($E$2:E220,E220)</f>
        <v>1</v>
      </c>
      <c r="AF220">
        <f>COUNTIF($H$2:$H220,H220)</f>
        <v>0</v>
      </c>
      <c r="AG220">
        <f>COUNTIF($M$2:M220,M220)</f>
        <v>1</v>
      </c>
      <c r="AH220">
        <f>COUNTIF($O$2:O220,O220)</f>
        <v>0</v>
      </c>
      <c r="AI220">
        <f>COUNTIF($Q$2:Q220,Q220)</f>
        <v>1</v>
      </c>
      <c r="AJ220">
        <f>COUNTIF($S$2:S220,S220)</f>
        <v>129</v>
      </c>
      <c r="AK220">
        <f t="shared" si="3"/>
        <v>51.6181640625</v>
      </c>
      <c r="AL220">
        <f>IF(AD220="",0,COUNTIF($AD$2:AD220,AD220))</f>
        <v>1</v>
      </c>
    </row>
    <row r="221" spans="1:38">
      <c r="A221" t="s">
        <v>826</v>
      </c>
      <c r="B221" t="s">
        <v>56</v>
      </c>
      <c r="C221">
        <v>200</v>
      </c>
      <c r="D221" t="s">
        <v>54</v>
      </c>
      <c r="E221" t="s">
        <v>823</v>
      </c>
      <c r="F221">
        <v>49</v>
      </c>
      <c r="G221">
        <v>382</v>
      </c>
      <c r="H221"/>
      <c r="I221">
        <v>0</v>
      </c>
      <c r="J221">
        <v>0</v>
      </c>
      <c r="K221"/>
      <c r="L221">
        <v>0</v>
      </c>
      <c r="M221" t="s">
        <v>823</v>
      </c>
      <c r="N221">
        <v>49</v>
      </c>
      <c r="O221"/>
      <c r="P221">
        <v>0</v>
      </c>
      <c r="Q221" t="s">
        <v>824</v>
      </c>
      <c r="R221">
        <v>67</v>
      </c>
      <c r="S221" t="s">
        <v>172</v>
      </c>
      <c r="T221">
        <v>6</v>
      </c>
      <c r="U221" t="s">
        <v>53</v>
      </c>
      <c r="V221" t="s">
        <v>53</v>
      </c>
      <c r="W221" t="s">
        <v>108</v>
      </c>
      <c r="X221">
        <v>52875</v>
      </c>
      <c r="Y221">
        <v>933</v>
      </c>
      <c r="Z221">
        <v>8</v>
      </c>
      <c r="AA221">
        <v>2</v>
      </c>
      <c r="AB221">
        <v>63</v>
      </c>
      <c r="AC221">
        <v>14</v>
      </c>
      <c r="AD221" t="s">
        <v>827</v>
      </c>
      <c r="AE221">
        <f>COUNTIF($E$2:E221,E221)</f>
        <v>2</v>
      </c>
      <c r="AF221">
        <f>COUNTIF($H$2:$H221,H221)</f>
        <v>0</v>
      </c>
      <c r="AG221">
        <f>COUNTIF($M$2:M221,M221)</f>
        <v>2</v>
      </c>
      <c r="AH221">
        <f>COUNTIF($O$2:O221,O221)</f>
        <v>0</v>
      </c>
      <c r="AI221">
        <f>COUNTIF($Q$2:Q221,Q221)</f>
        <v>2</v>
      </c>
      <c r="AJ221">
        <f>COUNTIF($S$2:S221,S221)</f>
        <v>130</v>
      </c>
      <c r="AK221">
        <f t="shared" si="3"/>
        <v>51.6357421875</v>
      </c>
      <c r="AL221">
        <f>IF(AD221="",0,COUNTIF($AD$2:AD221,AD221))</f>
        <v>1</v>
      </c>
    </row>
    <row r="222" spans="1:38">
      <c r="A222" t="s">
        <v>828</v>
      </c>
      <c r="B222" t="s">
        <v>56</v>
      </c>
      <c r="C222">
        <v>200</v>
      </c>
      <c r="D222" t="s">
        <v>54</v>
      </c>
      <c r="E222" t="s">
        <v>829</v>
      </c>
      <c r="F222">
        <v>29</v>
      </c>
      <c r="G222">
        <v>251</v>
      </c>
      <c r="H222"/>
      <c r="I222">
        <v>0</v>
      </c>
      <c r="J222">
        <v>0</v>
      </c>
      <c r="K222"/>
      <c r="L222">
        <v>0</v>
      </c>
      <c r="M222" t="s">
        <v>829</v>
      </c>
      <c r="N222">
        <v>29</v>
      </c>
      <c r="O222"/>
      <c r="P222">
        <v>0</v>
      </c>
      <c r="Q222" t="s">
        <v>830</v>
      </c>
      <c r="R222">
        <v>46</v>
      </c>
      <c r="S222" t="s">
        <v>172</v>
      </c>
      <c r="T222">
        <v>6</v>
      </c>
      <c r="U222" t="s">
        <v>53</v>
      </c>
      <c r="V222" t="s">
        <v>53</v>
      </c>
      <c r="W222" t="s">
        <v>108</v>
      </c>
      <c r="X222">
        <v>61897</v>
      </c>
      <c r="Y222">
        <v>1815</v>
      </c>
      <c r="Z222">
        <v>8</v>
      </c>
      <c r="AA222">
        <v>3</v>
      </c>
      <c r="AB222">
        <v>67</v>
      </c>
      <c r="AC222">
        <v>20</v>
      </c>
      <c r="AD222" t="s">
        <v>831</v>
      </c>
      <c r="AE222">
        <f>COUNTIF($E$2:E222,E222)</f>
        <v>1</v>
      </c>
      <c r="AF222">
        <f>COUNTIF($H$2:$H222,H222)</f>
        <v>0</v>
      </c>
      <c r="AG222">
        <f>COUNTIF($M$2:M222,M222)</f>
        <v>1</v>
      </c>
      <c r="AH222">
        <f>COUNTIF($O$2:O222,O222)</f>
        <v>0</v>
      </c>
      <c r="AI222">
        <f>COUNTIF($Q$2:Q222,Q222)</f>
        <v>1</v>
      </c>
      <c r="AJ222">
        <f>COUNTIF($S$2:S222,S222)</f>
        <v>131</v>
      </c>
      <c r="AK222">
        <f t="shared" si="3"/>
        <v>60.4462890625</v>
      </c>
      <c r="AL222">
        <f>IF(AD222="",0,COUNTIF($AD$2:AD222,AD222))</f>
        <v>1</v>
      </c>
    </row>
    <row r="223" spans="1:38">
      <c r="A223" t="s">
        <v>832</v>
      </c>
      <c r="B223" t="s">
        <v>56</v>
      </c>
      <c r="C223">
        <v>200</v>
      </c>
      <c r="D223" t="s">
        <v>54</v>
      </c>
      <c r="E223" t="s">
        <v>829</v>
      </c>
      <c r="F223">
        <v>29</v>
      </c>
      <c r="G223">
        <v>251</v>
      </c>
      <c r="H223"/>
      <c r="I223">
        <v>0</v>
      </c>
      <c r="J223">
        <v>0</v>
      </c>
      <c r="K223"/>
      <c r="L223">
        <v>0</v>
      </c>
      <c r="M223" t="s">
        <v>829</v>
      </c>
      <c r="N223">
        <v>29</v>
      </c>
      <c r="O223"/>
      <c r="P223">
        <v>0</v>
      </c>
      <c r="Q223" t="s">
        <v>830</v>
      </c>
      <c r="R223">
        <v>46</v>
      </c>
      <c r="S223" t="s">
        <v>172</v>
      </c>
      <c r="T223">
        <v>6</v>
      </c>
      <c r="U223" t="s">
        <v>53</v>
      </c>
      <c r="V223" t="s">
        <v>53</v>
      </c>
      <c r="W223" t="s">
        <v>108</v>
      </c>
      <c r="X223">
        <v>61948</v>
      </c>
      <c r="Y223">
        <v>1815</v>
      </c>
      <c r="Z223">
        <v>9</v>
      </c>
      <c r="AA223">
        <v>10</v>
      </c>
      <c r="AB223">
        <v>67</v>
      </c>
      <c r="AC223">
        <v>20</v>
      </c>
      <c r="AD223" t="s">
        <v>833</v>
      </c>
      <c r="AE223">
        <f>COUNTIF($E$2:E223,E223)</f>
        <v>2</v>
      </c>
      <c r="AF223">
        <f>COUNTIF($H$2:$H223,H223)</f>
        <v>0</v>
      </c>
      <c r="AG223">
        <f>COUNTIF($M$2:M223,M223)</f>
        <v>2</v>
      </c>
      <c r="AH223">
        <f>COUNTIF($O$2:O223,O223)</f>
        <v>0</v>
      </c>
      <c r="AI223">
        <f>COUNTIF($Q$2:Q223,Q223)</f>
        <v>2</v>
      </c>
      <c r="AJ223">
        <f>COUNTIF($S$2:S223,S223)</f>
        <v>132</v>
      </c>
      <c r="AK223">
        <f t="shared" si="3"/>
        <v>60.49609375</v>
      </c>
      <c r="AL223">
        <f>IF(AD223="",0,COUNTIF($AD$2:AD223,AD223))</f>
        <v>1</v>
      </c>
    </row>
    <row r="224" spans="1:38">
      <c r="A224" t="s">
        <v>834</v>
      </c>
      <c r="B224" t="s">
        <v>56</v>
      </c>
      <c r="C224">
        <v>200</v>
      </c>
      <c r="D224" t="s">
        <v>54</v>
      </c>
      <c r="E224" t="s">
        <v>835</v>
      </c>
      <c r="F224">
        <v>63</v>
      </c>
      <c r="G224">
        <v>497</v>
      </c>
      <c r="H224"/>
      <c r="I224">
        <v>0</v>
      </c>
      <c r="J224">
        <v>0</v>
      </c>
      <c r="K224"/>
      <c r="L224">
        <v>0</v>
      </c>
      <c r="M224" t="s">
        <v>835</v>
      </c>
      <c r="N224">
        <v>63</v>
      </c>
      <c r="O224"/>
      <c r="P224">
        <v>0</v>
      </c>
      <c r="Q224" t="s">
        <v>172</v>
      </c>
      <c r="R224">
        <v>6</v>
      </c>
      <c r="S224" t="s">
        <v>145</v>
      </c>
      <c r="T224">
        <v>10</v>
      </c>
      <c r="U224" t="s">
        <v>53</v>
      </c>
      <c r="V224" t="s">
        <v>53</v>
      </c>
      <c r="W224" t="s">
        <v>108</v>
      </c>
      <c r="X224">
        <v>49923</v>
      </c>
      <c r="Y224">
        <v>703</v>
      </c>
      <c r="Z224">
        <v>7</v>
      </c>
      <c r="AA224">
        <v>4</v>
      </c>
      <c r="AB224">
        <v>62</v>
      </c>
      <c r="AC224">
        <v>13</v>
      </c>
      <c r="AD224" t="s">
        <v>836</v>
      </c>
      <c r="AE224">
        <f>COUNTIF($E$2:E224,E224)</f>
        <v>1</v>
      </c>
      <c r="AF224">
        <f>COUNTIF($H$2:$H224,H224)</f>
        <v>0</v>
      </c>
      <c r="AG224">
        <f>COUNTIF($M$2:M224,M224)</f>
        <v>1</v>
      </c>
      <c r="AH224">
        <f>COUNTIF($O$2:O224,O224)</f>
        <v>0</v>
      </c>
      <c r="AI224">
        <f>COUNTIF($Q$2:Q224,Q224)</f>
        <v>66</v>
      </c>
      <c r="AJ224">
        <f>COUNTIF($S$2:S224,S224)</f>
        <v>66</v>
      </c>
      <c r="AK224">
        <f t="shared" si="3"/>
        <v>48.7529296875</v>
      </c>
      <c r="AL224">
        <f>IF(AD224="",0,COUNTIF($AD$2:AD224,AD224))</f>
        <v>1</v>
      </c>
    </row>
    <row r="225" spans="1:38">
      <c r="A225" t="s">
        <v>837</v>
      </c>
      <c r="B225" t="s">
        <v>56</v>
      </c>
      <c r="C225">
        <v>200</v>
      </c>
      <c r="D225" t="s">
        <v>54</v>
      </c>
      <c r="E225" t="s">
        <v>838</v>
      </c>
      <c r="F225">
        <v>29</v>
      </c>
      <c r="G225">
        <v>253</v>
      </c>
      <c r="H225"/>
      <c r="I225">
        <v>0</v>
      </c>
      <c r="J225">
        <v>0</v>
      </c>
      <c r="K225"/>
      <c r="L225">
        <v>0</v>
      </c>
      <c r="M225" t="s">
        <v>838</v>
      </c>
      <c r="N225">
        <v>29</v>
      </c>
      <c r="O225"/>
      <c r="P225">
        <v>0</v>
      </c>
      <c r="Q225" t="s">
        <v>839</v>
      </c>
      <c r="R225">
        <v>46</v>
      </c>
      <c r="S225" t="s">
        <v>172</v>
      </c>
      <c r="T225">
        <v>6</v>
      </c>
      <c r="U225" t="s">
        <v>53</v>
      </c>
      <c r="V225" t="s">
        <v>53</v>
      </c>
      <c r="W225" t="s">
        <v>108</v>
      </c>
      <c r="X225">
        <v>58685</v>
      </c>
      <c r="Y225">
        <v>1632</v>
      </c>
      <c r="Z225">
        <v>6</v>
      </c>
      <c r="AA225">
        <v>5</v>
      </c>
      <c r="AB225">
        <v>66</v>
      </c>
      <c r="AC225">
        <v>18</v>
      </c>
      <c r="AD225" t="s">
        <v>840</v>
      </c>
      <c r="AE225">
        <f>COUNTIF($E$2:E225,E225)</f>
        <v>1</v>
      </c>
      <c r="AF225">
        <f>COUNTIF($H$2:$H225,H225)</f>
        <v>0</v>
      </c>
      <c r="AG225">
        <f>COUNTIF($M$2:M225,M225)</f>
        <v>1</v>
      </c>
      <c r="AH225">
        <f>COUNTIF($O$2:O225,O225)</f>
        <v>0</v>
      </c>
      <c r="AI225">
        <f>COUNTIF($Q$2:Q225,Q225)</f>
        <v>1</v>
      </c>
      <c r="AJ225">
        <f>COUNTIF($S$2:S225,S225)</f>
        <v>133</v>
      </c>
      <c r="AK225">
        <f t="shared" si="3"/>
        <v>57.3095703125</v>
      </c>
      <c r="AL225">
        <f>IF(AD225="",0,COUNTIF($AD$2:AD225,AD225))</f>
        <v>1</v>
      </c>
    </row>
    <row r="226" spans="1:38">
      <c r="A226" t="s">
        <v>841</v>
      </c>
      <c r="B226" t="s">
        <v>56</v>
      </c>
      <c r="C226">
        <v>200</v>
      </c>
      <c r="D226" t="s">
        <v>54</v>
      </c>
      <c r="E226" t="s">
        <v>838</v>
      </c>
      <c r="F226">
        <v>29</v>
      </c>
      <c r="G226">
        <v>253</v>
      </c>
      <c r="H226"/>
      <c r="I226">
        <v>0</v>
      </c>
      <c r="J226">
        <v>0</v>
      </c>
      <c r="K226"/>
      <c r="L226">
        <v>0</v>
      </c>
      <c r="M226" t="s">
        <v>838</v>
      </c>
      <c r="N226">
        <v>29</v>
      </c>
      <c r="O226"/>
      <c r="P226">
        <v>0</v>
      </c>
      <c r="Q226" t="s">
        <v>839</v>
      </c>
      <c r="R226">
        <v>46</v>
      </c>
      <c r="S226" t="s">
        <v>172</v>
      </c>
      <c r="T226">
        <v>6</v>
      </c>
      <c r="U226" t="s">
        <v>53</v>
      </c>
      <c r="V226" t="s">
        <v>53</v>
      </c>
      <c r="W226" t="s">
        <v>108</v>
      </c>
      <c r="X226">
        <v>58694</v>
      </c>
      <c r="Y226">
        <v>1632</v>
      </c>
      <c r="Z226">
        <v>7</v>
      </c>
      <c r="AA226">
        <v>8</v>
      </c>
      <c r="AB226">
        <v>66</v>
      </c>
      <c r="AC226">
        <v>18</v>
      </c>
      <c r="AD226" t="s">
        <v>842</v>
      </c>
      <c r="AE226">
        <f>COUNTIF($E$2:E226,E226)</f>
        <v>2</v>
      </c>
      <c r="AF226">
        <f>COUNTIF($H$2:$H226,H226)</f>
        <v>0</v>
      </c>
      <c r="AG226">
        <f>COUNTIF($M$2:M226,M226)</f>
        <v>2</v>
      </c>
      <c r="AH226">
        <f>COUNTIF($O$2:O226,O226)</f>
        <v>0</v>
      </c>
      <c r="AI226">
        <f>COUNTIF($Q$2:Q226,Q226)</f>
        <v>2</v>
      </c>
      <c r="AJ226">
        <f>COUNTIF($S$2:S226,S226)</f>
        <v>134</v>
      </c>
      <c r="AK226">
        <f t="shared" si="3"/>
        <v>57.318359375</v>
      </c>
      <c r="AL226">
        <f>IF(AD226="",0,COUNTIF($AD$2:AD226,AD226))</f>
        <v>1</v>
      </c>
    </row>
    <row r="227" spans="1:38">
      <c r="A227" t="s">
        <v>843</v>
      </c>
      <c r="B227" t="s">
        <v>56</v>
      </c>
      <c r="C227">
        <v>200</v>
      </c>
      <c r="D227" t="s">
        <v>54</v>
      </c>
      <c r="E227" t="s">
        <v>844</v>
      </c>
      <c r="F227">
        <v>49</v>
      </c>
      <c r="G227">
        <v>442</v>
      </c>
      <c r="H227"/>
      <c r="I227">
        <v>0</v>
      </c>
      <c r="J227">
        <v>0</v>
      </c>
      <c r="K227"/>
      <c r="L227">
        <v>0</v>
      </c>
      <c r="M227" t="s">
        <v>844</v>
      </c>
      <c r="N227">
        <v>49</v>
      </c>
      <c r="O227"/>
      <c r="P227">
        <v>0</v>
      </c>
      <c r="Q227" t="s">
        <v>845</v>
      </c>
      <c r="R227">
        <v>66</v>
      </c>
      <c r="S227" t="s">
        <v>172</v>
      </c>
      <c r="T227">
        <v>6</v>
      </c>
      <c r="U227" t="s">
        <v>53</v>
      </c>
      <c r="V227" t="s">
        <v>53</v>
      </c>
      <c r="W227" t="s">
        <v>108</v>
      </c>
      <c r="X227">
        <v>66745</v>
      </c>
      <c r="Y227">
        <v>2584</v>
      </c>
      <c r="Z227">
        <v>6</v>
      </c>
      <c r="AA227">
        <v>5</v>
      </c>
      <c r="AB227">
        <v>67</v>
      </c>
      <c r="AC227">
        <v>14</v>
      </c>
      <c r="AD227" t="s">
        <v>846</v>
      </c>
      <c r="AE227">
        <f>COUNTIF($E$2:E227,E227)</f>
        <v>1</v>
      </c>
      <c r="AF227">
        <f>COUNTIF($H$2:$H227,H227)</f>
        <v>0</v>
      </c>
      <c r="AG227">
        <f>COUNTIF($M$2:M227,M227)</f>
        <v>1</v>
      </c>
      <c r="AH227">
        <f>COUNTIF($O$2:O227,O227)</f>
        <v>0</v>
      </c>
      <c r="AI227">
        <f>COUNTIF($Q$2:Q227,Q227)</f>
        <v>1</v>
      </c>
      <c r="AJ227">
        <f>COUNTIF($S$2:S227,S227)</f>
        <v>135</v>
      </c>
      <c r="AK227">
        <f t="shared" si="3"/>
        <v>65.1806640625</v>
      </c>
      <c r="AL227">
        <f>IF(AD227="",0,COUNTIF($AD$2:AD227,AD227))</f>
        <v>1</v>
      </c>
    </row>
    <row r="228" spans="1:38">
      <c r="A228" t="s">
        <v>847</v>
      </c>
      <c r="B228" t="s">
        <v>56</v>
      </c>
      <c r="C228">
        <v>200</v>
      </c>
      <c r="D228" t="s">
        <v>54</v>
      </c>
      <c r="E228" t="s">
        <v>844</v>
      </c>
      <c r="F228">
        <v>49</v>
      </c>
      <c r="G228">
        <v>442</v>
      </c>
      <c r="H228"/>
      <c r="I228">
        <v>0</v>
      </c>
      <c r="J228">
        <v>0</v>
      </c>
      <c r="K228"/>
      <c r="L228">
        <v>0</v>
      </c>
      <c r="M228" t="s">
        <v>844</v>
      </c>
      <c r="N228">
        <v>49</v>
      </c>
      <c r="O228"/>
      <c r="P228">
        <v>0</v>
      </c>
      <c r="Q228" t="s">
        <v>845</v>
      </c>
      <c r="R228">
        <v>66</v>
      </c>
      <c r="S228" t="s">
        <v>172</v>
      </c>
      <c r="T228">
        <v>6</v>
      </c>
      <c r="U228" t="s">
        <v>53</v>
      </c>
      <c r="V228" t="s">
        <v>53</v>
      </c>
      <c r="W228" t="s">
        <v>108</v>
      </c>
      <c r="X228">
        <v>66773</v>
      </c>
      <c r="Y228">
        <v>2584</v>
      </c>
      <c r="Z228">
        <v>7</v>
      </c>
      <c r="AA228">
        <v>10</v>
      </c>
      <c r="AB228">
        <v>67</v>
      </c>
      <c r="AC228">
        <v>14</v>
      </c>
      <c r="AD228" t="s">
        <v>848</v>
      </c>
      <c r="AE228">
        <f>COUNTIF($E$2:E228,E228)</f>
        <v>2</v>
      </c>
      <c r="AF228">
        <f>COUNTIF($H$2:$H228,H228)</f>
        <v>0</v>
      </c>
      <c r="AG228">
        <f>COUNTIF($M$2:M228,M228)</f>
        <v>2</v>
      </c>
      <c r="AH228">
        <f>COUNTIF($O$2:O228,O228)</f>
        <v>0</v>
      </c>
      <c r="AI228">
        <f>COUNTIF($Q$2:Q228,Q228)</f>
        <v>2</v>
      </c>
      <c r="AJ228">
        <f>COUNTIF($S$2:S228,S228)</f>
        <v>136</v>
      </c>
      <c r="AK228">
        <f t="shared" si="3"/>
        <v>65.2080078125</v>
      </c>
      <c r="AL228">
        <f>IF(AD228="",0,COUNTIF($AD$2:AD228,AD228))</f>
        <v>1</v>
      </c>
    </row>
    <row r="229" spans="1:38">
      <c r="A229" t="s">
        <v>849</v>
      </c>
      <c r="B229" t="s">
        <v>56</v>
      </c>
      <c r="C229">
        <v>200</v>
      </c>
      <c r="D229" t="s">
        <v>54</v>
      </c>
      <c r="E229" t="s">
        <v>850</v>
      </c>
      <c r="F229">
        <v>20</v>
      </c>
      <c r="G229">
        <v>144</v>
      </c>
      <c r="H229"/>
      <c r="I229">
        <v>0</v>
      </c>
      <c r="J229">
        <v>0</v>
      </c>
      <c r="K229"/>
      <c r="L229">
        <v>0</v>
      </c>
      <c r="M229" t="s">
        <v>850</v>
      </c>
      <c r="N229">
        <v>20</v>
      </c>
      <c r="O229"/>
      <c r="P229">
        <v>0</v>
      </c>
      <c r="Q229" t="s">
        <v>172</v>
      </c>
      <c r="R229">
        <v>6</v>
      </c>
      <c r="S229" t="s">
        <v>145</v>
      </c>
      <c r="T229">
        <v>10</v>
      </c>
      <c r="U229" t="s">
        <v>53</v>
      </c>
      <c r="V229" t="s">
        <v>53</v>
      </c>
      <c r="W229" t="s">
        <v>108</v>
      </c>
      <c r="X229">
        <v>49612</v>
      </c>
      <c r="Y229">
        <v>754</v>
      </c>
      <c r="Z229">
        <v>6</v>
      </c>
      <c r="AA229">
        <v>5</v>
      </c>
      <c r="AB229">
        <v>61</v>
      </c>
      <c r="AC229">
        <v>13</v>
      </c>
      <c r="AD229" t="s">
        <v>851</v>
      </c>
      <c r="AE229">
        <f>COUNTIF($E$2:E229,E229)</f>
        <v>1</v>
      </c>
      <c r="AF229">
        <f>COUNTIF($H$2:$H229,H229)</f>
        <v>0</v>
      </c>
      <c r="AG229">
        <f>COUNTIF($M$2:M229,M229)</f>
        <v>1</v>
      </c>
      <c r="AH229">
        <f>COUNTIF($O$2:O229,O229)</f>
        <v>0</v>
      </c>
      <c r="AI229">
        <f>COUNTIF($Q$2:Q229,Q229)</f>
        <v>67</v>
      </c>
      <c r="AJ229">
        <f>COUNTIF($S$2:S229,S229)</f>
        <v>67</v>
      </c>
      <c r="AK229">
        <f t="shared" si="3"/>
        <v>48.44921875</v>
      </c>
      <c r="AL229">
        <f>IF(AD229="",0,COUNTIF($AD$2:AD229,AD229))</f>
        <v>1</v>
      </c>
    </row>
    <row r="230" spans="1:38">
      <c r="A230" t="s">
        <v>852</v>
      </c>
      <c r="B230" t="s">
        <v>56</v>
      </c>
      <c r="C230">
        <v>200</v>
      </c>
      <c r="D230" t="s">
        <v>54</v>
      </c>
      <c r="E230" t="s">
        <v>853</v>
      </c>
      <c r="F230">
        <v>45</v>
      </c>
      <c r="G230">
        <v>333</v>
      </c>
      <c r="H230"/>
      <c r="I230">
        <v>0</v>
      </c>
      <c r="J230">
        <v>0</v>
      </c>
      <c r="K230"/>
      <c r="L230">
        <v>0</v>
      </c>
      <c r="M230" t="s">
        <v>853</v>
      </c>
      <c r="N230">
        <v>45</v>
      </c>
      <c r="O230"/>
      <c r="P230">
        <v>0</v>
      </c>
      <c r="Q230" t="s">
        <v>172</v>
      </c>
      <c r="R230">
        <v>6</v>
      </c>
      <c r="S230" t="s">
        <v>145</v>
      </c>
      <c r="T230">
        <v>10</v>
      </c>
      <c r="U230" t="s">
        <v>53</v>
      </c>
      <c r="V230" t="s">
        <v>53</v>
      </c>
      <c r="W230" t="s">
        <v>108</v>
      </c>
      <c r="X230">
        <v>50043</v>
      </c>
      <c r="Y230">
        <v>762</v>
      </c>
      <c r="Z230">
        <v>6</v>
      </c>
      <c r="AA230">
        <v>3</v>
      </c>
      <c r="AB230">
        <v>61</v>
      </c>
      <c r="AC230">
        <v>14</v>
      </c>
      <c r="AD230" t="s">
        <v>854</v>
      </c>
      <c r="AE230">
        <f>COUNTIF($E$2:E230,E230)</f>
        <v>1</v>
      </c>
      <c r="AF230">
        <f>COUNTIF($H$2:$H230,H230)</f>
        <v>0</v>
      </c>
      <c r="AG230">
        <f>COUNTIF($M$2:M230,M230)</f>
        <v>1</v>
      </c>
      <c r="AH230">
        <f>COUNTIF($O$2:O230,O230)</f>
        <v>0</v>
      </c>
      <c r="AI230">
        <f>COUNTIF($Q$2:Q230,Q230)</f>
        <v>68</v>
      </c>
      <c r="AJ230">
        <f>COUNTIF($S$2:S230,S230)</f>
        <v>68</v>
      </c>
      <c r="AK230">
        <f t="shared" si="3"/>
        <v>48.8701171875</v>
      </c>
      <c r="AL230">
        <f>IF(AD230="",0,COUNTIF($AD$2:AD230,AD230))</f>
        <v>1</v>
      </c>
    </row>
    <row r="231" spans="1:38">
      <c r="A231" t="s">
        <v>855</v>
      </c>
      <c r="B231" t="s">
        <v>56</v>
      </c>
      <c r="C231">
        <v>200</v>
      </c>
      <c r="D231" t="s">
        <v>54</v>
      </c>
      <c r="E231" t="s">
        <v>856</v>
      </c>
      <c r="F231">
        <v>44</v>
      </c>
      <c r="G231">
        <v>349</v>
      </c>
      <c r="H231"/>
      <c r="I231">
        <v>0</v>
      </c>
      <c r="J231">
        <v>0</v>
      </c>
      <c r="K231"/>
      <c r="L231">
        <v>0</v>
      </c>
      <c r="M231" t="s">
        <v>856</v>
      </c>
      <c r="N231">
        <v>44</v>
      </c>
      <c r="O231"/>
      <c r="P231">
        <v>0</v>
      </c>
      <c r="Q231" t="s">
        <v>857</v>
      </c>
      <c r="R231">
        <v>62</v>
      </c>
      <c r="S231" t="s">
        <v>172</v>
      </c>
      <c r="T231">
        <v>6</v>
      </c>
      <c r="U231" t="s">
        <v>53</v>
      </c>
      <c r="V231" t="s">
        <v>53</v>
      </c>
      <c r="W231" t="s">
        <v>108</v>
      </c>
      <c r="X231">
        <v>52194</v>
      </c>
      <c r="Y231">
        <v>917</v>
      </c>
      <c r="Z231">
        <v>5</v>
      </c>
      <c r="AA231">
        <v>4</v>
      </c>
      <c r="AB231">
        <v>63</v>
      </c>
      <c r="AC231">
        <v>16</v>
      </c>
      <c r="AD231" t="s">
        <v>858</v>
      </c>
      <c r="AE231">
        <f>COUNTIF($E$2:E231,E231)</f>
        <v>1</v>
      </c>
      <c r="AF231">
        <f>COUNTIF($H$2:$H231,H231)</f>
        <v>0</v>
      </c>
      <c r="AG231">
        <f>COUNTIF($M$2:M231,M231)</f>
        <v>1</v>
      </c>
      <c r="AH231">
        <f>COUNTIF($O$2:O231,O231)</f>
        <v>0</v>
      </c>
      <c r="AI231">
        <f>COUNTIF($Q$2:Q231,Q231)</f>
        <v>1</v>
      </c>
      <c r="AJ231">
        <f>COUNTIF($S$2:S231,S231)</f>
        <v>137</v>
      </c>
      <c r="AK231">
        <f t="shared" si="3"/>
        <v>50.970703125</v>
      </c>
      <c r="AL231">
        <f>IF(AD231="",0,COUNTIF($AD$2:AD231,AD231))</f>
        <v>1</v>
      </c>
    </row>
    <row r="232" spans="1:38">
      <c r="A232" t="s">
        <v>859</v>
      </c>
      <c r="B232" t="s">
        <v>56</v>
      </c>
      <c r="C232">
        <v>200</v>
      </c>
      <c r="D232" t="s">
        <v>54</v>
      </c>
      <c r="E232" t="s">
        <v>856</v>
      </c>
      <c r="F232">
        <v>44</v>
      </c>
      <c r="G232">
        <v>349</v>
      </c>
      <c r="H232"/>
      <c r="I232">
        <v>0</v>
      </c>
      <c r="J232">
        <v>0</v>
      </c>
      <c r="K232"/>
      <c r="L232">
        <v>0</v>
      </c>
      <c r="M232" t="s">
        <v>856</v>
      </c>
      <c r="N232">
        <v>44</v>
      </c>
      <c r="O232"/>
      <c r="P232">
        <v>0</v>
      </c>
      <c r="Q232" t="s">
        <v>857</v>
      </c>
      <c r="R232">
        <v>62</v>
      </c>
      <c r="S232" t="s">
        <v>172</v>
      </c>
      <c r="T232">
        <v>6</v>
      </c>
      <c r="U232" t="s">
        <v>53</v>
      </c>
      <c r="V232" t="s">
        <v>53</v>
      </c>
      <c r="W232" t="s">
        <v>108</v>
      </c>
      <c r="X232">
        <v>52214</v>
      </c>
      <c r="Y232">
        <v>917</v>
      </c>
      <c r="Z232">
        <v>6</v>
      </c>
      <c r="AA232">
        <v>2</v>
      </c>
      <c r="AB232">
        <v>63</v>
      </c>
      <c r="AC232">
        <v>16</v>
      </c>
      <c r="AD232" t="s">
        <v>860</v>
      </c>
      <c r="AE232">
        <f>COUNTIF($E$2:E232,E232)</f>
        <v>2</v>
      </c>
      <c r="AF232">
        <f>COUNTIF($H$2:$H232,H232)</f>
        <v>0</v>
      </c>
      <c r="AG232">
        <f>COUNTIF($M$2:M232,M232)</f>
        <v>2</v>
      </c>
      <c r="AH232">
        <f>COUNTIF($O$2:O232,O232)</f>
        <v>0</v>
      </c>
      <c r="AI232">
        <f>COUNTIF($Q$2:Q232,Q232)</f>
        <v>2</v>
      </c>
      <c r="AJ232">
        <f>COUNTIF($S$2:S232,S232)</f>
        <v>138</v>
      </c>
      <c r="AK232">
        <f t="shared" si="3"/>
        <v>50.990234375</v>
      </c>
      <c r="AL232">
        <f>IF(AD232="",0,COUNTIF($AD$2:AD232,AD232))</f>
        <v>1</v>
      </c>
    </row>
    <row r="233" spans="1:38">
      <c r="A233" t="s">
        <v>861</v>
      </c>
      <c r="B233" t="s">
        <v>56</v>
      </c>
      <c r="C233">
        <v>200</v>
      </c>
      <c r="D233" t="s">
        <v>54</v>
      </c>
      <c r="E233" t="s">
        <v>862</v>
      </c>
      <c r="F233">
        <v>38</v>
      </c>
      <c r="G233">
        <v>292</v>
      </c>
      <c r="H233"/>
      <c r="I233">
        <v>0</v>
      </c>
      <c r="J233">
        <v>0</v>
      </c>
      <c r="K233"/>
      <c r="L233">
        <v>0</v>
      </c>
      <c r="M233" t="s">
        <v>862</v>
      </c>
      <c r="N233">
        <v>38</v>
      </c>
      <c r="O233"/>
      <c r="P233">
        <v>0</v>
      </c>
      <c r="Q233" t="s">
        <v>172</v>
      </c>
      <c r="R233">
        <v>6</v>
      </c>
      <c r="S233" t="s">
        <v>145</v>
      </c>
      <c r="T233">
        <v>10</v>
      </c>
      <c r="U233" t="s">
        <v>53</v>
      </c>
      <c r="V233" t="s">
        <v>53</v>
      </c>
      <c r="W233" t="s">
        <v>108</v>
      </c>
      <c r="X233">
        <v>51556</v>
      </c>
      <c r="Y233">
        <v>974</v>
      </c>
      <c r="Z233">
        <v>6</v>
      </c>
      <c r="AA233">
        <v>5</v>
      </c>
      <c r="AB233">
        <v>62</v>
      </c>
      <c r="AC233">
        <v>19</v>
      </c>
      <c r="AD233" t="s">
        <v>863</v>
      </c>
      <c r="AE233">
        <f>COUNTIF($E$2:E233,E233)</f>
        <v>1</v>
      </c>
      <c r="AF233">
        <f>COUNTIF($H$2:$H233,H233)</f>
        <v>0</v>
      </c>
      <c r="AG233">
        <f>COUNTIF($M$2:M233,M233)</f>
        <v>1</v>
      </c>
      <c r="AH233">
        <f>COUNTIF($O$2:O233,O233)</f>
        <v>0</v>
      </c>
      <c r="AI233">
        <f>COUNTIF($Q$2:Q233,Q233)</f>
        <v>69</v>
      </c>
      <c r="AJ233">
        <f>COUNTIF($S$2:S233,S233)</f>
        <v>69</v>
      </c>
      <c r="AK233">
        <f t="shared" si="3"/>
        <v>50.34765625</v>
      </c>
      <c r="AL233">
        <f>IF(AD233="",0,COUNTIF($AD$2:AD233,AD233))</f>
        <v>1</v>
      </c>
    </row>
    <row r="234" spans="1:38">
      <c r="A234" t="s">
        <v>864</v>
      </c>
      <c r="B234" t="s">
        <v>56</v>
      </c>
      <c r="C234">
        <v>200</v>
      </c>
      <c r="D234" t="s">
        <v>54</v>
      </c>
      <c r="E234" t="s">
        <v>865</v>
      </c>
      <c r="F234">
        <v>28</v>
      </c>
      <c r="G234">
        <v>242</v>
      </c>
      <c r="H234"/>
      <c r="I234">
        <v>0</v>
      </c>
      <c r="J234">
        <v>0</v>
      </c>
      <c r="K234"/>
      <c r="L234">
        <v>0</v>
      </c>
      <c r="M234" t="s">
        <v>865</v>
      </c>
      <c r="N234">
        <v>28</v>
      </c>
      <c r="O234"/>
      <c r="P234">
        <v>0</v>
      </c>
      <c r="Q234" t="s">
        <v>172</v>
      </c>
      <c r="R234">
        <v>6</v>
      </c>
      <c r="S234" t="s">
        <v>145</v>
      </c>
      <c r="T234">
        <v>10</v>
      </c>
      <c r="U234" t="s">
        <v>53</v>
      </c>
      <c r="V234" t="s">
        <v>53</v>
      </c>
      <c r="W234" t="s">
        <v>108</v>
      </c>
      <c r="X234">
        <v>52936</v>
      </c>
      <c r="Y234">
        <v>1218</v>
      </c>
      <c r="Z234">
        <v>7</v>
      </c>
      <c r="AA234">
        <v>5</v>
      </c>
      <c r="AB234">
        <v>61</v>
      </c>
      <c r="AC234">
        <v>19</v>
      </c>
      <c r="AD234" t="s">
        <v>866</v>
      </c>
      <c r="AE234">
        <f>COUNTIF($E$2:E234,E234)</f>
        <v>1</v>
      </c>
      <c r="AF234">
        <f>COUNTIF($H$2:$H234,H234)</f>
        <v>0</v>
      </c>
      <c r="AG234">
        <f>COUNTIF($M$2:M234,M234)</f>
        <v>1</v>
      </c>
      <c r="AH234">
        <f>COUNTIF($O$2:O234,O234)</f>
        <v>0</v>
      </c>
      <c r="AI234">
        <f>COUNTIF($Q$2:Q234,Q234)</f>
        <v>70</v>
      </c>
      <c r="AJ234">
        <f>COUNTIF($S$2:S234,S234)</f>
        <v>70</v>
      </c>
      <c r="AK234">
        <f t="shared" si="3"/>
        <v>51.6953125</v>
      </c>
      <c r="AL234">
        <f>IF(AD234="",0,COUNTIF($AD$2:AD234,AD234))</f>
        <v>1</v>
      </c>
    </row>
    <row r="235" spans="1:38">
      <c r="A235" t="s">
        <v>867</v>
      </c>
      <c r="B235" t="s">
        <v>56</v>
      </c>
      <c r="C235">
        <v>200</v>
      </c>
      <c r="D235" t="s">
        <v>54</v>
      </c>
      <c r="E235" t="s">
        <v>868</v>
      </c>
      <c r="F235">
        <v>47</v>
      </c>
      <c r="G235">
        <v>383</v>
      </c>
      <c r="H235"/>
      <c r="I235">
        <v>0</v>
      </c>
      <c r="J235">
        <v>0</v>
      </c>
      <c r="K235"/>
      <c r="L235">
        <v>0</v>
      </c>
      <c r="M235" t="s">
        <v>868</v>
      </c>
      <c r="N235">
        <v>47</v>
      </c>
      <c r="O235"/>
      <c r="P235">
        <v>0</v>
      </c>
      <c r="Q235" t="s">
        <v>869</v>
      </c>
      <c r="R235">
        <v>65</v>
      </c>
      <c r="S235" t="s">
        <v>172</v>
      </c>
      <c r="T235">
        <v>6</v>
      </c>
      <c r="U235" t="s">
        <v>53</v>
      </c>
      <c r="V235" t="s">
        <v>53</v>
      </c>
      <c r="W235" t="s">
        <v>108</v>
      </c>
      <c r="X235">
        <v>53756</v>
      </c>
      <c r="Y235">
        <v>1154</v>
      </c>
      <c r="Z235">
        <v>7</v>
      </c>
      <c r="AA235">
        <v>5</v>
      </c>
      <c r="AB235">
        <v>62</v>
      </c>
      <c r="AC235">
        <v>15</v>
      </c>
      <c r="AD235" t="s">
        <v>870</v>
      </c>
      <c r="AE235">
        <f>COUNTIF($E$2:E235,E235)</f>
        <v>1</v>
      </c>
      <c r="AF235">
        <f>COUNTIF($H$2:$H235,H235)</f>
        <v>0</v>
      </c>
      <c r="AG235">
        <f>COUNTIF($M$2:M235,M235)</f>
        <v>1</v>
      </c>
      <c r="AH235">
        <f>COUNTIF($O$2:O235,O235)</f>
        <v>0</v>
      </c>
      <c r="AI235">
        <f>COUNTIF($Q$2:Q235,Q235)</f>
        <v>1</v>
      </c>
      <c r="AJ235">
        <f>COUNTIF($S$2:S235,S235)</f>
        <v>139</v>
      </c>
      <c r="AK235">
        <f t="shared" si="3"/>
        <v>52.49609375</v>
      </c>
      <c r="AL235">
        <f>IF(AD235="",0,COUNTIF($AD$2:AD235,AD235))</f>
        <v>1</v>
      </c>
    </row>
    <row r="236" spans="1:38">
      <c r="A236" t="s">
        <v>871</v>
      </c>
      <c r="B236" t="s">
        <v>56</v>
      </c>
      <c r="C236">
        <v>200</v>
      </c>
      <c r="D236" t="s">
        <v>54</v>
      </c>
      <c r="E236" t="s">
        <v>868</v>
      </c>
      <c r="F236">
        <v>47</v>
      </c>
      <c r="G236">
        <v>383</v>
      </c>
      <c r="H236"/>
      <c r="I236">
        <v>0</v>
      </c>
      <c r="J236">
        <v>0</v>
      </c>
      <c r="K236"/>
      <c r="L236">
        <v>0</v>
      </c>
      <c r="M236" t="s">
        <v>868</v>
      </c>
      <c r="N236">
        <v>47</v>
      </c>
      <c r="O236"/>
      <c r="P236">
        <v>0</v>
      </c>
      <c r="Q236" t="s">
        <v>869</v>
      </c>
      <c r="R236">
        <v>65</v>
      </c>
      <c r="S236" t="s">
        <v>172</v>
      </c>
      <c r="T236">
        <v>6</v>
      </c>
      <c r="U236" t="s">
        <v>53</v>
      </c>
      <c r="V236" t="s">
        <v>53</v>
      </c>
      <c r="W236" t="s">
        <v>108</v>
      </c>
      <c r="X236">
        <v>53776</v>
      </c>
      <c r="Y236">
        <v>1154</v>
      </c>
      <c r="Z236">
        <v>8</v>
      </c>
      <c r="AA236">
        <v>2</v>
      </c>
      <c r="AB236">
        <v>62</v>
      </c>
      <c r="AC236">
        <v>15</v>
      </c>
      <c r="AD236" t="s">
        <v>872</v>
      </c>
      <c r="AE236">
        <f>COUNTIF($E$2:E236,E236)</f>
        <v>2</v>
      </c>
      <c r="AF236">
        <f>COUNTIF($H$2:$H236,H236)</f>
        <v>0</v>
      </c>
      <c r="AG236">
        <f>COUNTIF($M$2:M236,M236)</f>
        <v>2</v>
      </c>
      <c r="AH236">
        <f>COUNTIF($O$2:O236,O236)</f>
        <v>0</v>
      </c>
      <c r="AI236">
        <f>COUNTIF($Q$2:Q236,Q236)</f>
        <v>2</v>
      </c>
      <c r="AJ236">
        <f>COUNTIF($S$2:S236,S236)</f>
        <v>140</v>
      </c>
      <c r="AK236">
        <f t="shared" si="3"/>
        <v>52.515625</v>
      </c>
      <c r="AL236">
        <f>IF(AD236="",0,COUNTIF($AD$2:AD236,AD236))</f>
        <v>1</v>
      </c>
    </row>
    <row r="237" spans="1:38">
      <c r="A237" t="s">
        <v>873</v>
      </c>
      <c r="B237" t="s">
        <v>56</v>
      </c>
      <c r="C237">
        <v>200</v>
      </c>
      <c r="D237" t="s">
        <v>54</v>
      </c>
      <c r="E237" t="s">
        <v>874</v>
      </c>
      <c r="F237">
        <v>44</v>
      </c>
      <c r="G237">
        <v>372</v>
      </c>
      <c r="H237"/>
      <c r="I237">
        <v>0</v>
      </c>
      <c r="J237">
        <v>0</v>
      </c>
      <c r="K237"/>
      <c r="L237">
        <v>0</v>
      </c>
      <c r="M237" t="s">
        <v>874</v>
      </c>
      <c r="N237">
        <v>44</v>
      </c>
      <c r="O237"/>
      <c r="P237">
        <v>0</v>
      </c>
      <c r="Q237" t="s">
        <v>875</v>
      </c>
      <c r="R237">
        <v>61</v>
      </c>
      <c r="S237" t="s">
        <v>172</v>
      </c>
      <c r="T237">
        <v>6</v>
      </c>
      <c r="U237" t="s">
        <v>53</v>
      </c>
      <c r="V237" t="s">
        <v>53</v>
      </c>
      <c r="W237" t="s">
        <v>108</v>
      </c>
      <c r="X237">
        <v>56422</v>
      </c>
      <c r="Y237">
        <v>1296</v>
      </c>
      <c r="Z237">
        <v>6</v>
      </c>
      <c r="AA237">
        <v>6</v>
      </c>
      <c r="AB237">
        <v>65</v>
      </c>
      <c r="AC237">
        <v>15</v>
      </c>
      <c r="AD237" t="s">
        <v>876</v>
      </c>
      <c r="AE237">
        <f>COUNTIF($E$2:E237,E237)</f>
        <v>1</v>
      </c>
      <c r="AF237">
        <f>COUNTIF($H$2:$H237,H237)</f>
        <v>0</v>
      </c>
      <c r="AG237">
        <f>COUNTIF($M$2:M237,M237)</f>
        <v>1</v>
      </c>
      <c r="AH237">
        <f>COUNTIF($O$2:O237,O237)</f>
        <v>0</v>
      </c>
      <c r="AI237">
        <f>COUNTIF($Q$2:Q237,Q237)</f>
        <v>1</v>
      </c>
      <c r="AJ237">
        <f>COUNTIF($S$2:S237,S237)</f>
        <v>141</v>
      </c>
      <c r="AK237">
        <f t="shared" si="3"/>
        <v>55.099609375</v>
      </c>
      <c r="AL237">
        <f>IF(AD237="",0,COUNTIF($AD$2:AD237,AD237))</f>
        <v>1</v>
      </c>
    </row>
    <row r="238" spans="1:38">
      <c r="A238" t="s">
        <v>877</v>
      </c>
      <c r="B238" t="s">
        <v>56</v>
      </c>
      <c r="C238">
        <v>200</v>
      </c>
      <c r="D238" t="s">
        <v>54</v>
      </c>
      <c r="E238" t="s">
        <v>874</v>
      </c>
      <c r="F238">
        <v>44</v>
      </c>
      <c r="G238">
        <v>372</v>
      </c>
      <c r="H238"/>
      <c r="I238">
        <v>0</v>
      </c>
      <c r="J238">
        <v>0</v>
      </c>
      <c r="K238"/>
      <c r="L238">
        <v>0</v>
      </c>
      <c r="M238" t="s">
        <v>874</v>
      </c>
      <c r="N238">
        <v>44</v>
      </c>
      <c r="O238"/>
      <c r="P238">
        <v>0</v>
      </c>
      <c r="Q238" t="s">
        <v>875</v>
      </c>
      <c r="R238">
        <v>61</v>
      </c>
      <c r="S238" t="s">
        <v>172</v>
      </c>
      <c r="T238">
        <v>6</v>
      </c>
      <c r="U238" t="s">
        <v>53</v>
      </c>
      <c r="V238" t="s">
        <v>53</v>
      </c>
      <c r="W238" t="s">
        <v>108</v>
      </c>
      <c r="X238">
        <v>56441</v>
      </c>
      <c r="Y238">
        <v>1296</v>
      </c>
      <c r="Z238">
        <v>7</v>
      </c>
      <c r="AA238">
        <v>6</v>
      </c>
      <c r="AB238">
        <v>65</v>
      </c>
      <c r="AC238">
        <v>15</v>
      </c>
      <c r="AD238" t="s">
        <v>878</v>
      </c>
      <c r="AE238">
        <f>COUNTIF($E$2:E238,E238)</f>
        <v>2</v>
      </c>
      <c r="AF238">
        <f>COUNTIF($H$2:$H238,H238)</f>
        <v>0</v>
      </c>
      <c r="AG238">
        <f>COUNTIF($M$2:M238,M238)</f>
        <v>2</v>
      </c>
      <c r="AH238">
        <f>COUNTIF($O$2:O238,O238)</f>
        <v>0</v>
      </c>
      <c r="AI238">
        <f>COUNTIF($Q$2:Q238,Q238)</f>
        <v>2</v>
      </c>
      <c r="AJ238">
        <f>COUNTIF($S$2:S238,S238)</f>
        <v>142</v>
      </c>
      <c r="AK238">
        <f t="shared" si="3"/>
        <v>55.1181640625</v>
      </c>
      <c r="AL238">
        <f>IF(AD238="",0,COUNTIF($AD$2:AD238,AD238))</f>
        <v>1</v>
      </c>
    </row>
    <row r="239" spans="1:38">
      <c r="A239" t="s">
        <v>879</v>
      </c>
      <c r="B239" t="s">
        <v>56</v>
      </c>
      <c r="C239">
        <v>200</v>
      </c>
      <c r="D239" t="s">
        <v>54</v>
      </c>
      <c r="E239" t="s">
        <v>880</v>
      </c>
      <c r="F239">
        <v>38</v>
      </c>
      <c r="G239">
        <v>317</v>
      </c>
      <c r="H239"/>
      <c r="I239">
        <v>0</v>
      </c>
      <c r="J239">
        <v>0</v>
      </c>
      <c r="K239"/>
      <c r="L239">
        <v>0</v>
      </c>
      <c r="M239" t="s">
        <v>880</v>
      </c>
      <c r="N239">
        <v>38</v>
      </c>
      <c r="O239"/>
      <c r="P239">
        <v>0</v>
      </c>
      <c r="Q239" t="s">
        <v>881</v>
      </c>
      <c r="R239">
        <v>56</v>
      </c>
      <c r="S239" t="s">
        <v>172</v>
      </c>
      <c r="T239">
        <v>6</v>
      </c>
      <c r="U239" t="s">
        <v>53</v>
      </c>
      <c r="V239" t="s">
        <v>53</v>
      </c>
      <c r="W239" t="s">
        <v>108</v>
      </c>
      <c r="X239">
        <v>52876</v>
      </c>
      <c r="Y239">
        <v>984</v>
      </c>
      <c r="Z239">
        <v>7</v>
      </c>
      <c r="AA239">
        <v>4</v>
      </c>
      <c r="AB239">
        <v>62</v>
      </c>
      <c r="AC239">
        <v>16</v>
      </c>
      <c r="AD239" t="s">
        <v>882</v>
      </c>
      <c r="AE239">
        <f>COUNTIF($E$2:E239,E239)</f>
        <v>1</v>
      </c>
      <c r="AF239">
        <f>COUNTIF($H$2:$H239,H239)</f>
        <v>0</v>
      </c>
      <c r="AG239">
        <f>COUNTIF($M$2:M239,M239)</f>
        <v>1</v>
      </c>
      <c r="AH239">
        <f>COUNTIF($O$2:O239,O239)</f>
        <v>0</v>
      </c>
      <c r="AI239">
        <f>COUNTIF($Q$2:Q239,Q239)</f>
        <v>1</v>
      </c>
      <c r="AJ239">
        <f>COUNTIF($S$2:S239,S239)</f>
        <v>143</v>
      </c>
      <c r="AK239">
        <f t="shared" si="3"/>
        <v>51.63671875</v>
      </c>
      <c r="AL239">
        <f>IF(AD239="",0,COUNTIF($AD$2:AD239,AD239))</f>
        <v>1</v>
      </c>
    </row>
    <row r="240" spans="1:38">
      <c r="A240" t="s">
        <v>883</v>
      </c>
      <c r="B240" t="s">
        <v>56</v>
      </c>
      <c r="C240">
        <v>200</v>
      </c>
      <c r="D240" t="s">
        <v>54</v>
      </c>
      <c r="E240" t="s">
        <v>880</v>
      </c>
      <c r="F240">
        <v>38</v>
      </c>
      <c r="G240">
        <v>317</v>
      </c>
      <c r="H240"/>
      <c r="I240">
        <v>0</v>
      </c>
      <c r="J240">
        <v>0</v>
      </c>
      <c r="K240"/>
      <c r="L240">
        <v>0</v>
      </c>
      <c r="M240" t="s">
        <v>880</v>
      </c>
      <c r="N240">
        <v>38</v>
      </c>
      <c r="O240"/>
      <c r="P240">
        <v>0</v>
      </c>
      <c r="Q240" t="s">
        <v>881</v>
      </c>
      <c r="R240">
        <v>56</v>
      </c>
      <c r="S240" t="s">
        <v>172</v>
      </c>
      <c r="T240">
        <v>6</v>
      </c>
      <c r="U240" t="s">
        <v>53</v>
      </c>
      <c r="V240" t="s">
        <v>53</v>
      </c>
      <c r="W240" t="s">
        <v>108</v>
      </c>
      <c r="X240">
        <v>52889</v>
      </c>
      <c r="Y240">
        <v>984</v>
      </c>
      <c r="Z240">
        <v>8</v>
      </c>
      <c r="AA240">
        <v>2</v>
      </c>
      <c r="AB240">
        <v>62</v>
      </c>
      <c r="AC240">
        <v>16</v>
      </c>
      <c r="AD240" t="s">
        <v>884</v>
      </c>
      <c r="AE240">
        <f>COUNTIF($E$2:E240,E240)</f>
        <v>2</v>
      </c>
      <c r="AF240">
        <f>COUNTIF($H$2:$H240,H240)</f>
        <v>0</v>
      </c>
      <c r="AG240">
        <f>COUNTIF($M$2:M240,M240)</f>
        <v>2</v>
      </c>
      <c r="AH240">
        <f>COUNTIF($O$2:O240,O240)</f>
        <v>0</v>
      </c>
      <c r="AI240">
        <f>COUNTIF($Q$2:Q240,Q240)</f>
        <v>2</v>
      </c>
      <c r="AJ240">
        <f>COUNTIF($S$2:S240,S240)</f>
        <v>144</v>
      </c>
      <c r="AK240">
        <f t="shared" si="3"/>
        <v>51.6494140625</v>
      </c>
      <c r="AL240">
        <f>IF(AD240="",0,COUNTIF($AD$2:AD240,AD240))</f>
        <v>1</v>
      </c>
    </row>
    <row r="241" spans="1:38">
      <c r="A241" t="s">
        <v>885</v>
      </c>
      <c r="B241" t="s">
        <v>56</v>
      </c>
      <c r="C241">
        <v>200</v>
      </c>
      <c r="D241" t="s">
        <v>54</v>
      </c>
      <c r="E241" t="s">
        <v>886</v>
      </c>
      <c r="F241">
        <v>49</v>
      </c>
      <c r="G241">
        <v>404</v>
      </c>
      <c r="H241"/>
      <c r="I241">
        <v>0</v>
      </c>
      <c r="J241">
        <v>0</v>
      </c>
      <c r="K241"/>
      <c r="L241">
        <v>0</v>
      </c>
      <c r="M241" t="s">
        <v>886</v>
      </c>
      <c r="N241">
        <v>49</v>
      </c>
      <c r="O241"/>
      <c r="P241">
        <v>0</v>
      </c>
      <c r="Q241" t="s">
        <v>887</v>
      </c>
      <c r="R241">
        <v>66</v>
      </c>
      <c r="S241" t="s">
        <v>172</v>
      </c>
      <c r="T241">
        <v>6</v>
      </c>
      <c r="U241" t="s">
        <v>53</v>
      </c>
      <c r="V241" t="s">
        <v>53</v>
      </c>
      <c r="W241" t="s">
        <v>108</v>
      </c>
      <c r="X241">
        <v>57914</v>
      </c>
      <c r="Y241">
        <v>1514</v>
      </c>
      <c r="Z241">
        <v>7</v>
      </c>
      <c r="AA241">
        <v>3</v>
      </c>
      <c r="AB241">
        <v>66</v>
      </c>
      <c r="AC241">
        <v>18</v>
      </c>
      <c r="AD241" t="s">
        <v>888</v>
      </c>
      <c r="AE241">
        <f>COUNTIF($E$2:E241,E241)</f>
        <v>1</v>
      </c>
      <c r="AF241">
        <f>COUNTIF($H$2:$H241,H241)</f>
        <v>0</v>
      </c>
      <c r="AG241">
        <f>COUNTIF($M$2:M241,M241)</f>
        <v>1</v>
      </c>
      <c r="AH241">
        <f>COUNTIF($O$2:O241,O241)</f>
        <v>0</v>
      </c>
      <c r="AI241">
        <f>COUNTIF($Q$2:Q241,Q241)</f>
        <v>1</v>
      </c>
      <c r="AJ241">
        <f>COUNTIF($S$2:S241,S241)</f>
        <v>145</v>
      </c>
      <c r="AK241">
        <f t="shared" si="3"/>
        <v>56.556640625</v>
      </c>
      <c r="AL241">
        <f>IF(AD241="",0,COUNTIF($AD$2:AD241,AD241))</f>
        <v>1</v>
      </c>
    </row>
    <row r="242" spans="1:38">
      <c r="A242" t="s">
        <v>889</v>
      </c>
      <c r="B242" t="s">
        <v>56</v>
      </c>
      <c r="C242">
        <v>200</v>
      </c>
      <c r="D242" t="s">
        <v>54</v>
      </c>
      <c r="E242" t="s">
        <v>886</v>
      </c>
      <c r="F242">
        <v>49</v>
      </c>
      <c r="G242">
        <v>404</v>
      </c>
      <c r="H242"/>
      <c r="I242">
        <v>0</v>
      </c>
      <c r="J242">
        <v>0</v>
      </c>
      <c r="K242"/>
      <c r="L242">
        <v>0</v>
      </c>
      <c r="M242" t="s">
        <v>886</v>
      </c>
      <c r="N242">
        <v>49</v>
      </c>
      <c r="O242"/>
      <c r="P242">
        <v>0</v>
      </c>
      <c r="Q242" t="s">
        <v>887</v>
      </c>
      <c r="R242">
        <v>66</v>
      </c>
      <c r="S242" t="s">
        <v>172</v>
      </c>
      <c r="T242">
        <v>6</v>
      </c>
      <c r="U242" t="s">
        <v>53</v>
      </c>
      <c r="V242" t="s">
        <v>53</v>
      </c>
      <c r="W242" t="s">
        <v>108</v>
      </c>
      <c r="X242">
        <v>57948</v>
      </c>
      <c r="Y242">
        <v>1514</v>
      </c>
      <c r="Z242">
        <v>8</v>
      </c>
      <c r="AA242">
        <v>6</v>
      </c>
      <c r="AB242">
        <v>66</v>
      </c>
      <c r="AC242">
        <v>18</v>
      </c>
      <c r="AD242" t="s">
        <v>890</v>
      </c>
      <c r="AE242">
        <f>COUNTIF($E$2:E242,E242)</f>
        <v>2</v>
      </c>
      <c r="AF242">
        <f>COUNTIF($H$2:$H242,H242)</f>
        <v>0</v>
      </c>
      <c r="AG242">
        <f>COUNTIF($M$2:M242,M242)</f>
        <v>2</v>
      </c>
      <c r="AH242">
        <f>COUNTIF($O$2:O242,O242)</f>
        <v>0</v>
      </c>
      <c r="AI242">
        <f>COUNTIF($Q$2:Q242,Q242)</f>
        <v>2</v>
      </c>
      <c r="AJ242">
        <f>COUNTIF($S$2:S242,S242)</f>
        <v>146</v>
      </c>
      <c r="AK242">
        <f t="shared" si="3"/>
        <v>56.58984375</v>
      </c>
      <c r="AL242">
        <f>IF(AD242="",0,COUNTIF($AD$2:AD242,AD242))</f>
        <v>1</v>
      </c>
    </row>
    <row r="243" spans="1:38">
      <c r="A243" t="s">
        <v>891</v>
      </c>
      <c r="B243" t="s">
        <v>56</v>
      </c>
      <c r="C243">
        <v>200</v>
      </c>
      <c r="D243" t="s">
        <v>54</v>
      </c>
      <c r="E243" t="s">
        <v>892</v>
      </c>
      <c r="F243">
        <v>38</v>
      </c>
      <c r="G243">
        <v>317</v>
      </c>
      <c r="H243"/>
      <c r="I243">
        <v>0</v>
      </c>
      <c r="J243">
        <v>0</v>
      </c>
      <c r="K243"/>
      <c r="L243">
        <v>0</v>
      </c>
      <c r="M243" t="s">
        <v>892</v>
      </c>
      <c r="N243">
        <v>38</v>
      </c>
      <c r="O243"/>
      <c r="P243">
        <v>0</v>
      </c>
      <c r="Q243" t="s">
        <v>172</v>
      </c>
      <c r="R243">
        <v>6</v>
      </c>
      <c r="S243" t="s">
        <v>145</v>
      </c>
      <c r="T243">
        <v>10</v>
      </c>
      <c r="U243" t="s">
        <v>53</v>
      </c>
      <c r="V243" t="s">
        <v>53</v>
      </c>
      <c r="W243" t="s">
        <v>108</v>
      </c>
      <c r="X243">
        <v>49963</v>
      </c>
      <c r="Y243">
        <v>716</v>
      </c>
      <c r="Z243">
        <v>6</v>
      </c>
      <c r="AA243">
        <v>5</v>
      </c>
      <c r="AB243">
        <v>61</v>
      </c>
      <c r="AC243">
        <v>14</v>
      </c>
      <c r="AD243" t="s">
        <v>893</v>
      </c>
      <c r="AE243">
        <f>COUNTIF($E$2:E243,E243)</f>
        <v>1</v>
      </c>
      <c r="AF243">
        <f>COUNTIF($H$2:$H243,H243)</f>
        <v>0</v>
      </c>
      <c r="AG243">
        <f>COUNTIF($M$2:M243,M243)</f>
        <v>1</v>
      </c>
      <c r="AH243">
        <f>COUNTIF($O$2:O243,O243)</f>
        <v>0</v>
      </c>
      <c r="AI243">
        <f>COUNTIF($Q$2:Q243,Q243)</f>
        <v>71</v>
      </c>
      <c r="AJ243">
        <f>COUNTIF($S$2:S243,S243)</f>
        <v>71</v>
      </c>
      <c r="AK243">
        <f t="shared" si="3"/>
        <v>48.7919921875</v>
      </c>
      <c r="AL243">
        <f>IF(AD243="",0,COUNTIF($AD$2:AD243,AD243))</f>
        <v>1</v>
      </c>
    </row>
    <row r="244" spans="1:38">
      <c r="A244" t="s">
        <v>894</v>
      </c>
      <c r="B244" t="s">
        <v>56</v>
      </c>
      <c r="C244">
        <v>200</v>
      </c>
      <c r="D244" t="s">
        <v>54</v>
      </c>
      <c r="E244" t="s">
        <v>895</v>
      </c>
      <c r="F244">
        <v>41</v>
      </c>
      <c r="G244">
        <v>333</v>
      </c>
      <c r="H244"/>
      <c r="I244">
        <v>0</v>
      </c>
      <c r="J244">
        <v>0</v>
      </c>
      <c r="K244"/>
      <c r="L244">
        <v>0</v>
      </c>
      <c r="M244" t="s">
        <v>895</v>
      </c>
      <c r="N244">
        <v>41</v>
      </c>
      <c r="O244"/>
      <c r="P244">
        <v>0</v>
      </c>
      <c r="Q244" t="s">
        <v>172</v>
      </c>
      <c r="R244">
        <v>6</v>
      </c>
      <c r="S244" t="s">
        <v>145</v>
      </c>
      <c r="T244">
        <v>10</v>
      </c>
      <c r="U244" t="s">
        <v>53</v>
      </c>
      <c r="V244" t="s">
        <v>53</v>
      </c>
      <c r="W244" t="s">
        <v>108</v>
      </c>
      <c r="X244">
        <v>50968</v>
      </c>
      <c r="Y244">
        <v>872</v>
      </c>
      <c r="Z244">
        <v>5</v>
      </c>
      <c r="AA244">
        <v>3</v>
      </c>
      <c r="AB244">
        <v>61</v>
      </c>
      <c r="AC244">
        <v>15</v>
      </c>
      <c r="AD244" t="s">
        <v>896</v>
      </c>
      <c r="AE244">
        <f>COUNTIF($E$2:E244,E244)</f>
        <v>1</v>
      </c>
      <c r="AF244">
        <f>COUNTIF($H$2:$H244,H244)</f>
        <v>0</v>
      </c>
      <c r="AG244">
        <f>COUNTIF($M$2:M244,M244)</f>
        <v>1</v>
      </c>
      <c r="AH244">
        <f>COUNTIF($O$2:O244,O244)</f>
        <v>0</v>
      </c>
      <c r="AI244">
        <f>COUNTIF($Q$2:Q244,Q244)</f>
        <v>72</v>
      </c>
      <c r="AJ244">
        <f>COUNTIF($S$2:S244,S244)</f>
        <v>72</v>
      </c>
      <c r="AK244">
        <f t="shared" si="3"/>
        <v>49.7734375</v>
      </c>
      <c r="AL244">
        <f>IF(AD244="",0,COUNTIF($AD$2:AD244,AD244))</f>
        <v>1</v>
      </c>
    </row>
    <row r="245" spans="1:38">
      <c r="A245" t="s">
        <v>897</v>
      </c>
      <c r="B245" t="s">
        <v>56</v>
      </c>
      <c r="C245">
        <v>200</v>
      </c>
      <c r="D245" t="s">
        <v>54</v>
      </c>
      <c r="E245" t="s">
        <v>898</v>
      </c>
      <c r="F245">
        <v>60</v>
      </c>
      <c r="G245">
        <v>505</v>
      </c>
      <c r="H245"/>
      <c r="I245">
        <v>0</v>
      </c>
      <c r="J245">
        <v>0</v>
      </c>
      <c r="K245"/>
      <c r="L245">
        <v>0</v>
      </c>
      <c r="M245" t="s">
        <v>898</v>
      </c>
      <c r="N245">
        <v>60</v>
      </c>
      <c r="O245"/>
      <c r="P245">
        <v>0</v>
      </c>
      <c r="Q245" t="s">
        <v>899</v>
      </c>
      <c r="R245">
        <v>77</v>
      </c>
      <c r="S245" t="s">
        <v>172</v>
      </c>
      <c r="T245">
        <v>6</v>
      </c>
      <c r="U245" t="s">
        <v>53</v>
      </c>
      <c r="V245" t="s">
        <v>53</v>
      </c>
      <c r="W245" t="s">
        <v>108</v>
      </c>
      <c r="X245">
        <v>61133</v>
      </c>
      <c r="Y245">
        <v>1912</v>
      </c>
      <c r="Z245">
        <v>4</v>
      </c>
      <c r="AA245">
        <v>4</v>
      </c>
      <c r="AB245">
        <v>66</v>
      </c>
      <c r="AC245">
        <v>17</v>
      </c>
      <c r="AD245" t="s">
        <v>900</v>
      </c>
      <c r="AE245">
        <f>COUNTIF($E$2:E245,E245)</f>
        <v>1</v>
      </c>
      <c r="AF245">
        <f>COUNTIF($H$2:$H245,H245)</f>
        <v>0</v>
      </c>
      <c r="AG245">
        <f>COUNTIF($M$2:M245,M245)</f>
        <v>1</v>
      </c>
      <c r="AH245">
        <f>COUNTIF($O$2:O245,O245)</f>
        <v>0</v>
      </c>
      <c r="AI245">
        <f>COUNTIF($Q$2:Q245,Q245)</f>
        <v>1</v>
      </c>
      <c r="AJ245">
        <f>COUNTIF($S$2:S245,S245)</f>
        <v>147</v>
      </c>
      <c r="AK245">
        <f t="shared" si="3"/>
        <v>59.7001953125</v>
      </c>
      <c r="AL245">
        <f>IF(AD245="",0,COUNTIF($AD$2:AD245,AD245))</f>
        <v>1</v>
      </c>
    </row>
    <row r="246" spans="1:38">
      <c r="A246" t="s">
        <v>901</v>
      </c>
      <c r="B246" t="s">
        <v>56</v>
      </c>
      <c r="C246">
        <v>200</v>
      </c>
      <c r="D246" t="s">
        <v>54</v>
      </c>
      <c r="E246" t="s">
        <v>898</v>
      </c>
      <c r="F246">
        <v>60</v>
      </c>
      <c r="G246">
        <v>505</v>
      </c>
      <c r="H246"/>
      <c r="I246">
        <v>0</v>
      </c>
      <c r="J246">
        <v>0</v>
      </c>
      <c r="K246"/>
      <c r="L246">
        <v>0</v>
      </c>
      <c r="M246" t="s">
        <v>898</v>
      </c>
      <c r="N246">
        <v>60</v>
      </c>
      <c r="O246"/>
      <c r="P246">
        <v>0</v>
      </c>
      <c r="Q246" t="s">
        <v>899</v>
      </c>
      <c r="R246">
        <v>77</v>
      </c>
      <c r="S246" t="s">
        <v>172</v>
      </c>
      <c r="T246">
        <v>6</v>
      </c>
      <c r="U246" t="s">
        <v>53</v>
      </c>
      <c r="V246" t="s">
        <v>53</v>
      </c>
      <c r="W246" t="s">
        <v>108</v>
      </c>
      <c r="X246">
        <v>61157</v>
      </c>
      <c r="Y246">
        <v>1912</v>
      </c>
      <c r="Z246">
        <v>5</v>
      </c>
      <c r="AA246">
        <v>8</v>
      </c>
      <c r="AB246">
        <v>66</v>
      </c>
      <c r="AC246">
        <v>17</v>
      </c>
      <c r="AD246" t="s">
        <v>902</v>
      </c>
      <c r="AE246">
        <f>COUNTIF($E$2:E246,E246)</f>
        <v>2</v>
      </c>
      <c r="AF246">
        <f>COUNTIF($H$2:$H246,H246)</f>
        <v>0</v>
      </c>
      <c r="AG246">
        <f>COUNTIF($M$2:M246,M246)</f>
        <v>2</v>
      </c>
      <c r="AH246">
        <f>COUNTIF($O$2:O246,O246)</f>
        <v>0</v>
      </c>
      <c r="AI246">
        <f>COUNTIF($Q$2:Q246,Q246)</f>
        <v>2</v>
      </c>
      <c r="AJ246">
        <f>COUNTIF($S$2:S246,S246)</f>
        <v>148</v>
      </c>
      <c r="AK246">
        <f t="shared" si="3"/>
        <v>59.7236328125</v>
      </c>
      <c r="AL246">
        <f>IF(AD246="",0,COUNTIF($AD$2:AD246,AD246))</f>
        <v>1</v>
      </c>
    </row>
    <row r="247" spans="1:38">
      <c r="A247" t="s">
        <v>903</v>
      </c>
      <c r="B247" t="s">
        <v>56</v>
      </c>
      <c r="C247">
        <v>200</v>
      </c>
      <c r="D247" t="s">
        <v>54</v>
      </c>
      <c r="E247" t="s">
        <v>904</v>
      </c>
      <c r="F247">
        <v>38</v>
      </c>
      <c r="G247">
        <v>315</v>
      </c>
      <c r="H247"/>
      <c r="I247">
        <v>0</v>
      </c>
      <c r="J247">
        <v>0</v>
      </c>
      <c r="K247"/>
      <c r="L247">
        <v>0</v>
      </c>
      <c r="M247" t="s">
        <v>904</v>
      </c>
      <c r="N247">
        <v>38</v>
      </c>
      <c r="O247"/>
      <c r="P247">
        <v>0</v>
      </c>
      <c r="Q247" t="s">
        <v>172</v>
      </c>
      <c r="R247">
        <v>6</v>
      </c>
      <c r="S247" t="s">
        <v>145</v>
      </c>
      <c r="T247">
        <v>10</v>
      </c>
      <c r="U247" t="s">
        <v>53</v>
      </c>
      <c r="V247" t="s">
        <v>53</v>
      </c>
      <c r="W247" t="s">
        <v>108</v>
      </c>
      <c r="X247">
        <v>51042</v>
      </c>
      <c r="Y247">
        <v>918</v>
      </c>
      <c r="Z247">
        <v>3</v>
      </c>
      <c r="AA247">
        <v>5</v>
      </c>
      <c r="AB247">
        <v>61</v>
      </c>
      <c r="AC247">
        <v>15</v>
      </c>
      <c r="AD247" t="s">
        <v>905</v>
      </c>
      <c r="AE247">
        <f>COUNTIF($E$2:E247,E247)</f>
        <v>1</v>
      </c>
      <c r="AF247">
        <f>COUNTIF($H$2:$H247,H247)</f>
        <v>0</v>
      </c>
      <c r="AG247">
        <f>COUNTIF($M$2:M247,M247)</f>
        <v>1</v>
      </c>
      <c r="AH247">
        <f>COUNTIF($O$2:O247,O247)</f>
        <v>0</v>
      </c>
      <c r="AI247">
        <f>COUNTIF($Q$2:Q247,Q247)</f>
        <v>73</v>
      </c>
      <c r="AJ247">
        <f>COUNTIF($S$2:S247,S247)</f>
        <v>73</v>
      </c>
      <c r="AK247">
        <f t="shared" si="3"/>
        <v>49.845703125</v>
      </c>
      <c r="AL247">
        <f>IF(AD247="",0,COUNTIF($AD$2:AD247,AD247))</f>
        <v>1</v>
      </c>
    </row>
    <row r="248" spans="1:38">
      <c r="A248" t="s">
        <v>906</v>
      </c>
      <c r="B248" t="s">
        <v>56</v>
      </c>
      <c r="C248">
        <v>200</v>
      </c>
      <c r="D248" t="s">
        <v>54</v>
      </c>
      <c r="E248" t="s">
        <v>907</v>
      </c>
      <c r="F248">
        <v>40</v>
      </c>
      <c r="G248">
        <v>337</v>
      </c>
      <c r="H248"/>
      <c r="I248">
        <v>0</v>
      </c>
      <c r="J248">
        <v>0</v>
      </c>
      <c r="K248"/>
      <c r="L248">
        <v>0</v>
      </c>
      <c r="M248" t="s">
        <v>907</v>
      </c>
      <c r="N248">
        <v>40</v>
      </c>
      <c r="O248"/>
      <c r="P248">
        <v>0</v>
      </c>
      <c r="Q248" t="s">
        <v>172</v>
      </c>
      <c r="R248">
        <v>6</v>
      </c>
      <c r="S248" t="s">
        <v>145</v>
      </c>
      <c r="T248">
        <v>10</v>
      </c>
      <c r="U248" t="s">
        <v>53</v>
      </c>
      <c r="V248" t="s">
        <v>53</v>
      </c>
      <c r="W248" t="s">
        <v>108</v>
      </c>
      <c r="X248">
        <v>50046</v>
      </c>
      <c r="Y248">
        <v>771</v>
      </c>
      <c r="Z248">
        <v>4</v>
      </c>
      <c r="AA248">
        <v>4</v>
      </c>
      <c r="AB248">
        <v>60</v>
      </c>
      <c r="AC248">
        <v>17</v>
      </c>
      <c r="AD248" t="s">
        <v>908</v>
      </c>
      <c r="AE248">
        <f>COUNTIF($E$2:E248,E248)</f>
        <v>1</v>
      </c>
      <c r="AF248">
        <f>COUNTIF($H$2:$H248,H248)</f>
        <v>0</v>
      </c>
      <c r="AG248">
        <f>COUNTIF($M$2:M248,M248)</f>
        <v>1</v>
      </c>
      <c r="AH248">
        <f>COUNTIF($O$2:O248,O248)</f>
        <v>0</v>
      </c>
      <c r="AI248">
        <f>COUNTIF($Q$2:Q248,Q248)</f>
        <v>74</v>
      </c>
      <c r="AJ248">
        <f>COUNTIF($S$2:S248,S248)</f>
        <v>74</v>
      </c>
      <c r="AK248">
        <f t="shared" si="3"/>
        <v>48.873046875</v>
      </c>
      <c r="AL248">
        <f>IF(AD248="",0,COUNTIF($AD$2:AD248,AD248))</f>
        <v>1</v>
      </c>
    </row>
    <row r="249" spans="1:38">
      <c r="A249" t="s">
        <v>909</v>
      </c>
      <c r="B249" t="s">
        <v>56</v>
      </c>
      <c r="C249">
        <v>200</v>
      </c>
      <c r="D249" t="s">
        <v>54</v>
      </c>
      <c r="E249" t="s">
        <v>910</v>
      </c>
      <c r="F249">
        <v>14</v>
      </c>
      <c r="G249">
        <v>120</v>
      </c>
      <c r="H249"/>
      <c r="I249">
        <v>0</v>
      </c>
      <c r="J249">
        <v>0</v>
      </c>
      <c r="K249"/>
      <c r="L249">
        <v>0</v>
      </c>
      <c r="M249" t="s">
        <v>910</v>
      </c>
      <c r="N249">
        <v>14</v>
      </c>
      <c r="O249"/>
      <c r="P249">
        <v>0</v>
      </c>
      <c r="Q249" t="s">
        <v>172</v>
      </c>
      <c r="R249">
        <v>6</v>
      </c>
      <c r="S249" t="s">
        <v>145</v>
      </c>
      <c r="T249">
        <v>10</v>
      </c>
      <c r="U249" t="s">
        <v>53</v>
      </c>
      <c r="V249" t="s">
        <v>53</v>
      </c>
      <c r="W249" t="s">
        <v>108</v>
      </c>
      <c r="X249">
        <v>48611</v>
      </c>
      <c r="Y249">
        <v>575</v>
      </c>
      <c r="Z249">
        <v>5</v>
      </c>
      <c r="AA249">
        <v>3</v>
      </c>
      <c r="AB249">
        <v>61</v>
      </c>
      <c r="AC249">
        <v>15</v>
      </c>
      <c r="AD249" t="s">
        <v>911</v>
      </c>
      <c r="AE249">
        <f>COUNTIF($E$2:E249,E249)</f>
        <v>1</v>
      </c>
      <c r="AF249">
        <f>COUNTIF($H$2:$H249,H249)</f>
        <v>0</v>
      </c>
      <c r="AG249">
        <f>COUNTIF($M$2:M249,M249)</f>
        <v>1</v>
      </c>
      <c r="AH249">
        <f>COUNTIF($O$2:O249,O249)</f>
        <v>0</v>
      </c>
      <c r="AI249">
        <f>COUNTIF($Q$2:Q249,Q249)</f>
        <v>75</v>
      </c>
      <c r="AJ249">
        <f>COUNTIF($S$2:S249,S249)</f>
        <v>75</v>
      </c>
      <c r="AK249">
        <f t="shared" si="3"/>
        <v>47.4716796875</v>
      </c>
      <c r="AL249">
        <f>IF(AD249="",0,COUNTIF($AD$2:AD249,AD249))</f>
        <v>1</v>
      </c>
    </row>
    <row r="250" spans="1:38">
      <c r="A250" t="s">
        <v>912</v>
      </c>
      <c r="B250" t="s">
        <v>56</v>
      </c>
      <c r="C250">
        <v>200</v>
      </c>
      <c r="D250" t="s">
        <v>54</v>
      </c>
      <c r="E250" t="s">
        <v>913</v>
      </c>
      <c r="F250">
        <v>43</v>
      </c>
      <c r="G250">
        <v>350</v>
      </c>
      <c r="H250"/>
      <c r="I250">
        <v>0</v>
      </c>
      <c r="J250">
        <v>0</v>
      </c>
      <c r="K250"/>
      <c r="L250">
        <v>0</v>
      </c>
      <c r="M250" t="s">
        <v>913</v>
      </c>
      <c r="N250">
        <v>43</v>
      </c>
      <c r="O250"/>
      <c r="P250">
        <v>0</v>
      </c>
      <c r="Q250" t="s">
        <v>914</v>
      </c>
      <c r="R250">
        <v>60</v>
      </c>
      <c r="S250" t="s">
        <v>172</v>
      </c>
      <c r="T250">
        <v>6</v>
      </c>
      <c r="U250" t="s">
        <v>53</v>
      </c>
      <c r="V250" t="s">
        <v>53</v>
      </c>
      <c r="W250" t="s">
        <v>108</v>
      </c>
      <c r="X250">
        <v>55837</v>
      </c>
      <c r="Y250">
        <v>1403</v>
      </c>
      <c r="Z250">
        <v>6</v>
      </c>
      <c r="AA250">
        <v>3</v>
      </c>
      <c r="AB250">
        <v>67</v>
      </c>
      <c r="AC250">
        <v>13</v>
      </c>
      <c r="AD250" t="s">
        <v>915</v>
      </c>
      <c r="AE250">
        <f>COUNTIF($E$2:E250,E250)</f>
        <v>1</v>
      </c>
      <c r="AF250">
        <f>COUNTIF($H$2:$H250,H250)</f>
        <v>0</v>
      </c>
      <c r="AG250">
        <f>COUNTIF($M$2:M250,M250)</f>
        <v>1</v>
      </c>
      <c r="AH250">
        <f>COUNTIF($O$2:O250,O250)</f>
        <v>0</v>
      </c>
      <c r="AI250">
        <f>COUNTIF($Q$2:Q250,Q250)</f>
        <v>1</v>
      </c>
      <c r="AJ250">
        <f>COUNTIF($S$2:S250,S250)</f>
        <v>149</v>
      </c>
      <c r="AK250">
        <f t="shared" si="3"/>
        <v>54.5283203125</v>
      </c>
      <c r="AL250">
        <f>IF(AD250="",0,COUNTIF($AD$2:AD250,AD250))</f>
        <v>1</v>
      </c>
    </row>
    <row r="251" spans="1:38">
      <c r="A251" t="s">
        <v>916</v>
      </c>
      <c r="B251" t="s">
        <v>56</v>
      </c>
      <c r="C251">
        <v>200</v>
      </c>
      <c r="D251" t="s">
        <v>54</v>
      </c>
      <c r="E251" t="s">
        <v>913</v>
      </c>
      <c r="F251">
        <v>43</v>
      </c>
      <c r="G251">
        <v>350</v>
      </c>
      <c r="H251"/>
      <c r="I251">
        <v>0</v>
      </c>
      <c r="J251">
        <v>0</v>
      </c>
      <c r="K251"/>
      <c r="L251">
        <v>0</v>
      </c>
      <c r="M251" t="s">
        <v>913</v>
      </c>
      <c r="N251">
        <v>43</v>
      </c>
      <c r="O251"/>
      <c r="P251">
        <v>0</v>
      </c>
      <c r="Q251" t="s">
        <v>914</v>
      </c>
      <c r="R251">
        <v>60</v>
      </c>
      <c r="S251" t="s">
        <v>172</v>
      </c>
      <c r="T251">
        <v>6</v>
      </c>
      <c r="U251" t="s">
        <v>53</v>
      </c>
      <c r="V251" t="s">
        <v>53</v>
      </c>
      <c r="W251" t="s">
        <v>108</v>
      </c>
      <c r="X251">
        <v>55890</v>
      </c>
      <c r="Y251">
        <v>1403</v>
      </c>
      <c r="Z251">
        <v>7</v>
      </c>
      <c r="AA251">
        <v>4</v>
      </c>
      <c r="AB251">
        <v>67</v>
      </c>
      <c r="AC251">
        <v>13</v>
      </c>
      <c r="AD251" t="s">
        <v>917</v>
      </c>
      <c r="AE251">
        <f>COUNTIF($E$2:E251,E251)</f>
        <v>2</v>
      </c>
      <c r="AF251">
        <f>COUNTIF($H$2:$H251,H251)</f>
        <v>0</v>
      </c>
      <c r="AG251">
        <f>COUNTIF($M$2:M251,M251)</f>
        <v>2</v>
      </c>
      <c r="AH251">
        <f>COUNTIF($O$2:O251,O251)</f>
        <v>0</v>
      </c>
      <c r="AI251">
        <f>COUNTIF($Q$2:Q251,Q251)</f>
        <v>2</v>
      </c>
      <c r="AJ251">
        <f>COUNTIF($S$2:S251,S251)</f>
        <v>150</v>
      </c>
      <c r="AK251">
        <f t="shared" si="3"/>
        <v>54.580078125</v>
      </c>
      <c r="AL251">
        <f>IF(AD251="",0,COUNTIF($AD$2:AD251,AD251))</f>
        <v>1</v>
      </c>
    </row>
    <row r="252" spans="1:38">
      <c r="A252" t="s">
        <v>918</v>
      </c>
      <c r="B252" t="s">
        <v>56</v>
      </c>
      <c r="C252">
        <v>200</v>
      </c>
      <c r="D252" t="s">
        <v>54</v>
      </c>
      <c r="E252" t="s">
        <v>919</v>
      </c>
      <c r="F252">
        <v>56</v>
      </c>
      <c r="G252">
        <v>440</v>
      </c>
      <c r="H252"/>
      <c r="I252">
        <v>0</v>
      </c>
      <c r="J252">
        <v>0</v>
      </c>
      <c r="K252"/>
      <c r="L252">
        <v>0</v>
      </c>
      <c r="M252" t="s">
        <v>919</v>
      </c>
      <c r="N252">
        <v>56</v>
      </c>
      <c r="O252"/>
      <c r="P252">
        <v>0</v>
      </c>
      <c r="Q252" t="s">
        <v>920</v>
      </c>
      <c r="R252">
        <v>73</v>
      </c>
      <c r="S252" t="s">
        <v>172</v>
      </c>
      <c r="T252">
        <v>6</v>
      </c>
      <c r="U252" t="s">
        <v>53</v>
      </c>
      <c r="V252" t="s">
        <v>53</v>
      </c>
      <c r="W252" t="s">
        <v>108</v>
      </c>
      <c r="X252">
        <v>60533</v>
      </c>
      <c r="Y252">
        <v>1698</v>
      </c>
      <c r="Z252">
        <v>6</v>
      </c>
      <c r="AA252">
        <v>5</v>
      </c>
      <c r="AB252">
        <v>71</v>
      </c>
      <c r="AC252">
        <v>15</v>
      </c>
      <c r="AD252" t="s">
        <v>921</v>
      </c>
      <c r="AE252">
        <f>COUNTIF($E$2:E252,E252)</f>
        <v>1</v>
      </c>
      <c r="AF252">
        <f>COUNTIF($H$2:$H252,H252)</f>
        <v>0</v>
      </c>
      <c r="AG252">
        <f>COUNTIF($M$2:M252,M252)</f>
        <v>1</v>
      </c>
      <c r="AH252">
        <f>COUNTIF($O$2:O252,O252)</f>
        <v>0</v>
      </c>
      <c r="AI252">
        <f>COUNTIF($Q$2:Q252,Q252)</f>
        <v>1</v>
      </c>
      <c r="AJ252">
        <f>COUNTIF($S$2:S252,S252)</f>
        <v>151</v>
      </c>
      <c r="AK252">
        <f t="shared" si="3"/>
        <v>59.1142578125</v>
      </c>
      <c r="AL252">
        <f>IF(AD252="",0,COUNTIF($AD$2:AD252,AD252))</f>
        <v>1</v>
      </c>
    </row>
    <row r="253" spans="1:38">
      <c r="A253" t="s">
        <v>922</v>
      </c>
      <c r="B253" t="s">
        <v>56</v>
      </c>
      <c r="C253">
        <v>200</v>
      </c>
      <c r="D253" t="s">
        <v>54</v>
      </c>
      <c r="E253" t="s">
        <v>919</v>
      </c>
      <c r="F253">
        <v>56</v>
      </c>
      <c r="G253">
        <v>440</v>
      </c>
      <c r="H253"/>
      <c r="I253">
        <v>0</v>
      </c>
      <c r="J253">
        <v>0</v>
      </c>
      <c r="K253"/>
      <c r="L253">
        <v>0</v>
      </c>
      <c r="M253" t="s">
        <v>919</v>
      </c>
      <c r="N253">
        <v>56</v>
      </c>
      <c r="O253"/>
      <c r="P253">
        <v>0</v>
      </c>
      <c r="Q253" t="s">
        <v>920</v>
      </c>
      <c r="R253">
        <v>73</v>
      </c>
      <c r="S253" t="s">
        <v>172</v>
      </c>
      <c r="T253">
        <v>6</v>
      </c>
      <c r="U253" t="s">
        <v>53</v>
      </c>
      <c r="V253" t="s">
        <v>53</v>
      </c>
      <c r="W253" t="s">
        <v>108</v>
      </c>
      <c r="X253">
        <v>60519</v>
      </c>
      <c r="Y253">
        <v>1698</v>
      </c>
      <c r="Z253">
        <v>7</v>
      </c>
      <c r="AA253">
        <v>12</v>
      </c>
      <c r="AB253">
        <v>71</v>
      </c>
      <c r="AC253">
        <v>15</v>
      </c>
      <c r="AD253" t="s">
        <v>923</v>
      </c>
      <c r="AE253">
        <f>COUNTIF($E$2:E253,E253)</f>
        <v>2</v>
      </c>
      <c r="AF253">
        <f>COUNTIF($H$2:$H253,H253)</f>
        <v>0</v>
      </c>
      <c r="AG253">
        <f>COUNTIF($M$2:M253,M253)</f>
        <v>2</v>
      </c>
      <c r="AH253">
        <f>COUNTIF($O$2:O253,O253)</f>
        <v>0</v>
      </c>
      <c r="AI253">
        <f>COUNTIF($Q$2:Q253,Q253)</f>
        <v>2</v>
      </c>
      <c r="AJ253">
        <f>COUNTIF($S$2:S253,S253)</f>
        <v>152</v>
      </c>
      <c r="AK253">
        <f t="shared" si="3"/>
        <v>59.1005859375</v>
      </c>
      <c r="AL253">
        <f>IF(AD253="",0,COUNTIF($AD$2:AD253,AD253))</f>
        <v>1</v>
      </c>
    </row>
    <row r="254" spans="1:38">
      <c r="A254" t="s">
        <v>924</v>
      </c>
      <c r="B254" t="s">
        <v>56</v>
      </c>
      <c r="C254">
        <v>200</v>
      </c>
      <c r="D254" t="s">
        <v>54</v>
      </c>
      <c r="E254" t="s">
        <v>925</v>
      </c>
      <c r="F254">
        <v>36</v>
      </c>
      <c r="G254">
        <v>307</v>
      </c>
      <c r="H254"/>
      <c r="I254">
        <v>0</v>
      </c>
      <c r="J254">
        <v>0</v>
      </c>
      <c r="K254"/>
      <c r="L254">
        <v>0</v>
      </c>
      <c r="M254" t="s">
        <v>925</v>
      </c>
      <c r="N254">
        <v>36</v>
      </c>
      <c r="O254"/>
      <c r="P254">
        <v>0</v>
      </c>
      <c r="Q254" t="s">
        <v>172</v>
      </c>
      <c r="R254">
        <v>6</v>
      </c>
      <c r="S254" t="s">
        <v>145</v>
      </c>
      <c r="T254">
        <v>10</v>
      </c>
      <c r="U254" t="s">
        <v>53</v>
      </c>
      <c r="V254" t="s">
        <v>53</v>
      </c>
      <c r="W254" t="s">
        <v>108</v>
      </c>
      <c r="X254">
        <v>53482</v>
      </c>
      <c r="Y254">
        <v>1330</v>
      </c>
      <c r="Z254">
        <v>5</v>
      </c>
      <c r="AA254">
        <v>9</v>
      </c>
      <c r="AB254">
        <v>61</v>
      </c>
      <c r="AC254">
        <v>16</v>
      </c>
      <c r="AD254" t="s">
        <v>926</v>
      </c>
      <c r="AE254">
        <f>COUNTIF($E$2:E254,E254)</f>
        <v>1</v>
      </c>
      <c r="AF254">
        <f>COUNTIF($H$2:$H254,H254)</f>
        <v>0</v>
      </c>
      <c r="AG254">
        <f>COUNTIF($M$2:M254,M254)</f>
        <v>1</v>
      </c>
      <c r="AH254">
        <f>COUNTIF($O$2:O254,O254)</f>
        <v>0</v>
      </c>
      <c r="AI254">
        <f>COUNTIF($Q$2:Q254,Q254)</f>
        <v>76</v>
      </c>
      <c r="AJ254">
        <f>COUNTIF($S$2:S254,S254)</f>
        <v>76</v>
      </c>
      <c r="AK254">
        <f t="shared" si="3"/>
        <v>52.228515625</v>
      </c>
      <c r="AL254">
        <f>IF(AD254="",0,COUNTIF($AD$2:AD254,AD254))</f>
        <v>1</v>
      </c>
    </row>
    <row r="255" spans="1:38">
      <c r="A255" t="s">
        <v>927</v>
      </c>
      <c r="B255" t="s">
        <v>56</v>
      </c>
      <c r="C255">
        <v>200</v>
      </c>
      <c r="D255" t="s">
        <v>54</v>
      </c>
      <c r="E255" t="s">
        <v>928</v>
      </c>
      <c r="F255">
        <v>38</v>
      </c>
      <c r="G255">
        <v>316</v>
      </c>
      <c r="H255"/>
      <c r="I255">
        <v>0</v>
      </c>
      <c r="J255">
        <v>0</v>
      </c>
      <c r="K255"/>
      <c r="L255">
        <v>0</v>
      </c>
      <c r="M255" t="s">
        <v>928</v>
      </c>
      <c r="N255">
        <v>38</v>
      </c>
      <c r="O255"/>
      <c r="P255">
        <v>0</v>
      </c>
      <c r="Q255" t="s">
        <v>929</v>
      </c>
      <c r="R255">
        <v>56</v>
      </c>
      <c r="S255" t="s">
        <v>172</v>
      </c>
      <c r="T255">
        <v>6</v>
      </c>
      <c r="U255" t="s">
        <v>53</v>
      </c>
      <c r="V255" t="s">
        <v>53</v>
      </c>
      <c r="W255" t="s">
        <v>108</v>
      </c>
      <c r="X255">
        <v>52363</v>
      </c>
      <c r="Y255">
        <v>932</v>
      </c>
      <c r="Z255">
        <v>6</v>
      </c>
      <c r="AA255">
        <v>3</v>
      </c>
      <c r="AB255">
        <v>62</v>
      </c>
      <c r="AC255">
        <v>14</v>
      </c>
      <c r="AD255" t="s">
        <v>930</v>
      </c>
      <c r="AE255">
        <f>COUNTIF($E$2:E255,E255)</f>
        <v>1</v>
      </c>
      <c r="AF255">
        <f>COUNTIF($H$2:$H255,H255)</f>
        <v>0</v>
      </c>
      <c r="AG255">
        <f>COUNTIF($M$2:M255,M255)</f>
        <v>1</v>
      </c>
      <c r="AH255">
        <f>COUNTIF($O$2:O255,O255)</f>
        <v>0</v>
      </c>
      <c r="AI255">
        <f>COUNTIF($Q$2:Q255,Q255)</f>
        <v>1</v>
      </c>
      <c r="AJ255">
        <f>COUNTIF($S$2:S255,S255)</f>
        <v>153</v>
      </c>
      <c r="AK255">
        <f t="shared" si="3"/>
        <v>51.1357421875</v>
      </c>
      <c r="AL255">
        <f>IF(AD255="",0,COUNTIF($AD$2:AD255,AD255))</f>
        <v>1</v>
      </c>
    </row>
    <row r="256" spans="1:38">
      <c r="A256" t="s">
        <v>931</v>
      </c>
      <c r="B256" t="s">
        <v>56</v>
      </c>
      <c r="C256">
        <v>200</v>
      </c>
      <c r="D256" t="s">
        <v>54</v>
      </c>
      <c r="E256" t="s">
        <v>928</v>
      </c>
      <c r="F256">
        <v>38</v>
      </c>
      <c r="G256">
        <v>316</v>
      </c>
      <c r="H256"/>
      <c r="I256">
        <v>0</v>
      </c>
      <c r="J256">
        <v>0</v>
      </c>
      <c r="K256"/>
      <c r="L256">
        <v>0</v>
      </c>
      <c r="M256" t="s">
        <v>928</v>
      </c>
      <c r="N256">
        <v>38</v>
      </c>
      <c r="O256"/>
      <c r="P256">
        <v>0</v>
      </c>
      <c r="Q256" t="s">
        <v>929</v>
      </c>
      <c r="R256">
        <v>56</v>
      </c>
      <c r="S256" t="s">
        <v>172</v>
      </c>
      <c r="T256">
        <v>6</v>
      </c>
      <c r="U256" t="s">
        <v>53</v>
      </c>
      <c r="V256" t="s">
        <v>53</v>
      </c>
      <c r="W256" t="s">
        <v>108</v>
      </c>
      <c r="X256">
        <v>52358</v>
      </c>
      <c r="Y256">
        <v>932</v>
      </c>
      <c r="Z256">
        <v>7</v>
      </c>
      <c r="AA256">
        <v>2</v>
      </c>
      <c r="AB256">
        <v>62</v>
      </c>
      <c r="AC256">
        <v>14</v>
      </c>
      <c r="AD256" t="s">
        <v>932</v>
      </c>
      <c r="AE256">
        <f>COUNTIF($E$2:E256,E256)</f>
        <v>2</v>
      </c>
      <c r="AF256">
        <f>COUNTIF($H$2:$H256,H256)</f>
        <v>0</v>
      </c>
      <c r="AG256">
        <f>COUNTIF($M$2:M256,M256)</f>
        <v>2</v>
      </c>
      <c r="AH256">
        <f>COUNTIF($O$2:O256,O256)</f>
        <v>0</v>
      </c>
      <c r="AI256">
        <f>COUNTIF($Q$2:Q256,Q256)</f>
        <v>2</v>
      </c>
      <c r="AJ256">
        <f>COUNTIF($S$2:S256,S256)</f>
        <v>154</v>
      </c>
      <c r="AK256">
        <f t="shared" si="3"/>
        <v>51.130859375</v>
      </c>
      <c r="AL256">
        <f>IF(AD256="",0,COUNTIF($AD$2:AD256,AD256))</f>
        <v>1</v>
      </c>
    </row>
    <row r="257" spans="1:38">
      <c r="A257" t="s">
        <v>933</v>
      </c>
      <c r="B257" t="s">
        <v>56</v>
      </c>
      <c r="C257">
        <v>200</v>
      </c>
      <c r="D257" t="s">
        <v>54</v>
      </c>
      <c r="E257" t="s">
        <v>934</v>
      </c>
      <c r="F257">
        <v>53</v>
      </c>
      <c r="G257">
        <v>435</v>
      </c>
      <c r="H257"/>
      <c r="I257">
        <v>0</v>
      </c>
      <c r="J257">
        <v>0</v>
      </c>
      <c r="K257"/>
      <c r="L257">
        <v>0</v>
      </c>
      <c r="M257" t="s">
        <v>935</v>
      </c>
      <c r="N257">
        <v>55</v>
      </c>
      <c r="O257"/>
      <c r="P257">
        <v>0</v>
      </c>
      <c r="Q257" t="s">
        <v>936</v>
      </c>
      <c r="R257">
        <v>72</v>
      </c>
      <c r="S257" t="s">
        <v>172</v>
      </c>
      <c r="T257">
        <v>6</v>
      </c>
      <c r="U257" t="s">
        <v>53</v>
      </c>
      <c r="V257" t="s">
        <v>53</v>
      </c>
      <c r="W257" t="s">
        <v>108</v>
      </c>
      <c r="X257">
        <v>59957</v>
      </c>
      <c r="Y257">
        <v>1193</v>
      </c>
      <c r="Z257">
        <v>5</v>
      </c>
      <c r="AA257">
        <v>57</v>
      </c>
      <c r="AB257">
        <v>85</v>
      </c>
      <c r="AC257">
        <v>18</v>
      </c>
      <c r="AD257" t="s">
        <v>937</v>
      </c>
      <c r="AE257">
        <f>COUNTIF($E$2:E257,E257)</f>
        <v>1</v>
      </c>
      <c r="AF257">
        <f>COUNTIF($H$2:$H257,H257)</f>
        <v>0</v>
      </c>
      <c r="AG257">
        <f>COUNTIF($M$2:M257,M257)</f>
        <v>1</v>
      </c>
      <c r="AH257">
        <f>COUNTIF($O$2:O257,O257)</f>
        <v>0</v>
      </c>
      <c r="AI257">
        <f>COUNTIF($Q$2:Q257,Q257)</f>
        <v>1</v>
      </c>
      <c r="AJ257">
        <f>COUNTIF($S$2:S257,S257)</f>
        <v>155</v>
      </c>
      <c r="AK257">
        <f t="shared" si="3"/>
        <v>58.5517578125</v>
      </c>
      <c r="AL257">
        <f>IF(AD257="",0,COUNTIF($AD$2:AD257,AD257))</f>
        <v>1</v>
      </c>
    </row>
    <row r="258" spans="1:38">
      <c r="A258" t="s">
        <v>938</v>
      </c>
      <c r="B258" t="s">
        <v>56</v>
      </c>
      <c r="C258">
        <v>200</v>
      </c>
      <c r="D258" t="s">
        <v>54</v>
      </c>
      <c r="E258" t="s">
        <v>934</v>
      </c>
      <c r="F258">
        <v>53</v>
      </c>
      <c r="G258">
        <v>435</v>
      </c>
      <c r="H258"/>
      <c r="I258">
        <v>0</v>
      </c>
      <c r="J258">
        <v>0</v>
      </c>
      <c r="K258"/>
      <c r="L258">
        <v>0</v>
      </c>
      <c r="M258" t="s">
        <v>935</v>
      </c>
      <c r="N258">
        <v>55</v>
      </c>
      <c r="O258"/>
      <c r="P258">
        <v>0</v>
      </c>
      <c r="Q258" t="s">
        <v>936</v>
      </c>
      <c r="R258">
        <v>72</v>
      </c>
      <c r="S258" t="s">
        <v>172</v>
      </c>
      <c r="T258">
        <v>6</v>
      </c>
      <c r="U258" t="s">
        <v>53</v>
      </c>
      <c r="V258" t="s">
        <v>53</v>
      </c>
      <c r="W258" t="s">
        <v>108</v>
      </c>
      <c r="X258">
        <v>59965</v>
      </c>
      <c r="Y258">
        <v>1193</v>
      </c>
      <c r="Z258">
        <v>6</v>
      </c>
      <c r="AA258">
        <v>12</v>
      </c>
      <c r="AB258">
        <v>85</v>
      </c>
      <c r="AC258">
        <v>18</v>
      </c>
      <c r="AD258" t="s">
        <v>939</v>
      </c>
      <c r="AE258">
        <f>COUNTIF($E$2:E258,E258)</f>
        <v>2</v>
      </c>
      <c r="AF258">
        <f>COUNTIF($H$2:$H258,H258)</f>
        <v>0</v>
      </c>
      <c r="AG258">
        <f>COUNTIF($M$2:M258,M258)</f>
        <v>2</v>
      </c>
      <c r="AH258">
        <f>COUNTIF($O$2:O258,O258)</f>
        <v>0</v>
      </c>
      <c r="AI258">
        <f>COUNTIF($Q$2:Q258,Q258)</f>
        <v>2</v>
      </c>
      <c r="AJ258">
        <f>COUNTIF($S$2:S258,S258)</f>
        <v>156</v>
      </c>
      <c r="AK258">
        <f t="shared" si="3"/>
        <v>58.5595703125</v>
      </c>
      <c r="AL258">
        <f>IF(AD258="",0,COUNTIF($AD$2:AD258,AD258))</f>
        <v>1</v>
      </c>
    </row>
    <row r="259" spans="1:38">
      <c r="A259" t="s">
        <v>940</v>
      </c>
      <c r="B259" t="s">
        <v>56</v>
      </c>
      <c r="C259">
        <v>200</v>
      </c>
      <c r="D259" t="s">
        <v>54</v>
      </c>
      <c r="E259" t="s">
        <v>941</v>
      </c>
      <c r="F259">
        <v>43</v>
      </c>
      <c r="G259">
        <v>355</v>
      </c>
      <c r="H259"/>
      <c r="I259">
        <v>0</v>
      </c>
      <c r="J259">
        <v>0</v>
      </c>
      <c r="K259"/>
      <c r="L259">
        <v>0</v>
      </c>
      <c r="M259" t="s">
        <v>941</v>
      </c>
      <c r="N259">
        <v>43</v>
      </c>
      <c r="O259"/>
      <c r="P259">
        <v>0</v>
      </c>
      <c r="Q259" t="s">
        <v>942</v>
      </c>
      <c r="R259">
        <v>61</v>
      </c>
      <c r="S259" t="s">
        <v>172</v>
      </c>
      <c r="T259">
        <v>6</v>
      </c>
      <c r="U259" t="s">
        <v>53</v>
      </c>
      <c r="V259" t="s">
        <v>53</v>
      </c>
      <c r="W259" t="s">
        <v>108</v>
      </c>
      <c r="X259">
        <v>68168</v>
      </c>
      <c r="Y259">
        <v>1786</v>
      </c>
      <c r="Z259">
        <v>6</v>
      </c>
      <c r="AA259">
        <v>6</v>
      </c>
      <c r="AB259">
        <v>80</v>
      </c>
      <c r="AC259">
        <v>24</v>
      </c>
      <c r="AD259" t="s">
        <v>943</v>
      </c>
      <c r="AE259">
        <f>COUNTIF($E$2:E259,E259)</f>
        <v>1</v>
      </c>
      <c r="AF259">
        <f>COUNTIF($H$2:$H259,H259)</f>
        <v>0</v>
      </c>
      <c r="AG259">
        <f>COUNTIF($M$2:M259,M259)</f>
        <v>1</v>
      </c>
      <c r="AH259">
        <f>COUNTIF($O$2:O259,O259)</f>
        <v>0</v>
      </c>
      <c r="AI259">
        <f>COUNTIF($Q$2:Q259,Q259)</f>
        <v>1</v>
      </c>
      <c r="AJ259">
        <f>COUNTIF($S$2:S259,S259)</f>
        <v>157</v>
      </c>
      <c r="AK259">
        <f t="shared" ref="AK259:AK322" si="4">X259/1024</f>
        <v>66.5703125</v>
      </c>
      <c r="AL259">
        <f>IF(AD259="",0,COUNTIF($AD$2:AD259,AD259))</f>
        <v>1</v>
      </c>
    </row>
    <row r="260" spans="1:38">
      <c r="A260" t="s">
        <v>944</v>
      </c>
      <c r="B260" t="s">
        <v>56</v>
      </c>
      <c r="C260">
        <v>200</v>
      </c>
      <c r="D260" t="s">
        <v>54</v>
      </c>
      <c r="E260" t="s">
        <v>941</v>
      </c>
      <c r="F260">
        <v>43</v>
      </c>
      <c r="G260">
        <v>355</v>
      </c>
      <c r="H260"/>
      <c r="I260">
        <v>0</v>
      </c>
      <c r="J260">
        <v>0</v>
      </c>
      <c r="K260"/>
      <c r="L260">
        <v>0</v>
      </c>
      <c r="M260" t="s">
        <v>941</v>
      </c>
      <c r="N260">
        <v>43</v>
      </c>
      <c r="O260"/>
      <c r="P260">
        <v>0</v>
      </c>
      <c r="Q260" t="s">
        <v>942</v>
      </c>
      <c r="R260">
        <v>61</v>
      </c>
      <c r="S260" t="s">
        <v>172</v>
      </c>
      <c r="T260">
        <v>6</v>
      </c>
      <c r="U260" t="s">
        <v>53</v>
      </c>
      <c r="V260" t="s">
        <v>53</v>
      </c>
      <c r="W260" t="s">
        <v>108</v>
      </c>
      <c r="X260">
        <v>68179</v>
      </c>
      <c r="Y260">
        <v>1786</v>
      </c>
      <c r="Z260">
        <v>7</v>
      </c>
      <c r="AA260">
        <v>32</v>
      </c>
      <c r="AB260">
        <v>80</v>
      </c>
      <c r="AC260">
        <v>24</v>
      </c>
      <c r="AD260" t="s">
        <v>945</v>
      </c>
      <c r="AE260">
        <f>COUNTIF($E$2:E260,E260)</f>
        <v>2</v>
      </c>
      <c r="AF260">
        <f>COUNTIF($H$2:$H260,H260)</f>
        <v>0</v>
      </c>
      <c r="AG260">
        <f>COUNTIF($M$2:M260,M260)</f>
        <v>2</v>
      </c>
      <c r="AH260">
        <f>COUNTIF($O$2:O260,O260)</f>
        <v>0</v>
      </c>
      <c r="AI260">
        <f>COUNTIF($Q$2:Q260,Q260)</f>
        <v>2</v>
      </c>
      <c r="AJ260">
        <f>COUNTIF($S$2:S260,S260)</f>
        <v>158</v>
      </c>
      <c r="AK260">
        <f t="shared" si="4"/>
        <v>66.5810546875</v>
      </c>
      <c r="AL260">
        <f>IF(AD260="",0,COUNTIF($AD$2:AD260,AD260))</f>
        <v>1</v>
      </c>
    </row>
    <row r="261" spans="1:38">
      <c r="A261" t="s">
        <v>946</v>
      </c>
      <c r="B261" t="s">
        <v>56</v>
      </c>
      <c r="C261">
        <v>200</v>
      </c>
      <c r="D261" t="s">
        <v>54</v>
      </c>
      <c r="E261" t="s">
        <v>947</v>
      </c>
      <c r="F261">
        <v>42</v>
      </c>
      <c r="G261">
        <v>361</v>
      </c>
      <c r="H261"/>
      <c r="I261">
        <v>0</v>
      </c>
      <c r="J261">
        <v>0</v>
      </c>
      <c r="K261"/>
      <c r="L261">
        <v>0</v>
      </c>
      <c r="M261" t="s">
        <v>947</v>
      </c>
      <c r="N261">
        <v>42</v>
      </c>
      <c r="O261"/>
      <c r="P261">
        <v>0</v>
      </c>
      <c r="Q261" t="s">
        <v>948</v>
      </c>
      <c r="R261">
        <v>59</v>
      </c>
      <c r="S261" t="s">
        <v>172</v>
      </c>
      <c r="T261">
        <v>6</v>
      </c>
      <c r="U261" t="s">
        <v>53</v>
      </c>
      <c r="V261" t="s">
        <v>53</v>
      </c>
      <c r="W261" t="s">
        <v>108</v>
      </c>
      <c r="X261">
        <v>56516</v>
      </c>
      <c r="Y261">
        <v>1164</v>
      </c>
      <c r="Z261">
        <v>7</v>
      </c>
      <c r="AA261">
        <v>6</v>
      </c>
      <c r="AB261">
        <v>69</v>
      </c>
      <c r="AC261">
        <v>19</v>
      </c>
      <c r="AD261" t="s">
        <v>949</v>
      </c>
      <c r="AE261">
        <f>COUNTIF($E$2:E261,E261)</f>
        <v>1</v>
      </c>
      <c r="AF261">
        <f>COUNTIF($H$2:$H261,H261)</f>
        <v>0</v>
      </c>
      <c r="AG261">
        <f>COUNTIF($M$2:M261,M261)</f>
        <v>1</v>
      </c>
      <c r="AH261">
        <f>COUNTIF($O$2:O261,O261)</f>
        <v>0</v>
      </c>
      <c r="AI261">
        <f>COUNTIF($Q$2:Q261,Q261)</f>
        <v>1</v>
      </c>
      <c r="AJ261">
        <f>COUNTIF($S$2:S261,S261)</f>
        <v>159</v>
      </c>
      <c r="AK261">
        <f t="shared" si="4"/>
        <v>55.19140625</v>
      </c>
      <c r="AL261">
        <f>IF(AD261="",0,COUNTIF($AD$2:AD261,AD261))</f>
        <v>1</v>
      </c>
    </row>
    <row r="262" spans="1:38">
      <c r="A262" t="s">
        <v>950</v>
      </c>
      <c r="B262" t="s">
        <v>56</v>
      </c>
      <c r="C262">
        <v>200</v>
      </c>
      <c r="D262" t="s">
        <v>54</v>
      </c>
      <c r="E262" t="s">
        <v>947</v>
      </c>
      <c r="F262">
        <v>42</v>
      </c>
      <c r="G262">
        <v>361</v>
      </c>
      <c r="H262"/>
      <c r="I262">
        <v>0</v>
      </c>
      <c r="J262">
        <v>0</v>
      </c>
      <c r="K262"/>
      <c r="L262">
        <v>0</v>
      </c>
      <c r="M262" t="s">
        <v>947</v>
      </c>
      <c r="N262">
        <v>42</v>
      </c>
      <c r="O262"/>
      <c r="P262">
        <v>0</v>
      </c>
      <c r="Q262" t="s">
        <v>948</v>
      </c>
      <c r="R262">
        <v>59</v>
      </c>
      <c r="S262" t="s">
        <v>172</v>
      </c>
      <c r="T262">
        <v>6</v>
      </c>
      <c r="U262" t="s">
        <v>53</v>
      </c>
      <c r="V262" t="s">
        <v>53</v>
      </c>
      <c r="W262" t="s">
        <v>108</v>
      </c>
      <c r="X262">
        <v>56540</v>
      </c>
      <c r="Y262">
        <v>1164</v>
      </c>
      <c r="Z262">
        <v>8</v>
      </c>
      <c r="AA262">
        <v>8</v>
      </c>
      <c r="AB262">
        <v>69</v>
      </c>
      <c r="AC262">
        <v>19</v>
      </c>
      <c r="AD262" t="s">
        <v>951</v>
      </c>
      <c r="AE262">
        <f>COUNTIF($E$2:E262,E262)</f>
        <v>2</v>
      </c>
      <c r="AF262">
        <f>COUNTIF($H$2:$H262,H262)</f>
        <v>0</v>
      </c>
      <c r="AG262">
        <f>COUNTIF($M$2:M262,M262)</f>
        <v>2</v>
      </c>
      <c r="AH262">
        <f>COUNTIF($O$2:O262,O262)</f>
        <v>0</v>
      </c>
      <c r="AI262">
        <f>COUNTIF($Q$2:Q262,Q262)</f>
        <v>2</v>
      </c>
      <c r="AJ262">
        <f>COUNTIF($S$2:S262,S262)</f>
        <v>160</v>
      </c>
      <c r="AK262">
        <f t="shared" si="4"/>
        <v>55.21484375</v>
      </c>
      <c r="AL262">
        <f>IF(AD262="",0,COUNTIF($AD$2:AD262,AD262))</f>
        <v>1</v>
      </c>
    </row>
    <row r="263" spans="1:38">
      <c r="A263" t="s">
        <v>952</v>
      </c>
      <c r="B263" t="s">
        <v>56</v>
      </c>
      <c r="C263">
        <v>200</v>
      </c>
      <c r="D263" t="s">
        <v>54</v>
      </c>
      <c r="E263" t="s">
        <v>953</v>
      </c>
      <c r="F263">
        <v>42</v>
      </c>
      <c r="G263">
        <v>349</v>
      </c>
      <c r="H263"/>
      <c r="I263">
        <v>0</v>
      </c>
      <c r="J263">
        <v>0</v>
      </c>
      <c r="K263"/>
      <c r="L263">
        <v>0</v>
      </c>
      <c r="M263" t="s">
        <v>953</v>
      </c>
      <c r="N263">
        <v>42</v>
      </c>
      <c r="O263"/>
      <c r="P263">
        <v>0</v>
      </c>
      <c r="Q263" t="s">
        <v>954</v>
      </c>
      <c r="R263">
        <v>60</v>
      </c>
      <c r="S263" t="s">
        <v>172</v>
      </c>
      <c r="T263">
        <v>6</v>
      </c>
      <c r="U263" t="s">
        <v>53</v>
      </c>
      <c r="V263" t="s">
        <v>53</v>
      </c>
      <c r="W263" t="s">
        <v>108</v>
      </c>
      <c r="X263">
        <v>50825</v>
      </c>
      <c r="Y263">
        <v>710</v>
      </c>
      <c r="Z263">
        <v>6</v>
      </c>
      <c r="AA263">
        <v>4</v>
      </c>
      <c r="AB263">
        <v>63</v>
      </c>
      <c r="AC263">
        <v>14</v>
      </c>
      <c r="AD263" t="s">
        <v>955</v>
      </c>
      <c r="AE263">
        <f>COUNTIF($E$2:E263,E263)</f>
        <v>1</v>
      </c>
      <c r="AF263">
        <f>COUNTIF($H$2:$H263,H263)</f>
        <v>0</v>
      </c>
      <c r="AG263">
        <f>COUNTIF($M$2:M263,M263)</f>
        <v>1</v>
      </c>
      <c r="AH263">
        <f>COUNTIF($O$2:O263,O263)</f>
        <v>0</v>
      </c>
      <c r="AI263">
        <f>COUNTIF($Q$2:Q263,Q263)</f>
        <v>1</v>
      </c>
      <c r="AJ263">
        <f>COUNTIF($S$2:S263,S263)</f>
        <v>161</v>
      </c>
      <c r="AK263">
        <f t="shared" si="4"/>
        <v>49.6337890625</v>
      </c>
      <c r="AL263">
        <f>IF(AD263="",0,COUNTIF($AD$2:AD263,AD263))</f>
        <v>1</v>
      </c>
    </row>
    <row r="264" spans="1:38">
      <c r="A264" t="s">
        <v>956</v>
      </c>
      <c r="B264" t="s">
        <v>56</v>
      </c>
      <c r="C264">
        <v>200</v>
      </c>
      <c r="D264" t="s">
        <v>54</v>
      </c>
      <c r="E264" t="s">
        <v>953</v>
      </c>
      <c r="F264">
        <v>42</v>
      </c>
      <c r="G264">
        <v>349</v>
      </c>
      <c r="H264"/>
      <c r="I264">
        <v>0</v>
      </c>
      <c r="J264">
        <v>0</v>
      </c>
      <c r="K264"/>
      <c r="L264">
        <v>0</v>
      </c>
      <c r="M264" t="s">
        <v>953</v>
      </c>
      <c r="N264">
        <v>42</v>
      </c>
      <c r="O264"/>
      <c r="P264">
        <v>0</v>
      </c>
      <c r="Q264" t="s">
        <v>954</v>
      </c>
      <c r="R264">
        <v>60</v>
      </c>
      <c r="S264" t="s">
        <v>172</v>
      </c>
      <c r="T264">
        <v>6</v>
      </c>
      <c r="U264" t="s">
        <v>53</v>
      </c>
      <c r="V264" t="s">
        <v>53</v>
      </c>
      <c r="W264" t="s">
        <v>108</v>
      </c>
      <c r="X264">
        <v>50854</v>
      </c>
      <c r="Y264">
        <v>710</v>
      </c>
      <c r="Z264">
        <v>7</v>
      </c>
      <c r="AA264">
        <v>2</v>
      </c>
      <c r="AB264">
        <v>63</v>
      </c>
      <c r="AC264">
        <v>14</v>
      </c>
      <c r="AD264" t="s">
        <v>957</v>
      </c>
      <c r="AE264">
        <f>COUNTIF($E$2:E264,E264)</f>
        <v>2</v>
      </c>
      <c r="AF264">
        <f>COUNTIF($H$2:$H264,H264)</f>
        <v>0</v>
      </c>
      <c r="AG264">
        <f>COUNTIF($M$2:M264,M264)</f>
        <v>2</v>
      </c>
      <c r="AH264">
        <f>COUNTIF($O$2:O264,O264)</f>
        <v>0</v>
      </c>
      <c r="AI264">
        <f>COUNTIF($Q$2:Q264,Q264)</f>
        <v>2</v>
      </c>
      <c r="AJ264">
        <f>COUNTIF($S$2:S264,S264)</f>
        <v>162</v>
      </c>
      <c r="AK264">
        <f t="shared" si="4"/>
        <v>49.662109375</v>
      </c>
      <c r="AL264">
        <f>IF(AD264="",0,COUNTIF($AD$2:AD264,AD264))</f>
        <v>1</v>
      </c>
    </row>
    <row r="265" spans="1:38">
      <c r="A265" t="s">
        <v>958</v>
      </c>
      <c r="B265" t="s">
        <v>56</v>
      </c>
      <c r="C265">
        <v>200</v>
      </c>
      <c r="D265" t="s">
        <v>54</v>
      </c>
      <c r="E265" t="s">
        <v>959</v>
      </c>
      <c r="F265">
        <v>54</v>
      </c>
      <c r="G265">
        <v>428</v>
      </c>
      <c r="H265"/>
      <c r="I265">
        <v>0</v>
      </c>
      <c r="J265">
        <v>0</v>
      </c>
      <c r="K265"/>
      <c r="L265">
        <v>0</v>
      </c>
      <c r="M265" t="s">
        <v>960</v>
      </c>
      <c r="N265">
        <v>33</v>
      </c>
      <c r="O265"/>
      <c r="P265">
        <v>0</v>
      </c>
      <c r="Q265" t="s">
        <v>961</v>
      </c>
      <c r="R265">
        <v>51</v>
      </c>
      <c r="S265" t="s">
        <v>172</v>
      </c>
      <c r="T265">
        <v>6</v>
      </c>
      <c r="U265" t="s">
        <v>53</v>
      </c>
      <c r="V265" t="s">
        <v>53</v>
      </c>
      <c r="W265" t="s">
        <v>108</v>
      </c>
      <c r="X265">
        <v>54478</v>
      </c>
      <c r="Y265">
        <v>881</v>
      </c>
      <c r="Z265">
        <v>5</v>
      </c>
      <c r="AA265">
        <v>51</v>
      </c>
      <c r="AB265">
        <v>81</v>
      </c>
      <c r="AC265">
        <v>13</v>
      </c>
      <c r="AD265" t="s">
        <v>962</v>
      </c>
      <c r="AE265">
        <f>COUNTIF($E$2:E265,E265)</f>
        <v>1</v>
      </c>
      <c r="AF265">
        <f>COUNTIF($H$2:$H265,H265)</f>
        <v>0</v>
      </c>
      <c r="AG265">
        <f>COUNTIF($M$2:M265,M265)</f>
        <v>1</v>
      </c>
      <c r="AH265">
        <f>COUNTIF($O$2:O265,O265)</f>
        <v>0</v>
      </c>
      <c r="AI265">
        <f>COUNTIF($Q$2:Q265,Q265)</f>
        <v>1</v>
      </c>
      <c r="AJ265">
        <f>COUNTIF($S$2:S265,S265)</f>
        <v>163</v>
      </c>
      <c r="AK265">
        <f t="shared" si="4"/>
        <v>53.201171875</v>
      </c>
      <c r="AL265">
        <f>IF(AD265="",0,COUNTIF($AD$2:AD265,AD265))</f>
        <v>1</v>
      </c>
    </row>
    <row r="266" spans="1:38">
      <c r="A266" t="s">
        <v>963</v>
      </c>
      <c r="B266" t="s">
        <v>56</v>
      </c>
      <c r="C266">
        <v>200</v>
      </c>
      <c r="D266" t="s">
        <v>54</v>
      </c>
      <c r="E266" t="s">
        <v>959</v>
      </c>
      <c r="F266">
        <v>54</v>
      </c>
      <c r="G266">
        <v>428</v>
      </c>
      <c r="H266"/>
      <c r="I266">
        <v>0</v>
      </c>
      <c r="J266">
        <v>0</v>
      </c>
      <c r="K266"/>
      <c r="L266">
        <v>0</v>
      </c>
      <c r="M266" t="s">
        <v>960</v>
      </c>
      <c r="N266">
        <v>33</v>
      </c>
      <c r="O266"/>
      <c r="P266">
        <v>0</v>
      </c>
      <c r="Q266" t="s">
        <v>961</v>
      </c>
      <c r="R266">
        <v>51</v>
      </c>
      <c r="S266" t="s">
        <v>172</v>
      </c>
      <c r="T266">
        <v>6</v>
      </c>
      <c r="U266" t="s">
        <v>53</v>
      </c>
      <c r="V266" t="s">
        <v>53</v>
      </c>
      <c r="W266" t="s">
        <v>108</v>
      </c>
      <c r="X266">
        <v>54489</v>
      </c>
      <c r="Y266">
        <v>881</v>
      </c>
      <c r="Z266">
        <v>6</v>
      </c>
      <c r="AA266">
        <v>2</v>
      </c>
      <c r="AB266">
        <v>81</v>
      </c>
      <c r="AC266">
        <v>13</v>
      </c>
      <c r="AD266" t="s">
        <v>964</v>
      </c>
      <c r="AE266">
        <f>COUNTIF($E$2:E266,E266)</f>
        <v>2</v>
      </c>
      <c r="AF266">
        <f>COUNTIF($H$2:$H266,H266)</f>
        <v>0</v>
      </c>
      <c r="AG266">
        <f>COUNTIF($M$2:M266,M266)</f>
        <v>2</v>
      </c>
      <c r="AH266">
        <f>COUNTIF($O$2:O266,O266)</f>
        <v>0</v>
      </c>
      <c r="AI266">
        <f>COUNTIF($Q$2:Q266,Q266)</f>
        <v>2</v>
      </c>
      <c r="AJ266">
        <f>COUNTIF($S$2:S266,S266)</f>
        <v>164</v>
      </c>
      <c r="AK266">
        <f t="shared" si="4"/>
        <v>53.2119140625</v>
      </c>
      <c r="AL266">
        <f>IF(AD266="",0,COUNTIF($AD$2:AD266,AD266))</f>
        <v>1</v>
      </c>
    </row>
    <row r="267" spans="1:38">
      <c r="A267" t="s">
        <v>965</v>
      </c>
      <c r="B267" t="s">
        <v>56</v>
      </c>
      <c r="C267">
        <v>200</v>
      </c>
      <c r="D267" t="s">
        <v>54</v>
      </c>
      <c r="E267" t="s">
        <v>966</v>
      </c>
      <c r="F267">
        <v>35</v>
      </c>
      <c r="G267">
        <v>280</v>
      </c>
      <c r="H267"/>
      <c r="I267">
        <v>0</v>
      </c>
      <c r="J267">
        <v>0</v>
      </c>
      <c r="K267"/>
      <c r="L267">
        <v>0</v>
      </c>
      <c r="M267" t="s">
        <v>966</v>
      </c>
      <c r="N267">
        <v>35</v>
      </c>
      <c r="O267"/>
      <c r="P267">
        <v>0</v>
      </c>
      <c r="Q267" t="s">
        <v>172</v>
      </c>
      <c r="R267">
        <v>6</v>
      </c>
      <c r="S267" t="s">
        <v>145</v>
      </c>
      <c r="T267">
        <v>10</v>
      </c>
      <c r="U267" t="s">
        <v>53</v>
      </c>
      <c r="V267" t="s">
        <v>53</v>
      </c>
      <c r="W267" t="s">
        <v>108</v>
      </c>
      <c r="X267">
        <v>50112</v>
      </c>
      <c r="Y267">
        <v>741</v>
      </c>
      <c r="Z267">
        <v>6</v>
      </c>
      <c r="AA267">
        <v>4</v>
      </c>
      <c r="AB267">
        <v>63</v>
      </c>
      <c r="AC267">
        <v>15</v>
      </c>
      <c r="AD267" t="s">
        <v>967</v>
      </c>
      <c r="AE267">
        <f>COUNTIF($E$2:E267,E267)</f>
        <v>1</v>
      </c>
      <c r="AF267">
        <f>COUNTIF($H$2:$H267,H267)</f>
        <v>0</v>
      </c>
      <c r="AG267">
        <f>COUNTIF($M$2:M267,M267)</f>
        <v>1</v>
      </c>
      <c r="AH267">
        <f>COUNTIF($O$2:O267,O267)</f>
        <v>0</v>
      </c>
      <c r="AI267">
        <f>COUNTIF($Q$2:Q267,Q267)</f>
        <v>77</v>
      </c>
      <c r="AJ267">
        <f>COUNTIF($S$2:S267,S267)</f>
        <v>77</v>
      </c>
      <c r="AK267">
        <f t="shared" si="4"/>
        <v>48.9375</v>
      </c>
      <c r="AL267">
        <f>IF(AD267="",0,COUNTIF($AD$2:AD267,AD267))</f>
        <v>1</v>
      </c>
    </row>
    <row r="268" spans="1:38">
      <c r="A268" t="s">
        <v>968</v>
      </c>
      <c r="B268" t="s">
        <v>56</v>
      </c>
      <c r="C268">
        <v>200</v>
      </c>
      <c r="D268" t="s">
        <v>54</v>
      </c>
      <c r="E268" t="s">
        <v>969</v>
      </c>
      <c r="F268">
        <v>47</v>
      </c>
      <c r="G268">
        <v>378</v>
      </c>
      <c r="H268"/>
      <c r="I268">
        <v>0</v>
      </c>
      <c r="J268">
        <v>0</v>
      </c>
      <c r="K268"/>
      <c r="L268">
        <v>0</v>
      </c>
      <c r="M268" t="s">
        <v>969</v>
      </c>
      <c r="N268">
        <v>47</v>
      </c>
      <c r="O268"/>
      <c r="P268">
        <v>0</v>
      </c>
      <c r="Q268" t="s">
        <v>970</v>
      </c>
      <c r="R268">
        <v>64</v>
      </c>
      <c r="S268" t="s">
        <v>172</v>
      </c>
      <c r="T268">
        <v>6</v>
      </c>
      <c r="U268" t="s">
        <v>53</v>
      </c>
      <c r="V268" t="s">
        <v>53</v>
      </c>
      <c r="W268" t="s">
        <v>108</v>
      </c>
      <c r="X268">
        <v>52839</v>
      </c>
      <c r="Y268">
        <v>872</v>
      </c>
      <c r="Z268">
        <v>7</v>
      </c>
      <c r="AA268">
        <v>3</v>
      </c>
      <c r="AB268">
        <v>64</v>
      </c>
      <c r="AC268">
        <v>14</v>
      </c>
      <c r="AD268" t="s">
        <v>971</v>
      </c>
      <c r="AE268">
        <f>COUNTIF($E$2:E268,E268)</f>
        <v>1</v>
      </c>
      <c r="AF268">
        <f>COUNTIF($H$2:$H268,H268)</f>
        <v>0</v>
      </c>
      <c r="AG268">
        <f>COUNTIF($M$2:M268,M268)</f>
        <v>1</v>
      </c>
      <c r="AH268">
        <f>COUNTIF($O$2:O268,O268)</f>
        <v>0</v>
      </c>
      <c r="AI268">
        <f>COUNTIF($Q$2:Q268,Q268)</f>
        <v>1</v>
      </c>
      <c r="AJ268">
        <f>COUNTIF($S$2:S268,S268)</f>
        <v>165</v>
      </c>
      <c r="AK268">
        <f t="shared" si="4"/>
        <v>51.6005859375</v>
      </c>
      <c r="AL268">
        <f>IF(AD268="",0,COUNTIF($AD$2:AD268,AD268))</f>
        <v>1</v>
      </c>
    </row>
    <row r="269" spans="1:38">
      <c r="A269" t="s">
        <v>972</v>
      </c>
      <c r="B269" t="s">
        <v>56</v>
      </c>
      <c r="C269">
        <v>200</v>
      </c>
      <c r="D269" t="s">
        <v>54</v>
      </c>
      <c r="E269" t="s">
        <v>969</v>
      </c>
      <c r="F269">
        <v>47</v>
      </c>
      <c r="G269">
        <v>378</v>
      </c>
      <c r="H269"/>
      <c r="I269">
        <v>0</v>
      </c>
      <c r="J269">
        <v>0</v>
      </c>
      <c r="K269"/>
      <c r="L269">
        <v>0</v>
      </c>
      <c r="M269" t="s">
        <v>969</v>
      </c>
      <c r="N269">
        <v>47</v>
      </c>
      <c r="O269"/>
      <c r="P269">
        <v>0</v>
      </c>
      <c r="Q269" t="s">
        <v>970</v>
      </c>
      <c r="R269">
        <v>64</v>
      </c>
      <c r="S269" t="s">
        <v>172</v>
      </c>
      <c r="T269">
        <v>6</v>
      </c>
      <c r="U269" t="s">
        <v>53</v>
      </c>
      <c r="V269" t="s">
        <v>53</v>
      </c>
      <c r="W269" t="s">
        <v>108</v>
      </c>
      <c r="X269">
        <v>52864</v>
      </c>
      <c r="Y269">
        <v>872</v>
      </c>
      <c r="Z269">
        <v>8</v>
      </c>
      <c r="AA269">
        <v>4</v>
      </c>
      <c r="AB269">
        <v>64</v>
      </c>
      <c r="AC269">
        <v>14</v>
      </c>
      <c r="AD269" t="s">
        <v>973</v>
      </c>
      <c r="AE269">
        <f>COUNTIF($E$2:E269,E269)</f>
        <v>2</v>
      </c>
      <c r="AF269">
        <f>COUNTIF($H$2:$H269,H269)</f>
        <v>0</v>
      </c>
      <c r="AG269">
        <f>COUNTIF($M$2:M269,M269)</f>
        <v>2</v>
      </c>
      <c r="AH269">
        <f>COUNTIF($O$2:O269,O269)</f>
        <v>0</v>
      </c>
      <c r="AI269">
        <f>COUNTIF($Q$2:Q269,Q269)</f>
        <v>2</v>
      </c>
      <c r="AJ269">
        <f>COUNTIF($S$2:S269,S269)</f>
        <v>166</v>
      </c>
      <c r="AK269">
        <f t="shared" si="4"/>
        <v>51.625</v>
      </c>
      <c r="AL269">
        <f>IF(AD269="",0,COUNTIF($AD$2:AD269,AD269))</f>
        <v>1</v>
      </c>
    </row>
    <row r="270" spans="1:38">
      <c r="A270" t="s">
        <v>974</v>
      </c>
      <c r="B270" t="s">
        <v>56</v>
      </c>
      <c r="C270">
        <v>200</v>
      </c>
      <c r="D270" t="s">
        <v>54</v>
      </c>
      <c r="E270" t="s">
        <v>975</v>
      </c>
      <c r="F270">
        <v>35</v>
      </c>
      <c r="G270">
        <v>298</v>
      </c>
      <c r="H270"/>
      <c r="I270">
        <v>0</v>
      </c>
      <c r="J270">
        <v>0</v>
      </c>
      <c r="K270"/>
      <c r="L270">
        <v>0</v>
      </c>
      <c r="M270" t="s">
        <v>975</v>
      </c>
      <c r="N270">
        <v>35</v>
      </c>
      <c r="O270"/>
      <c r="P270">
        <v>0</v>
      </c>
      <c r="Q270" t="s">
        <v>976</v>
      </c>
      <c r="R270">
        <v>52</v>
      </c>
      <c r="S270" t="s">
        <v>172</v>
      </c>
      <c r="T270">
        <v>6</v>
      </c>
      <c r="U270" t="s">
        <v>53</v>
      </c>
      <c r="V270" t="s">
        <v>53</v>
      </c>
      <c r="W270" t="s">
        <v>108</v>
      </c>
      <c r="X270">
        <v>57311</v>
      </c>
      <c r="Y270">
        <v>1371</v>
      </c>
      <c r="Z270">
        <v>8</v>
      </c>
      <c r="AA270">
        <v>4</v>
      </c>
      <c r="AB270">
        <v>66</v>
      </c>
      <c r="AC270">
        <v>16</v>
      </c>
      <c r="AD270" t="s">
        <v>977</v>
      </c>
      <c r="AE270">
        <f>COUNTIF($E$2:E270,E270)</f>
        <v>1</v>
      </c>
      <c r="AF270">
        <f>COUNTIF($H$2:$H270,H270)</f>
        <v>0</v>
      </c>
      <c r="AG270">
        <f>COUNTIF($M$2:M270,M270)</f>
        <v>1</v>
      </c>
      <c r="AH270">
        <f>COUNTIF($O$2:O270,O270)</f>
        <v>0</v>
      </c>
      <c r="AI270">
        <f>COUNTIF($Q$2:Q270,Q270)</f>
        <v>1</v>
      </c>
      <c r="AJ270">
        <f>COUNTIF($S$2:S270,S270)</f>
        <v>167</v>
      </c>
      <c r="AK270">
        <f t="shared" si="4"/>
        <v>55.9677734375</v>
      </c>
      <c r="AL270">
        <f>IF(AD270="",0,COUNTIF($AD$2:AD270,AD270))</f>
        <v>1</v>
      </c>
    </row>
    <row r="271" spans="1:38">
      <c r="A271" t="s">
        <v>978</v>
      </c>
      <c r="B271" t="s">
        <v>56</v>
      </c>
      <c r="C271">
        <v>200</v>
      </c>
      <c r="D271" t="s">
        <v>54</v>
      </c>
      <c r="E271" t="s">
        <v>975</v>
      </c>
      <c r="F271">
        <v>35</v>
      </c>
      <c r="G271">
        <v>298</v>
      </c>
      <c r="H271"/>
      <c r="I271">
        <v>0</v>
      </c>
      <c r="J271">
        <v>0</v>
      </c>
      <c r="K271"/>
      <c r="L271">
        <v>0</v>
      </c>
      <c r="M271" t="s">
        <v>975</v>
      </c>
      <c r="N271">
        <v>35</v>
      </c>
      <c r="O271"/>
      <c r="P271">
        <v>0</v>
      </c>
      <c r="Q271" t="s">
        <v>976</v>
      </c>
      <c r="R271">
        <v>52</v>
      </c>
      <c r="S271" t="s">
        <v>172</v>
      </c>
      <c r="T271">
        <v>6</v>
      </c>
      <c r="U271" t="s">
        <v>53</v>
      </c>
      <c r="V271" t="s">
        <v>53</v>
      </c>
      <c r="W271" t="s">
        <v>108</v>
      </c>
      <c r="X271">
        <v>57332</v>
      </c>
      <c r="Y271">
        <v>1371</v>
      </c>
      <c r="Z271">
        <v>9</v>
      </c>
      <c r="AA271">
        <v>8</v>
      </c>
      <c r="AB271">
        <v>66</v>
      </c>
      <c r="AC271">
        <v>16</v>
      </c>
      <c r="AD271" t="s">
        <v>979</v>
      </c>
      <c r="AE271">
        <f>COUNTIF($E$2:E271,E271)</f>
        <v>2</v>
      </c>
      <c r="AF271">
        <f>COUNTIF($H$2:$H271,H271)</f>
        <v>0</v>
      </c>
      <c r="AG271">
        <f>COUNTIF($M$2:M271,M271)</f>
        <v>2</v>
      </c>
      <c r="AH271">
        <f>COUNTIF($O$2:O271,O271)</f>
        <v>0</v>
      </c>
      <c r="AI271">
        <f>COUNTIF($Q$2:Q271,Q271)</f>
        <v>2</v>
      </c>
      <c r="AJ271">
        <f>COUNTIF($S$2:S271,S271)</f>
        <v>168</v>
      </c>
      <c r="AK271">
        <f t="shared" si="4"/>
        <v>55.98828125</v>
      </c>
      <c r="AL271">
        <f>IF(AD271="",0,COUNTIF($AD$2:AD271,AD271))</f>
        <v>1</v>
      </c>
    </row>
    <row r="272" spans="1:38">
      <c r="A272" t="s">
        <v>980</v>
      </c>
      <c r="B272" t="s">
        <v>56</v>
      </c>
      <c r="C272">
        <v>200</v>
      </c>
      <c r="D272" t="s">
        <v>54</v>
      </c>
      <c r="E272" t="s">
        <v>981</v>
      </c>
      <c r="F272">
        <v>23</v>
      </c>
      <c r="G272">
        <v>180</v>
      </c>
      <c r="H272"/>
      <c r="I272">
        <v>0</v>
      </c>
      <c r="J272">
        <v>0</v>
      </c>
      <c r="K272"/>
      <c r="L272">
        <v>0</v>
      </c>
      <c r="M272" t="s">
        <v>981</v>
      </c>
      <c r="N272">
        <v>23</v>
      </c>
      <c r="O272"/>
      <c r="P272">
        <v>0</v>
      </c>
      <c r="Q272" t="s">
        <v>982</v>
      </c>
      <c r="R272">
        <v>41</v>
      </c>
      <c r="S272" t="s">
        <v>172</v>
      </c>
      <c r="T272">
        <v>6</v>
      </c>
      <c r="U272" t="s">
        <v>53</v>
      </c>
      <c r="V272" t="s">
        <v>53</v>
      </c>
      <c r="W272" t="s">
        <v>108</v>
      </c>
      <c r="X272">
        <v>51346</v>
      </c>
      <c r="Y272">
        <v>867</v>
      </c>
      <c r="Z272">
        <v>7</v>
      </c>
      <c r="AA272">
        <v>6</v>
      </c>
      <c r="AB272">
        <v>62</v>
      </c>
      <c r="AC272">
        <v>13</v>
      </c>
      <c r="AD272" t="s">
        <v>983</v>
      </c>
      <c r="AE272">
        <f>COUNTIF($E$2:E272,E272)</f>
        <v>1</v>
      </c>
      <c r="AF272">
        <f>COUNTIF($H$2:$H272,H272)</f>
        <v>0</v>
      </c>
      <c r="AG272">
        <f>COUNTIF($M$2:M272,M272)</f>
        <v>1</v>
      </c>
      <c r="AH272">
        <f>COUNTIF($O$2:O272,O272)</f>
        <v>0</v>
      </c>
      <c r="AI272">
        <f>COUNTIF($Q$2:Q272,Q272)</f>
        <v>1</v>
      </c>
      <c r="AJ272">
        <f>COUNTIF($S$2:S272,S272)</f>
        <v>169</v>
      </c>
      <c r="AK272">
        <f t="shared" si="4"/>
        <v>50.142578125</v>
      </c>
      <c r="AL272">
        <f>IF(AD272="",0,COUNTIF($AD$2:AD272,AD272))</f>
        <v>1</v>
      </c>
    </row>
    <row r="273" spans="1:38">
      <c r="A273" t="s">
        <v>984</v>
      </c>
      <c r="B273" t="s">
        <v>56</v>
      </c>
      <c r="C273">
        <v>200</v>
      </c>
      <c r="D273" t="s">
        <v>54</v>
      </c>
      <c r="E273" t="s">
        <v>981</v>
      </c>
      <c r="F273">
        <v>23</v>
      </c>
      <c r="G273">
        <v>180</v>
      </c>
      <c r="H273"/>
      <c r="I273">
        <v>0</v>
      </c>
      <c r="J273">
        <v>0</v>
      </c>
      <c r="K273"/>
      <c r="L273">
        <v>0</v>
      </c>
      <c r="M273" t="s">
        <v>981</v>
      </c>
      <c r="N273">
        <v>23</v>
      </c>
      <c r="O273"/>
      <c r="P273">
        <v>0</v>
      </c>
      <c r="Q273" t="s">
        <v>982</v>
      </c>
      <c r="R273">
        <v>41</v>
      </c>
      <c r="S273" t="s">
        <v>172</v>
      </c>
      <c r="T273">
        <v>6</v>
      </c>
      <c r="U273" t="s">
        <v>53</v>
      </c>
      <c r="V273" t="s">
        <v>53</v>
      </c>
      <c r="W273" t="s">
        <v>108</v>
      </c>
      <c r="X273">
        <v>51367</v>
      </c>
      <c r="Y273">
        <v>867</v>
      </c>
      <c r="Z273">
        <v>8</v>
      </c>
      <c r="AA273">
        <v>2</v>
      </c>
      <c r="AB273">
        <v>62</v>
      </c>
      <c r="AC273">
        <v>13</v>
      </c>
      <c r="AD273" t="s">
        <v>985</v>
      </c>
      <c r="AE273">
        <f>COUNTIF($E$2:E273,E273)</f>
        <v>2</v>
      </c>
      <c r="AF273">
        <f>COUNTIF($H$2:$H273,H273)</f>
        <v>0</v>
      </c>
      <c r="AG273">
        <f>COUNTIF($M$2:M273,M273)</f>
        <v>2</v>
      </c>
      <c r="AH273">
        <f>COUNTIF($O$2:O273,O273)</f>
        <v>0</v>
      </c>
      <c r="AI273">
        <f>COUNTIF($Q$2:Q273,Q273)</f>
        <v>2</v>
      </c>
      <c r="AJ273">
        <f>COUNTIF($S$2:S273,S273)</f>
        <v>170</v>
      </c>
      <c r="AK273">
        <f t="shared" si="4"/>
        <v>50.1630859375</v>
      </c>
      <c r="AL273">
        <f>IF(AD273="",0,COUNTIF($AD$2:AD273,AD273))</f>
        <v>1</v>
      </c>
    </row>
    <row r="274" spans="1:38">
      <c r="A274" t="s">
        <v>986</v>
      </c>
      <c r="B274" t="s">
        <v>56</v>
      </c>
      <c r="C274">
        <v>200</v>
      </c>
      <c r="D274" t="s">
        <v>54</v>
      </c>
      <c r="E274" t="s">
        <v>987</v>
      </c>
      <c r="F274">
        <v>48</v>
      </c>
      <c r="G274">
        <v>421</v>
      </c>
      <c r="H274"/>
      <c r="I274">
        <v>0</v>
      </c>
      <c r="J274">
        <v>0</v>
      </c>
      <c r="K274"/>
      <c r="L274">
        <v>0</v>
      </c>
      <c r="M274" t="s">
        <v>987</v>
      </c>
      <c r="N274">
        <v>48</v>
      </c>
      <c r="O274"/>
      <c r="P274">
        <v>0</v>
      </c>
      <c r="Q274" t="s">
        <v>988</v>
      </c>
      <c r="R274">
        <v>65</v>
      </c>
      <c r="S274" t="s">
        <v>172</v>
      </c>
      <c r="T274">
        <v>6</v>
      </c>
      <c r="U274" t="s">
        <v>53</v>
      </c>
      <c r="V274" t="s">
        <v>53</v>
      </c>
      <c r="W274" t="s">
        <v>108</v>
      </c>
      <c r="X274">
        <v>60235</v>
      </c>
      <c r="Y274">
        <v>2028</v>
      </c>
      <c r="Z274">
        <v>7</v>
      </c>
      <c r="AA274">
        <v>6</v>
      </c>
      <c r="AB274">
        <v>66</v>
      </c>
      <c r="AC274">
        <v>15</v>
      </c>
      <c r="AD274" t="s">
        <v>989</v>
      </c>
      <c r="AE274">
        <f>COUNTIF($E$2:E274,E274)</f>
        <v>1</v>
      </c>
      <c r="AF274">
        <f>COUNTIF($H$2:$H274,H274)</f>
        <v>0</v>
      </c>
      <c r="AG274">
        <f>COUNTIF($M$2:M274,M274)</f>
        <v>1</v>
      </c>
      <c r="AH274">
        <f>COUNTIF($O$2:O274,O274)</f>
        <v>0</v>
      </c>
      <c r="AI274">
        <f>COUNTIF($Q$2:Q274,Q274)</f>
        <v>1</v>
      </c>
      <c r="AJ274">
        <f>COUNTIF($S$2:S274,S274)</f>
        <v>171</v>
      </c>
      <c r="AK274">
        <f t="shared" si="4"/>
        <v>58.8232421875</v>
      </c>
      <c r="AL274">
        <f>IF(AD274="",0,COUNTIF($AD$2:AD274,AD274))</f>
        <v>1</v>
      </c>
    </row>
    <row r="275" spans="1:38">
      <c r="A275" t="s">
        <v>990</v>
      </c>
      <c r="B275" t="s">
        <v>56</v>
      </c>
      <c r="C275">
        <v>200</v>
      </c>
      <c r="D275" t="s">
        <v>54</v>
      </c>
      <c r="E275" t="s">
        <v>987</v>
      </c>
      <c r="F275">
        <v>48</v>
      </c>
      <c r="G275">
        <v>421</v>
      </c>
      <c r="H275"/>
      <c r="I275">
        <v>0</v>
      </c>
      <c r="J275">
        <v>0</v>
      </c>
      <c r="K275"/>
      <c r="L275">
        <v>0</v>
      </c>
      <c r="M275" t="s">
        <v>987</v>
      </c>
      <c r="N275">
        <v>48</v>
      </c>
      <c r="O275"/>
      <c r="P275">
        <v>0</v>
      </c>
      <c r="Q275" t="s">
        <v>988</v>
      </c>
      <c r="R275">
        <v>65</v>
      </c>
      <c r="S275" t="s">
        <v>172</v>
      </c>
      <c r="T275">
        <v>6</v>
      </c>
      <c r="U275" t="s">
        <v>53</v>
      </c>
      <c r="V275" t="s">
        <v>53</v>
      </c>
      <c r="W275" t="s">
        <v>108</v>
      </c>
      <c r="X275">
        <v>60282</v>
      </c>
      <c r="Y275">
        <v>2028</v>
      </c>
      <c r="Z275">
        <v>8</v>
      </c>
      <c r="AA275">
        <v>6</v>
      </c>
      <c r="AB275">
        <v>66</v>
      </c>
      <c r="AC275">
        <v>15</v>
      </c>
      <c r="AD275" t="s">
        <v>991</v>
      </c>
      <c r="AE275">
        <f>COUNTIF($E$2:E275,E275)</f>
        <v>2</v>
      </c>
      <c r="AF275">
        <f>COUNTIF($H$2:$H275,H275)</f>
        <v>0</v>
      </c>
      <c r="AG275">
        <f>COUNTIF($M$2:M275,M275)</f>
        <v>2</v>
      </c>
      <c r="AH275">
        <f>COUNTIF($O$2:O275,O275)</f>
        <v>0</v>
      </c>
      <c r="AI275">
        <f>COUNTIF($Q$2:Q275,Q275)</f>
        <v>2</v>
      </c>
      <c r="AJ275">
        <f>COUNTIF($S$2:S275,S275)</f>
        <v>172</v>
      </c>
      <c r="AK275">
        <f t="shared" si="4"/>
        <v>58.869140625</v>
      </c>
      <c r="AL275">
        <f>IF(AD275="",0,COUNTIF($AD$2:AD275,AD275))</f>
        <v>1</v>
      </c>
    </row>
    <row r="276" spans="1:38">
      <c r="A276" t="s">
        <v>992</v>
      </c>
      <c r="B276" t="s">
        <v>56</v>
      </c>
      <c r="C276">
        <v>200</v>
      </c>
      <c r="D276" t="s">
        <v>54</v>
      </c>
      <c r="E276" t="s">
        <v>993</v>
      </c>
      <c r="F276">
        <v>37</v>
      </c>
      <c r="G276">
        <v>307</v>
      </c>
      <c r="H276"/>
      <c r="I276">
        <v>0</v>
      </c>
      <c r="J276">
        <v>0</v>
      </c>
      <c r="K276"/>
      <c r="L276">
        <v>0</v>
      </c>
      <c r="M276" t="s">
        <v>993</v>
      </c>
      <c r="N276">
        <v>37</v>
      </c>
      <c r="O276"/>
      <c r="P276">
        <v>0</v>
      </c>
      <c r="Q276" t="s">
        <v>994</v>
      </c>
      <c r="R276">
        <v>54</v>
      </c>
      <c r="S276" t="s">
        <v>172</v>
      </c>
      <c r="T276">
        <v>6</v>
      </c>
      <c r="U276" t="s">
        <v>53</v>
      </c>
      <c r="V276" t="s">
        <v>53</v>
      </c>
      <c r="W276" t="s">
        <v>108</v>
      </c>
      <c r="X276">
        <v>62779</v>
      </c>
      <c r="Y276">
        <v>1928</v>
      </c>
      <c r="Z276">
        <v>6</v>
      </c>
      <c r="AA276">
        <v>4</v>
      </c>
      <c r="AB276">
        <v>72</v>
      </c>
      <c r="AC276">
        <v>15</v>
      </c>
      <c r="AD276" t="s">
        <v>995</v>
      </c>
      <c r="AE276">
        <f>COUNTIF($E$2:E276,E276)</f>
        <v>1</v>
      </c>
      <c r="AF276">
        <f>COUNTIF($H$2:$H276,H276)</f>
        <v>0</v>
      </c>
      <c r="AG276">
        <f>COUNTIF($M$2:M276,M276)</f>
        <v>1</v>
      </c>
      <c r="AH276">
        <f>COUNTIF($O$2:O276,O276)</f>
        <v>0</v>
      </c>
      <c r="AI276">
        <f>COUNTIF($Q$2:Q276,Q276)</f>
        <v>1</v>
      </c>
      <c r="AJ276">
        <f>COUNTIF($S$2:S276,S276)</f>
        <v>173</v>
      </c>
      <c r="AK276">
        <f t="shared" si="4"/>
        <v>61.3076171875</v>
      </c>
      <c r="AL276">
        <f>IF(AD276="",0,COUNTIF($AD$2:AD276,AD276))</f>
        <v>1</v>
      </c>
    </row>
    <row r="277" spans="1:38">
      <c r="A277" t="s">
        <v>996</v>
      </c>
      <c r="B277" t="s">
        <v>56</v>
      </c>
      <c r="C277">
        <v>200</v>
      </c>
      <c r="D277" t="s">
        <v>54</v>
      </c>
      <c r="E277" t="s">
        <v>993</v>
      </c>
      <c r="F277">
        <v>37</v>
      </c>
      <c r="G277">
        <v>307</v>
      </c>
      <c r="H277"/>
      <c r="I277">
        <v>0</v>
      </c>
      <c r="J277">
        <v>0</v>
      </c>
      <c r="K277"/>
      <c r="L277">
        <v>0</v>
      </c>
      <c r="M277" t="s">
        <v>993</v>
      </c>
      <c r="N277">
        <v>37</v>
      </c>
      <c r="O277"/>
      <c r="P277">
        <v>0</v>
      </c>
      <c r="Q277" t="s">
        <v>994</v>
      </c>
      <c r="R277">
        <v>54</v>
      </c>
      <c r="S277" t="s">
        <v>172</v>
      </c>
      <c r="T277">
        <v>6</v>
      </c>
      <c r="U277" t="s">
        <v>53</v>
      </c>
      <c r="V277" t="s">
        <v>53</v>
      </c>
      <c r="W277" t="s">
        <v>108</v>
      </c>
      <c r="X277">
        <v>62798</v>
      </c>
      <c r="Y277">
        <v>1928</v>
      </c>
      <c r="Z277">
        <v>7</v>
      </c>
      <c r="AA277">
        <v>16</v>
      </c>
      <c r="AB277">
        <v>72</v>
      </c>
      <c r="AC277">
        <v>15</v>
      </c>
      <c r="AD277" t="s">
        <v>997</v>
      </c>
      <c r="AE277">
        <f>COUNTIF($E$2:E277,E277)</f>
        <v>2</v>
      </c>
      <c r="AF277">
        <f>COUNTIF($H$2:$H277,H277)</f>
        <v>0</v>
      </c>
      <c r="AG277">
        <f>COUNTIF($M$2:M277,M277)</f>
        <v>2</v>
      </c>
      <c r="AH277">
        <f>COUNTIF($O$2:O277,O277)</f>
        <v>0</v>
      </c>
      <c r="AI277">
        <f>COUNTIF($Q$2:Q277,Q277)</f>
        <v>2</v>
      </c>
      <c r="AJ277">
        <f>COUNTIF($S$2:S277,S277)</f>
        <v>174</v>
      </c>
      <c r="AK277">
        <f t="shared" si="4"/>
        <v>61.326171875</v>
      </c>
      <c r="AL277">
        <f>IF(AD277="",0,COUNTIF($AD$2:AD277,AD277))</f>
        <v>1</v>
      </c>
    </row>
    <row r="278" spans="1:38">
      <c r="A278" t="s">
        <v>998</v>
      </c>
      <c r="B278" t="s">
        <v>56</v>
      </c>
      <c r="C278">
        <v>200</v>
      </c>
      <c r="D278" t="s">
        <v>54</v>
      </c>
      <c r="E278" t="s">
        <v>999</v>
      </c>
      <c r="F278">
        <v>60</v>
      </c>
      <c r="G278">
        <v>472</v>
      </c>
      <c r="H278"/>
      <c r="I278">
        <v>0</v>
      </c>
      <c r="J278">
        <v>0</v>
      </c>
      <c r="K278"/>
      <c r="L278">
        <v>0</v>
      </c>
      <c r="M278" t="s">
        <v>1000</v>
      </c>
      <c r="N278">
        <v>39</v>
      </c>
      <c r="O278"/>
      <c r="P278">
        <v>0</v>
      </c>
      <c r="Q278" t="s">
        <v>1001</v>
      </c>
      <c r="R278">
        <v>56</v>
      </c>
      <c r="S278" t="s">
        <v>172</v>
      </c>
      <c r="T278">
        <v>6</v>
      </c>
      <c r="U278" t="s">
        <v>53</v>
      </c>
      <c r="V278" t="s">
        <v>53</v>
      </c>
      <c r="W278" t="s">
        <v>108</v>
      </c>
      <c r="X278">
        <v>63790</v>
      </c>
      <c r="Y278">
        <v>1543</v>
      </c>
      <c r="Z278">
        <v>5</v>
      </c>
      <c r="AA278">
        <v>48</v>
      </c>
      <c r="AB278">
        <v>86</v>
      </c>
      <c r="AC278">
        <v>19</v>
      </c>
      <c r="AD278" t="s">
        <v>1002</v>
      </c>
      <c r="AE278">
        <f>COUNTIF($E$2:E278,E278)</f>
        <v>1</v>
      </c>
      <c r="AF278">
        <f>COUNTIF($H$2:$H278,H278)</f>
        <v>0</v>
      </c>
      <c r="AG278">
        <f>COUNTIF($M$2:M278,M278)</f>
        <v>1</v>
      </c>
      <c r="AH278">
        <f>COUNTIF($O$2:O278,O278)</f>
        <v>0</v>
      </c>
      <c r="AI278">
        <f>COUNTIF($Q$2:Q278,Q278)</f>
        <v>1</v>
      </c>
      <c r="AJ278">
        <f>COUNTIF($S$2:S278,S278)</f>
        <v>175</v>
      </c>
      <c r="AK278">
        <f t="shared" si="4"/>
        <v>62.294921875</v>
      </c>
      <c r="AL278">
        <f>IF(AD278="",0,COUNTIF($AD$2:AD278,AD278))</f>
        <v>1</v>
      </c>
    </row>
    <row r="279" spans="1:38">
      <c r="A279" t="s">
        <v>1003</v>
      </c>
      <c r="B279" t="s">
        <v>56</v>
      </c>
      <c r="C279">
        <v>200</v>
      </c>
      <c r="D279" t="s">
        <v>54</v>
      </c>
      <c r="E279" t="s">
        <v>999</v>
      </c>
      <c r="F279">
        <v>60</v>
      </c>
      <c r="G279">
        <v>472</v>
      </c>
      <c r="H279"/>
      <c r="I279">
        <v>0</v>
      </c>
      <c r="J279">
        <v>0</v>
      </c>
      <c r="K279"/>
      <c r="L279">
        <v>0</v>
      </c>
      <c r="M279" t="s">
        <v>1000</v>
      </c>
      <c r="N279">
        <v>39</v>
      </c>
      <c r="O279"/>
      <c r="P279">
        <v>0</v>
      </c>
      <c r="Q279" t="s">
        <v>1001</v>
      </c>
      <c r="R279">
        <v>56</v>
      </c>
      <c r="S279" t="s">
        <v>172</v>
      </c>
      <c r="T279">
        <v>6</v>
      </c>
      <c r="U279" t="s">
        <v>53</v>
      </c>
      <c r="V279" t="s">
        <v>53</v>
      </c>
      <c r="W279" t="s">
        <v>108</v>
      </c>
      <c r="X279">
        <v>63798</v>
      </c>
      <c r="Y279">
        <v>1543</v>
      </c>
      <c r="Z279">
        <v>6</v>
      </c>
      <c r="AA279">
        <v>14</v>
      </c>
      <c r="AB279">
        <v>86</v>
      </c>
      <c r="AC279">
        <v>19</v>
      </c>
      <c r="AD279" t="s">
        <v>1004</v>
      </c>
      <c r="AE279">
        <f>COUNTIF($E$2:E279,E279)</f>
        <v>2</v>
      </c>
      <c r="AF279">
        <f>COUNTIF($H$2:$H279,H279)</f>
        <v>0</v>
      </c>
      <c r="AG279">
        <f>COUNTIF($M$2:M279,M279)</f>
        <v>2</v>
      </c>
      <c r="AH279">
        <f>COUNTIF($O$2:O279,O279)</f>
        <v>0</v>
      </c>
      <c r="AI279">
        <f>COUNTIF($Q$2:Q279,Q279)</f>
        <v>2</v>
      </c>
      <c r="AJ279">
        <f>COUNTIF($S$2:S279,S279)</f>
        <v>176</v>
      </c>
      <c r="AK279">
        <f t="shared" si="4"/>
        <v>62.302734375</v>
      </c>
      <c r="AL279">
        <f>IF(AD279="",0,COUNTIF($AD$2:AD279,AD279))</f>
        <v>1</v>
      </c>
    </row>
    <row r="280" spans="1:38">
      <c r="A280" t="s">
        <v>1005</v>
      </c>
      <c r="B280" t="s">
        <v>56</v>
      </c>
      <c r="C280">
        <v>200</v>
      </c>
      <c r="D280" t="s">
        <v>54</v>
      </c>
      <c r="E280" t="s">
        <v>1006</v>
      </c>
      <c r="F280">
        <v>37</v>
      </c>
      <c r="G280">
        <v>293</v>
      </c>
      <c r="H280"/>
      <c r="I280">
        <v>0</v>
      </c>
      <c r="J280">
        <v>0</v>
      </c>
      <c r="K280"/>
      <c r="L280">
        <v>0</v>
      </c>
      <c r="M280" t="s">
        <v>1006</v>
      </c>
      <c r="N280">
        <v>37</v>
      </c>
      <c r="O280"/>
      <c r="P280">
        <v>0</v>
      </c>
      <c r="Q280" t="s">
        <v>1007</v>
      </c>
      <c r="R280">
        <v>54</v>
      </c>
      <c r="S280" t="s">
        <v>172</v>
      </c>
      <c r="T280">
        <v>6</v>
      </c>
      <c r="U280" t="s">
        <v>53</v>
      </c>
      <c r="V280" t="s">
        <v>53</v>
      </c>
      <c r="W280" t="s">
        <v>108</v>
      </c>
      <c r="X280">
        <v>54175</v>
      </c>
      <c r="Y280">
        <v>908</v>
      </c>
      <c r="Z280">
        <v>6</v>
      </c>
      <c r="AA280">
        <v>5</v>
      </c>
      <c r="AB280">
        <v>65</v>
      </c>
      <c r="AC280">
        <v>22</v>
      </c>
      <c r="AD280" t="s">
        <v>1008</v>
      </c>
      <c r="AE280">
        <f>COUNTIF($E$2:E280,E280)</f>
        <v>1</v>
      </c>
      <c r="AF280">
        <f>COUNTIF($H$2:$H280,H280)</f>
        <v>0</v>
      </c>
      <c r="AG280">
        <f>COUNTIF($M$2:M280,M280)</f>
        <v>1</v>
      </c>
      <c r="AH280">
        <f>COUNTIF($O$2:O280,O280)</f>
        <v>0</v>
      </c>
      <c r="AI280">
        <f>COUNTIF($Q$2:Q280,Q280)</f>
        <v>1</v>
      </c>
      <c r="AJ280">
        <f>COUNTIF($S$2:S280,S280)</f>
        <v>177</v>
      </c>
      <c r="AK280">
        <f t="shared" si="4"/>
        <v>52.9052734375</v>
      </c>
      <c r="AL280">
        <f>IF(AD280="",0,COUNTIF($AD$2:AD280,AD280))</f>
        <v>1</v>
      </c>
    </row>
    <row r="281" spans="1:38">
      <c r="A281" t="s">
        <v>1009</v>
      </c>
      <c r="B281" t="s">
        <v>56</v>
      </c>
      <c r="C281">
        <v>200</v>
      </c>
      <c r="D281" t="s">
        <v>54</v>
      </c>
      <c r="E281" t="s">
        <v>1006</v>
      </c>
      <c r="F281">
        <v>37</v>
      </c>
      <c r="G281">
        <v>293</v>
      </c>
      <c r="H281"/>
      <c r="I281">
        <v>0</v>
      </c>
      <c r="J281">
        <v>0</v>
      </c>
      <c r="K281"/>
      <c r="L281">
        <v>0</v>
      </c>
      <c r="M281" t="s">
        <v>1006</v>
      </c>
      <c r="N281">
        <v>37</v>
      </c>
      <c r="O281"/>
      <c r="P281">
        <v>0</v>
      </c>
      <c r="Q281" t="s">
        <v>1007</v>
      </c>
      <c r="R281">
        <v>54</v>
      </c>
      <c r="S281" t="s">
        <v>172</v>
      </c>
      <c r="T281">
        <v>6</v>
      </c>
      <c r="U281" t="s">
        <v>53</v>
      </c>
      <c r="V281" t="s">
        <v>53</v>
      </c>
      <c r="W281" t="s">
        <v>108</v>
      </c>
      <c r="X281">
        <v>54182</v>
      </c>
      <c r="Y281">
        <v>908</v>
      </c>
      <c r="Z281">
        <v>7</v>
      </c>
      <c r="AA281">
        <v>8</v>
      </c>
      <c r="AB281">
        <v>65</v>
      </c>
      <c r="AC281">
        <v>22</v>
      </c>
      <c r="AD281" t="s">
        <v>1010</v>
      </c>
      <c r="AE281">
        <f>COUNTIF($E$2:E281,E281)</f>
        <v>2</v>
      </c>
      <c r="AF281">
        <f>COUNTIF($H$2:$H281,H281)</f>
        <v>0</v>
      </c>
      <c r="AG281">
        <f>COUNTIF($M$2:M281,M281)</f>
        <v>2</v>
      </c>
      <c r="AH281">
        <f>COUNTIF($O$2:O281,O281)</f>
        <v>0</v>
      </c>
      <c r="AI281">
        <f>COUNTIF($Q$2:Q281,Q281)</f>
        <v>2</v>
      </c>
      <c r="AJ281">
        <f>COUNTIF($S$2:S281,S281)</f>
        <v>178</v>
      </c>
      <c r="AK281">
        <f t="shared" si="4"/>
        <v>52.912109375</v>
      </c>
      <c r="AL281">
        <f>IF(AD281="",0,COUNTIF($AD$2:AD281,AD281))</f>
        <v>1</v>
      </c>
    </row>
    <row r="282" spans="1:38">
      <c r="A282" t="s">
        <v>1011</v>
      </c>
      <c r="B282" t="s">
        <v>56</v>
      </c>
      <c r="C282">
        <v>200</v>
      </c>
      <c r="D282" t="s">
        <v>54</v>
      </c>
      <c r="E282" t="s">
        <v>1012</v>
      </c>
      <c r="F282">
        <v>65</v>
      </c>
      <c r="G282">
        <v>539</v>
      </c>
      <c r="H282"/>
      <c r="I282">
        <v>0</v>
      </c>
      <c r="J282">
        <v>0</v>
      </c>
      <c r="K282"/>
      <c r="L282">
        <v>0</v>
      </c>
      <c r="M282" t="s">
        <v>1013</v>
      </c>
      <c r="N282">
        <v>48</v>
      </c>
      <c r="O282"/>
      <c r="P282">
        <v>0</v>
      </c>
      <c r="Q282" t="s">
        <v>172</v>
      </c>
      <c r="R282">
        <v>6</v>
      </c>
      <c r="S282" t="s">
        <v>145</v>
      </c>
      <c r="T282">
        <v>10</v>
      </c>
      <c r="U282" t="s">
        <v>53</v>
      </c>
      <c r="V282" t="s">
        <v>53</v>
      </c>
      <c r="W282" t="s">
        <v>108</v>
      </c>
      <c r="X282">
        <v>55418</v>
      </c>
      <c r="Y282">
        <v>1268</v>
      </c>
      <c r="Z282">
        <v>5</v>
      </c>
      <c r="AA282">
        <v>46</v>
      </c>
      <c r="AB282">
        <v>80</v>
      </c>
      <c r="AC282">
        <v>14</v>
      </c>
      <c r="AD282" t="s">
        <v>1014</v>
      </c>
      <c r="AE282">
        <f>COUNTIF($E$2:E282,E282)</f>
        <v>1</v>
      </c>
      <c r="AF282">
        <f>COUNTIF($H$2:$H282,H282)</f>
        <v>0</v>
      </c>
      <c r="AG282">
        <f>COUNTIF($M$2:M282,M282)</f>
        <v>1</v>
      </c>
      <c r="AH282">
        <f>COUNTIF($O$2:O282,O282)</f>
        <v>0</v>
      </c>
      <c r="AI282">
        <f>COUNTIF($Q$2:Q282,Q282)</f>
        <v>78</v>
      </c>
      <c r="AJ282">
        <f>COUNTIF($S$2:S282,S282)</f>
        <v>78</v>
      </c>
      <c r="AK282">
        <f t="shared" si="4"/>
        <v>54.119140625</v>
      </c>
      <c r="AL282">
        <f>IF(AD282="",0,COUNTIF($AD$2:AD282,AD282))</f>
        <v>1</v>
      </c>
    </row>
    <row r="283" spans="1:38">
      <c r="A283" t="s">
        <v>1015</v>
      </c>
      <c r="B283" t="s">
        <v>56</v>
      </c>
      <c r="C283">
        <v>200</v>
      </c>
      <c r="D283" t="s">
        <v>54</v>
      </c>
      <c r="E283" t="s">
        <v>1016</v>
      </c>
      <c r="F283">
        <v>38</v>
      </c>
      <c r="G283">
        <v>313</v>
      </c>
      <c r="H283"/>
      <c r="I283">
        <v>0</v>
      </c>
      <c r="J283">
        <v>0</v>
      </c>
      <c r="K283"/>
      <c r="L283">
        <v>0</v>
      </c>
      <c r="M283" t="s">
        <v>1016</v>
      </c>
      <c r="N283">
        <v>38</v>
      </c>
      <c r="O283"/>
      <c r="P283">
        <v>0</v>
      </c>
      <c r="Q283" t="s">
        <v>1017</v>
      </c>
      <c r="R283">
        <v>55</v>
      </c>
      <c r="S283" t="s">
        <v>172</v>
      </c>
      <c r="T283">
        <v>6</v>
      </c>
      <c r="U283" t="s">
        <v>53</v>
      </c>
      <c r="V283" t="s">
        <v>53</v>
      </c>
      <c r="W283" t="s">
        <v>108</v>
      </c>
      <c r="X283">
        <v>57732</v>
      </c>
      <c r="Y283">
        <v>1421</v>
      </c>
      <c r="Z283">
        <v>6</v>
      </c>
      <c r="AA283">
        <v>5</v>
      </c>
      <c r="AB283">
        <v>67</v>
      </c>
      <c r="AC283">
        <v>17</v>
      </c>
      <c r="AD283" t="s">
        <v>1018</v>
      </c>
      <c r="AE283">
        <f>COUNTIF($E$2:E283,E283)</f>
        <v>1</v>
      </c>
      <c r="AF283">
        <f>COUNTIF($H$2:$H283,H283)</f>
        <v>0</v>
      </c>
      <c r="AG283">
        <f>COUNTIF($M$2:M283,M283)</f>
        <v>1</v>
      </c>
      <c r="AH283">
        <f>COUNTIF($O$2:O283,O283)</f>
        <v>0</v>
      </c>
      <c r="AI283">
        <f>COUNTIF($Q$2:Q283,Q283)</f>
        <v>1</v>
      </c>
      <c r="AJ283">
        <f>COUNTIF($S$2:S283,S283)</f>
        <v>179</v>
      </c>
      <c r="AK283">
        <f t="shared" si="4"/>
        <v>56.37890625</v>
      </c>
      <c r="AL283">
        <f>IF(AD283="",0,COUNTIF($AD$2:AD283,AD283))</f>
        <v>1</v>
      </c>
    </row>
    <row r="284" spans="1:38">
      <c r="A284" t="s">
        <v>1019</v>
      </c>
      <c r="B284" t="s">
        <v>56</v>
      </c>
      <c r="C284">
        <v>200</v>
      </c>
      <c r="D284" t="s">
        <v>54</v>
      </c>
      <c r="E284" t="s">
        <v>1016</v>
      </c>
      <c r="F284">
        <v>38</v>
      </c>
      <c r="G284">
        <v>313</v>
      </c>
      <c r="H284"/>
      <c r="I284">
        <v>0</v>
      </c>
      <c r="J284">
        <v>0</v>
      </c>
      <c r="K284"/>
      <c r="L284">
        <v>0</v>
      </c>
      <c r="M284" t="s">
        <v>1016</v>
      </c>
      <c r="N284">
        <v>38</v>
      </c>
      <c r="O284"/>
      <c r="P284">
        <v>0</v>
      </c>
      <c r="Q284" t="s">
        <v>1017</v>
      </c>
      <c r="R284">
        <v>55</v>
      </c>
      <c r="S284" t="s">
        <v>172</v>
      </c>
      <c r="T284">
        <v>6</v>
      </c>
      <c r="U284" t="s">
        <v>53</v>
      </c>
      <c r="V284" t="s">
        <v>53</v>
      </c>
      <c r="W284" t="s">
        <v>108</v>
      </c>
      <c r="X284">
        <v>57763</v>
      </c>
      <c r="Y284">
        <v>1421</v>
      </c>
      <c r="Z284">
        <v>7</v>
      </c>
      <c r="AA284">
        <v>10</v>
      </c>
      <c r="AB284">
        <v>67</v>
      </c>
      <c r="AC284">
        <v>17</v>
      </c>
      <c r="AD284" t="s">
        <v>1020</v>
      </c>
      <c r="AE284">
        <f>COUNTIF($E$2:E284,E284)</f>
        <v>2</v>
      </c>
      <c r="AF284">
        <f>COUNTIF($H$2:$H284,H284)</f>
        <v>0</v>
      </c>
      <c r="AG284">
        <f>COUNTIF($M$2:M284,M284)</f>
        <v>2</v>
      </c>
      <c r="AH284">
        <f>COUNTIF($O$2:O284,O284)</f>
        <v>0</v>
      </c>
      <c r="AI284">
        <f>COUNTIF($Q$2:Q284,Q284)</f>
        <v>2</v>
      </c>
      <c r="AJ284">
        <f>COUNTIF($S$2:S284,S284)</f>
        <v>180</v>
      </c>
      <c r="AK284">
        <f t="shared" si="4"/>
        <v>56.4091796875</v>
      </c>
      <c r="AL284">
        <f>IF(AD284="",0,COUNTIF($AD$2:AD284,AD284))</f>
        <v>1</v>
      </c>
    </row>
    <row r="285" spans="1:38">
      <c r="A285" t="s">
        <v>1021</v>
      </c>
      <c r="B285" t="s">
        <v>56</v>
      </c>
      <c r="C285">
        <v>200</v>
      </c>
      <c r="D285" t="s">
        <v>54</v>
      </c>
      <c r="E285" t="s">
        <v>1022</v>
      </c>
      <c r="F285">
        <v>60</v>
      </c>
      <c r="G285">
        <v>498</v>
      </c>
      <c r="H285"/>
      <c r="I285">
        <v>0</v>
      </c>
      <c r="J285">
        <v>0</v>
      </c>
      <c r="K285"/>
      <c r="L285">
        <v>0</v>
      </c>
      <c r="M285" t="s">
        <v>1023</v>
      </c>
      <c r="N285">
        <v>43</v>
      </c>
      <c r="O285"/>
      <c r="P285">
        <v>0</v>
      </c>
      <c r="Q285" t="s">
        <v>1024</v>
      </c>
      <c r="R285">
        <v>60</v>
      </c>
      <c r="S285" t="s">
        <v>172</v>
      </c>
      <c r="T285">
        <v>6</v>
      </c>
      <c r="U285" t="s">
        <v>53</v>
      </c>
      <c r="V285" t="s">
        <v>53</v>
      </c>
      <c r="W285" t="s">
        <v>108</v>
      </c>
      <c r="X285">
        <v>55218</v>
      </c>
      <c r="Y285">
        <v>936</v>
      </c>
      <c r="Z285">
        <v>5</v>
      </c>
      <c r="AA285">
        <v>49</v>
      </c>
      <c r="AB285">
        <v>81</v>
      </c>
      <c r="AC285">
        <v>13</v>
      </c>
      <c r="AD285" t="s">
        <v>1025</v>
      </c>
      <c r="AE285">
        <f>COUNTIF($E$2:E285,E285)</f>
        <v>1</v>
      </c>
      <c r="AF285">
        <f>COUNTIF($H$2:$H285,H285)</f>
        <v>0</v>
      </c>
      <c r="AG285">
        <f>COUNTIF($M$2:M285,M285)</f>
        <v>1</v>
      </c>
      <c r="AH285">
        <f>COUNTIF($O$2:O285,O285)</f>
        <v>0</v>
      </c>
      <c r="AI285">
        <f>COUNTIF($Q$2:Q285,Q285)</f>
        <v>1</v>
      </c>
      <c r="AJ285">
        <f>COUNTIF($S$2:S285,S285)</f>
        <v>181</v>
      </c>
      <c r="AK285">
        <f t="shared" si="4"/>
        <v>53.923828125</v>
      </c>
      <c r="AL285">
        <f>IF(AD285="",0,COUNTIF($AD$2:AD285,AD285))</f>
        <v>1</v>
      </c>
    </row>
    <row r="286" spans="1:38">
      <c r="A286" t="s">
        <v>1026</v>
      </c>
      <c r="B286" t="s">
        <v>56</v>
      </c>
      <c r="C286">
        <v>200</v>
      </c>
      <c r="D286" t="s">
        <v>54</v>
      </c>
      <c r="E286" t="s">
        <v>1022</v>
      </c>
      <c r="F286">
        <v>60</v>
      </c>
      <c r="G286">
        <v>498</v>
      </c>
      <c r="H286"/>
      <c r="I286">
        <v>0</v>
      </c>
      <c r="J286">
        <v>0</v>
      </c>
      <c r="K286"/>
      <c r="L286">
        <v>0</v>
      </c>
      <c r="M286" t="s">
        <v>1023</v>
      </c>
      <c r="N286">
        <v>43</v>
      </c>
      <c r="O286"/>
      <c r="P286">
        <v>0</v>
      </c>
      <c r="Q286" t="s">
        <v>1024</v>
      </c>
      <c r="R286">
        <v>60</v>
      </c>
      <c r="S286" t="s">
        <v>172</v>
      </c>
      <c r="T286">
        <v>6</v>
      </c>
      <c r="U286" t="s">
        <v>53</v>
      </c>
      <c r="V286" t="s">
        <v>53</v>
      </c>
      <c r="W286" t="s">
        <v>108</v>
      </c>
      <c r="X286">
        <v>55232</v>
      </c>
      <c r="Y286">
        <v>936</v>
      </c>
      <c r="Z286">
        <v>6</v>
      </c>
      <c r="AA286">
        <v>4</v>
      </c>
      <c r="AB286">
        <v>81</v>
      </c>
      <c r="AC286">
        <v>13</v>
      </c>
      <c r="AD286" t="s">
        <v>1027</v>
      </c>
      <c r="AE286">
        <f>COUNTIF($E$2:E286,E286)</f>
        <v>2</v>
      </c>
      <c r="AF286">
        <f>COUNTIF($H$2:$H286,H286)</f>
        <v>0</v>
      </c>
      <c r="AG286">
        <f>COUNTIF($M$2:M286,M286)</f>
        <v>2</v>
      </c>
      <c r="AH286">
        <f>COUNTIF($O$2:O286,O286)</f>
        <v>0</v>
      </c>
      <c r="AI286">
        <f>COUNTIF($Q$2:Q286,Q286)</f>
        <v>2</v>
      </c>
      <c r="AJ286">
        <f>COUNTIF($S$2:S286,S286)</f>
        <v>182</v>
      </c>
      <c r="AK286">
        <f t="shared" si="4"/>
        <v>53.9375</v>
      </c>
      <c r="AL286">
        <f>IF(AD286="",0,COUNTIF($AD$2:AD286,AD286))</f>
        <v>1</v>
      </c>
    </row>
    <row r="287" spans="1:38">
      <c r="A287" t="s">
        <v>1028</v>
      </c>
      <c r="B287" t="s">
        <v>56</v>
      </c>
      <c r="C287">
        <v>200</v>
      </c>
      <c r="D287" t="s">
        <v>54</v>
      </c>
      <c r="E287" t="s">
        <v>1029</v>
      </c>
      <c r="F287">
        <v>42</v>
      </c>
      <c r="G287">
        <v>353</v>
      </c>
      <c r="H287"/>
      <c r="I287">
        <v>0</v>
      </c>
      <c r="J287">
        <v>0</v>
      </c>
      <c r="K287"/>
      <c r="L287">
        <v>0</v>
      </c>
      <c r="M287" t="s">
        <v>1029</v>
      </c>
      <c r="N287">
        <v>42</v>
      </c>
      <c r="O287"/>
      <c r="P287">
        <v>0</v>
      </c>
      <c r="Q287" t="s">
        <v>172</v>
      </c>
      <c r="R287">
        <v>6</v>
      </c>
      <c r="S287" t="s">
        <v>145</v>
      </c>
      <c r="T287">
        <v>10</v>
      </c>
      <c r="U287" t="s">
        <v>53</v>
      </c>
      <c r="V287" t="s">
        <v>53</v>
      </c>
      <c r="W287" t="s">
        <v>108</v>
      </c>
      <c r="X287">
        <v>56563</v>
      </c>
      <c r="Y287">
        <v>1678</v>
      </c>
      <c r="Z287">
        <v>6</v>
      </c>
      <c r="AA287">
        <v>4</v>
      </c>
      <c r="AB287">
        <v>61</v>
      </c>
      <c r="AC287">
        <v>24</v>
      </c>
      <c r="AD287" t="s">
        <v>1030</v>
      </c>
      <c r="AE287">
        <f>COUNTIF($E$2:E287,E287)</f>
        <v>1</v>
      </c>
      <c r="AF287">
        <f>COUNTIF($H$2:$H287,H287)</f>
        <v>0</v>
      </c>
      <c r="AG287">
        <f>COUNTIF($M$2:M287,M287)</f>
        <v>1</v>
      </c>
      <c r="AH287">
        <f>COUNTIF($O$2:O287,O287)</f>
        <v>0</v>
      </c>
      <c r="AI287">
        <f>COUNTIF($Q$2:Q287,Q287)</f>
        <v>79</v>
      </c>
      <c r="AJ287">
        <f>COUNTIF($S$2:S287,S287)</f>
        <v>79</v>
      </c>
      <c r="AK287">
        <f t="shared" si="4"/>
        <v>55.2373046875</v>
      </c>
      <c r="AL287">
        <f>IF(AD287="",0,COUNTIF($AD$2:AD287,AD287))</f>
        <v>1</v>
      </c>
    </row>
    <row r="288" spans="1:38">
      <c r="A288" t="s">
        <v>1031</v>
      </c>
      <c r="B288" t="s">
        <v>56</v>
      </c>
      <c r="C288">
        <v>200</v>
      </c>
      <c r="D288" t="s">
        <v>54</v>
      </c>
      <c r="E288" t="s">
        <v>1032</v>
      </c>
      <c r="F288">
        <v>57</v>
      </c>
      <c r="G288">
        <v>446</v>
      </c>
      <c r="H288"/>
      <c r="I288">
        <v>0</v>
      </c>
      <c r="J288">
        <v>0</v>
      </c>
      <c r="K288"/>
      <c r="L288">
        <v>0</v>
      </c>
      <c r="M288" t="s">
        <v>1032</v>
      </c>
      <c r="N288">
        <v>57</v>
      </c>
      <c r="O288"/>
      <c r="P288">
        <v>0</v>
      </c>
      <c r="Q288" t="s">
        <v>1033</v>
      </c>
      <c r="R288">
        <v>74</v>
      </c>
      <c r="S288" t="s">
        <v>172</v>
      </c>
      <c r="T288">
        <v>6</v>
      </c>
      <c r="U288" t="s">
        <v>53</v>
      </c>
      <c r="V288" t="s">
        <v>53</v>
      </c>
      <c r="W288" t="s">
        <v>108</v>
      </c>
      <c r="X288">
        <v>53998</v>
      </c>
      <c r="Y288">
        <v>1071</v>
      </c>
      <c r="Z288">
        <v>7</v>
      </c>
      <c r="AA288">
        <v>2</v>
      </c>
      <c r="AB288">
        <v>64</v>
      </c>
      <c r="AC288">
        <v>14</v>
      </c>
      <c r="AD288" t="s">
        <v>1034</v>
      </c>
      <c r="AE288">
        <f>COUNTIF($E$2:E288,E288)</f>
        <v>1</v>
      </c>
      <c r="AF288">
        <f>COUNTIF($H$2:$H288,H288)</f>
        <v>0</v>
      </c>
      <c r="AG288">
        <f>COUNTIF($M$2:M288,M288)</f>
        <v>1</v>
      </c>
      <c r="AH288">
        <f>COUNTIF($O$2:O288,O288)</f>
        <v>0</v>
      </c>
      <c r="AI288">
        <f>COUNTIF($Q$2:Q288,Q288)</f>
        <v>1</v>
      </c>
      <c r="AJ288">
        <f>COUNTIF($S$2:S288,S288)</f>
        <v>183</v>
      </c>
      <c r="AK288">
        <f t="shared" si="4"/>
        <v>52.732421875</v>
      </c>
      <c r="AL288">
        <f>IF(AD288="",0,COUNTIF($AD$2:AD288,AD288))</f>
        <v>1</v>
      </c>
    </row>
    <row r="289" spans="1:38">
      <c r="A289" t="s">
        <v>1035</v>
      </c>
      <c r="B289" t="s">
        <v>56</v>
      </c>
      <c r="C289">
        <v>200</v>
      </c>
      <c r="D289" t="s">
        <v>54</v>
      </c>
      <c r="E289" t="s">
        <v>1032</v>
      </c>
      <c r="F289">
        <v>57</v>
      </c>
      <c r="G289">
        <v>446</v>
      </c>
      <c r="H289"/>
      <c r="I289">
        <v>0</v>
      </c>
      <c r="J289">
        <v>0</v>
      </c>
      <c r="K289"/>
      <c r="L289">
        <v>0</v>
      </c>
      <c r="M289" t="s">
        <v>1032</v>
      </c>
      <c r="N289">
        <v>57</v>
      </c>
      <c r="O289"/>
      <c r="P289">
        <v>0</v>
      </c>
      <c r="Q289" t="s">
        <v>1033</v>
      </c>
      <c r="R289">
        <v>74</v>
      </c>
      <c r="S289" t="s">
        <v>172</v>
      </c>
      <c r="T289">
        <v>6</v>
      </c>
      <c r="U289" t="s">
        <v>53</v>
      </c>
      <c r="V289" t="s">
        <v>53</v>
      </c>
      <c r="W289" t="s">
        <v>108</v>
      </c>
      <c r="X289">
        <v>53998</v>
      </c>
      <c r="Y289">
        <v>1071</v>
      </c>
      <c r="Z289">
        <v>8</v>
      </c>
      <c r="AA289">
        <v>4</v>
      </c>
      <c r="AB289">
        <v>64</v>
      </c>
      <c r="AC289">
        <v>14</v>
      </c>
      <c r="AD289" t="s">
        <v>1036</v>
      </c>
      <c r="AE289">
        <f>COUNTIF($E$2:E289,E289)</f>
        <v>2</v>
      </c>
      <c r="AF289">
        <f>COUNTIF($H$2:$H289,H289)</f>
        <v>0</v>
      </c>
      <c r="AG289">
        <f>COUNTIF($M$2:M289,M289)</f>
        <v>2</v>
      </c>
      <c r="AH289">
        <f>COUNTIF($O$2:O289,O289)</f>
        <v>0</v>
      </c>
      <c r="AI289">
        <f>COUNTIF($Q$2:Q289,Q289)</f>
        <v>2</v>
      </c>
      <c r="AJ289">
        <f>COUNTIF($S$2:S289,S289)</f>
        <v>184</v>
      </c>
      <c r="AK289">
        <f t="shared" si="4"/>
        <v>52.732421875</v>
      </c>
      <c r="AL289">
        <f>IF(AD289="",0,COUNTIF($AD$2:AD289,AD289))</f>
        <v>1</v>
      </c>
    </row>
    <row r="290" spans="1:38">
      <c r="A290" t="s">
        <v>1037</v>
      </c>
      <c r="B290" t="s">
        <v>56</v>
      </c>
      <c r="C290">
        <v>200</v>
      </c>
      <c r="D290" t="s">
        <v>54</v>
      </c>
      <c r="E290" t="s">
        <v>1038</v>
      </c>
      <c r="F290">
        <v>34</v>
      </c>
      <c r="G290">
        <v>281</v>
      </c>
      <c r="H290"/>
      <c r="I290">
        <v>0</v>
      </c>
      <c r="J290">
        <v>0</v>
      </c>
      <c r="K290"/>
      <c r="L290">
        <v>0</v>
      </c>
      <c r="M290" t="s">
        <v>1038</v>
      </c>
      <c r="N290">
        <v>34</v>
      </c>
      <c r="O290"/>
      <c r="P290">
        <v>0</v>
      </c>
      <c r="Q290" t="s">
        <v>172</v>
      </c>
      <c r="R290">
        <v>6</v>
      </c>
      <c r="S290" t="s">
        <v>145</v>
      </c>
      <c r="T290">
        <v>10</v>
      </c>
      <c r="U290" t="s">
        <v>53</v>
      </c>
      <c r="V290" t="s">
        <v>53</v>
      </c>
      <c r="W290" t="s">
        <v>108</v>
      </c>
      <c r="X290">
        <v>49085</v>
      </c>
      <c r="Y290">
        <v>590</v>
      </c>
      <c r="Z290">
        <v>7</v>
      </c>
      <c r="AA290">
        <v>4</v>
      </c>
      <c r="AB290">
        <v>61</v>
      </c>
      <c r="AC290">
        <v>15</v>
      </c>
      <c r="AD290" t="s">
        <v>1039</v>
      </c>
      <c r="AE290">
        <f>COUNTIF($E$2:E290,E290)</f>
        <v>1</v>
      </c>
      <c r="AF290">
        <f>COUNTIF($H$2:$H290,H290)</f>
        <v>0</v>
      </c>
      <c r="AG290">
        <f>COUNTIF($M$2:M290,M290)</f>
        <v>1</v>
      </c>
      <c r="AH290">
        <f>COUNTIF($O$2:O290,O290)</f>
        <v>0</v>
      </c>
      <c r="AI290">
        <f>COUNTIF($Q$2:Q290,Q290)</f>
        <v>80</v>
      </c>
      <c r="AJ290">
        <f>COUNTIF($S$2:S290,S290)</f>
        <v>80</v>
      </c>
      <c r="AK290">
        <f t="shared" si="4"/>
        <v>47.9345703125</v>
      </c>
      <c r="AL290">
        <f>IF(AD290="",0,COUNTIF($AD$2:AD290,AD290))</f>
        <v>1</v>
      </c>
    </row>
    <row r="291" spans="1:38">
      <c r="A291" t="s">
        <v>1040</v>
      </c>
      <c r="B291" t="s">
        <v>56</v>
      </c>
      <c r="C291">
        <v>200</v>
      </c>
      <c r="D291" t="s">
        <v>54</v>
      </c>
      <c r="E291" t="s">
        <v>1041</v>
      </c>
      <c r="F291">
        <v>38</v>
      </c>
      <c r="G291">
        <v>335</v>
      </c>
      <c r="H291"/>
      <c r="I291">
        <v>0</v>
      </c>
      <c r="J291">
        <v>0</v>
      </c>
      <c r="K291"/>
      <c r="L291">
        <v>0</v>
      </c>
      <c r="M291" t="s">
        <v>1041</v>
      </c>
      <c r="N291">
        <v>38</v>
      </c>
      <c r="O291"/>
      <c r="P291">
        <v>0</v>
      </c>
      <c r="Q291" t="s">
        <v>1042</v>
      </c>
      <c r="R291">
        <v>55</v>
      </c>
      <c r="S291" t="s">
        <v>172</v>
      </c>
      <c r="T291">
        <v>6</v>
      </c>
      <c r="U291" t="s">
        <v>53</v>
      </c>
      <c r="V291" t="s">
        <v>53</v>
      </c>
      <c r="W291" t="s">
        <v>108</v>
      </c>
      <c r="X291">
        <v>58037</v>
      </c>
      <c r="Y291">
        <v>1499</v>
      </c>
      <c r="Z291">
        <v>6</v>
      </c>
      <c r="AA291">
        <v>5</v>
      </c>
      <c r="AB291">
        <v>67</v>
      </c>
      <c r="AC291">
        <v>16</v>
      </c>
      <c r="AD291" t="s">
        <v>1043</v>
      </c>
      <c r="AE291">
        <f>COUNTIF($E$2:E291,E291)</f>
        <v>1</v>
      </c>
      <c r="AF291">
        <f>COUNTIF($H$2:$H291,H291)</f>
        <v>0</v>
      </c>
      <c r="AG291">
        <f>COUNTIF($M$2:M291,M291)</f>
        <v>1</v>
      </c>
      <c r="AH291">
        <f>COUNTIF($O$2:O291,O291)</f>
        <v>0</v>
      </c>
      <c r="AI291">
        <f>COUNTIF($Q$2:Q291,Q291)</f>
        <v>1</v>
      </c>
      <c r="AJ291">
        <f>COUNTIF($S$2:S291,S291)</f>
        <v>185</v>
      </c>
      <c r="AK291">
        <f t="shared" si="4"/>
        <v>56.6767578125</v>
      </c>
      <c r="AL291">
        <f>IF(AD291="",0,COUNTIF($AD$2:AD291,AD291))</f>
        <v>1</v>
      </c>
    </row>
    <row r="292" spans="1:38">
      <c r="A292" t="s">
        <v>1044</v>
      </c>
      <c r="B292" t="s">
        <v>56</v>
      </c>
      <c r="C292">
        <v>200</v>
      </c>
      <c r="D292" t="s">
        <v>54</v>
      </c>
      <c r="E292" t="s">
        <v>1041</v>
      </c>
      <c r="F292">
        <v>38</v>
      </c>
      <c r="G292">
        <v>335</v>
      </c>
      <c r="H292"/>
      <c r="I292">
        <v>0</v>
      </c>
      <c r="J292">
        <v>0</v>
      </c>
      <c r="K292"/>
      <c r="L292">
        <v>0</v>
      </c>
      <c r="M292" t="s">
        <v>1041</v>
      </c>
      <c r="N292">
        <v>38</v>
      </c>
      <c r="O292"/>
      <c r="P292">
        <v>0</v>
      </c>
      <c r="Q292" t="s">
        <v>1042</v>
      </c>
      <c r="R292">
        <v>55</v>
      </c>
      <c r="S292" t="s">
        <v>172</v>
      </c>
      <c r="T292">
        <v>6</v>
      </c>
      <c r="U292" t="s">
        <v>53</v>
      </c>
      <c r="V292" t="s">
        <v>53</v>
      </c>
      <c r="W292" t="s">
        <v>108</v>
      </c>
      <c r="X292">
        <v>58048</v>
      </c>
      <c r="Y292">
        <v>1499</v>
      </c>
      <c r="Z292">
        <v>7</v>
      </c>
      <c r="AA292">
        <v>10</v>
      </c>
      <c r="AB292">
        <v>67</v>
      </c>
      <c r="AC292">
        <v>16</v>
      </c>
      <c r="AD292" t="s">
        <v>1045</v>
      </c>
      <c r="AE292">
        <f>COUNTIF($E$2:E292,E292)</f>
        <v>2</v>
      </c>
      <c r="AF292">
        <f>COUNTIF($H$2:$H292,H292)</f>
        <v>0</v>
      </c>
      <c r="AG292">
        <f>COUNTIF($M$2:M292,M292)</f>
        <v>2</v>
      </c>
      <c r="AH292">
        <f>COUNTIF($O$2:O292,O292)</f>
        <v>0</v>
      </c>
      <c r="AI292">
        <f>COUNTIF($Q$2:Q292,Q292)</f>
        <v>2</v>
      </c>
      <c r="AJ292">
        <f>COUNTIF($S$2:S292,S292)</f>
        <v>186</v>
      </c>
      <c r="AK292">
        <f t="shared" si="4"/>
        <v>56.6875</v>
      </c>
      <c r="AL292">
        <f>IF(AD292="",0,COUNTIF($AD$2:AD292,AD292))</f>
        <v>1</v>
      </c>
    </row>
    <row r="293" spans="1:38">
      <c r="A293" t="s">
        <v>1046</v>
      </c>
      <c r="B293" t="s">
        <v>56</v>
      </c>
      <c r="C293">
        <v>200</v>
      </c>
      <c r="D293" t="s">
        <v>54</v>
      </c>
      <c r="E293" t="s">
        <v>1047</v>
      </c>
      <c r="F293">
        <v>52</v>
      </c>
      <c r="G293">
        <v>425</v>
      </c>
      <c r="H293"/>
      <c r="I293">
        <v>0</v>
      </c>
      <c r="J293">
        <v>0</v>
      </c>
      <c r="K293"/>
      <c r="L293">
        <v>0</v>
      </c>
      <c r="M293" t="s">
        <v>1048</v>
      </c>
      <c r="N293">
        <v>31</v>
      </c>
      <c r="O293"/>
      <c r="P293">
        <v>0</v>
      </c>
      <c r="Q293" t="s">
        <v>1049</v>
      </c>
      <c r="R293">
        <v>49</v>
      </c>
      <c r="S293" t="s">
        <v>172</v>
      </c>
      <c r="T293">
        <v>6</v>
      </c>
      <c r="U293" t="s">
        <v>53</v>
      </c>
      <c r="V293" t="s">
        <v>53</v>
      </c>
      <c r="W293" t="s">
        <v>108</v>
      </c>
      <c r="X293">
        <v>53870</v>
      </c>
      <c r="Y293">
        <v>861</v>
      </c>
      <c r="Z293">
        <v>5</v>
      </c>
      <c r="AA293">
        <v>53</v>
      </c>
      <c r="AB293">
        <v>79</v>
      </c>
      <c r="AC293">
        <v>15</v>
      </c>
      <c r="AD293" t="s">
        <v>1050</v>
      </c>
      <c r="AE293">
        <f>COUNTIF($E$2:E293,E293)</f>
        <v>1</v>
      </c>
      <c r="AF293">
        <f>COUNTIF($H$2:$H293,H293)</f>
        <v>0</v>
      </c>
      <c r="AG293">
        <f>COUNTIF($M$2:M293,M293)</f>
        <v>1</v>
      </c>
      <c r="AH293">
        <f>COUNTIF($O$2:O293,O293)</f>
        <v>0</v>
      </c>
      <c r="AI293">
        <f>COUNTIF($Q$2:Q293,Q293)</f>
        <v>1</v>
      </c>
      <c r="AJ293">
        <f>COUNTIF($S$2:S293,S293)</f>
        <v>187</v>
      </c>
      <c r="AK293">
        <f t="shared" si="4"/>
        <v>52.607421875</v>
      </c>
      <c r="AL293">
        <f>IF(AD293="",0,COUNTIF($AD$2:AD293,AD293))</f>
        <v>1</v>
      </c>
    </row>
    <row r="294" spans="1:38">
      <c r="A294" t="s">
        <v>1051</v>
      </c>
      <c r="B294" t="s">
        <v>56</v>
      </c>
      <c r="C294">
        <v>200</v>
      </c>
      <c r="D294" t="s">
        <v>54</v>
      </c>
      <c r="E294" t="s">
        <v>1047</v>
      </c>
      <c r="F294">
        <v>52</v>
      </c>
      <c r="G294">
        <v>425</v>
      </c>
      <c r="H294"/>
      <c r="I294">
        <v>0</v>
      </c>
      <c r="J294">
        <v>0</v>
      </c>
      <c r="K294"/>
      <c r="L294">
        <v>0</v>
      </c>
      <c r="M294" t="s">
        <v>1048</v>
      </c>
      <c r="N294">
        <v>31</v>
      </c>
      <c r="O294"/>
      <c r="P294">
        <v>0</v>
      </c>
      <c r="Q294" t="s">
        <v>1049</v>
      </c>
      <c r="R294">
        <v>49</v>
      </c>
      <c r="S294" t="s">
        <v>172</v>
      </c>
      <c r="T294">
        <v>6</v>
      </c>
      <c r="U294" t="s">
        <v>53</v>
      </c>
      <c r="V294" t="s">
        <v>53</v>
      </c>
      <c r="W294" t="s">
        <v>108</v>
      </c>
      <c r="X294">
        <v>53887</v>
      </c>
      <c r="Y294">
        <v>861</v>
      </c>
      <c r="Z294">
        <v>6</v>
      </c>
      <c r="AA294">
        <v>2</v>
      </c>
      <c r="AB294">
        <v>79</v>
      </c>
      <c r="AC294">
        <v>15</v>
      </c>
      <c r="AD294" t="s">
        <v>1052</v>
      </c>
      <c r="AE294">
        <f>COUNTIF($E$2:E294,E294)</f>
        <v>2</v>
      </c>
      <c r="AF294">
        <f>COUNTIF($H$2:$H294,H294)</f>
        <v>0</v>
      </c>
      <c r="AG294">
        <f>COUNTIF($M$2:M294,M294)</f>
        <v>2</v>
      </c>
      <c r="AH294">
        <f>COUNTIF($O$2:O294,O294)</f>
        <v>0</v>
      </c>
      <c r="AI294">
        <f>COUNTIF($Q$2:Q294,Q294)</f>
        <v>2</v>
      </c>
      <c r="AJ294">
        <f>COUNTIF($S$2:S294,S294)</f>
        <v>188</v>
      </c>
      <c r="AK294">
        <f t="shared" si="4"/>
        <v>52.6240234375</v>
      </c>
      <c r="AL294">
        <f>IF(AD294="",0,COUNTIF($AD$2:AD294,AD294))</f>
        <v>1</v>
      </c>
    </row>
    <row r="295" spans="1:38">
      <c r="A295" t="s">
        <v>1053</v>
      </c>
      <c r="B295" t="s">
        <v>56</v>
      </c>
      <c r="C295">
        <v>200</v>
      </c>
      <c r="D295" t="s">
        <v>54</v>
      </c>
      <c r="E295" t="s">
        <v>1054</v>
      </c>
      <c r="F295">
        <v>44</v>
      </c>
      <c r="G295">
        <v>380</v>
      </c>
      <c r="H295"/>
      <c r="I295">
        <v>0</v>
      </c>
      <c r="J295">
        <v>0</v>
      </c>
      <c r="K295"/>
      <c r="L295">
        <v>0</v>
      </c>
      <c r="M295" t="s">
        <v>1054</v>
      </c>
      <c r="N295">
        <v>44</v>
      </c>
      <c r="O295"/>
      <c r="P295">
        <v>0</v>
      </c>
      <c r="Q295" t="s">
        <v>1055</v>
      </c>
      <c r="R295">
        <v>62</v>
      </c>
      <c r="S295" t="s">
        <v>172</v>
      </c>
      <c r="T295">
        <v>6</v>
      </c>
      <c r="U295" t="s">
        <v>53</v>
      </c>
      <c r="V295" t="s">
        <v>53</v>
      </c>
      <c r="W295" t="s">
        <v>108</v>
      </c>
      <c r="X295">
        <v>51879</v>
      </c>
      <c r="Y295">
        <v>879</v>
      </c>
      <c r="Z295">
        <v>6</v>
      </c>
      <c r="AA295">
        <v>4</v>
      </c>
      <c r="AB295">
        <v>62</v>
      </c>
      <c r="AC295">
        <v>14</v>
      </c>
      <c r="AD295" t="s">
        <v>1056</v>
      </c>
      <c r="AE295">
        <f>COUNTIF($E$2:E295,E295)</f>
        <v>1</v>
      </c>
      <c r="AF295">
        <f>COUNTIF($H$2:$H295,H295)</f>
        <v>0</v>
      </c>
      <c r="AG295">
        <f>COUNTIF($M$2:M295,M295)</f>
        <v>1</v>
      </c>
      <c r="AH295">
        <f>COUNTIF($O$2:O295,O295)</f>
        <v>0</v>
      </c>
      <c r="AI295">
        <f>COUNTIF($Q$2:Q295,Q295)</f>
        <v>1</v>
      </c>
      <c r="AJ295">
        <f>COUNTIF($S$2:S295,S295)</f>
        <v>189</v>
      </c>
      <c r="AK295">
        <f t="shared" si="4"/>
        <v>50.6630859375</v>
      </c>
      <c r="AL295">
        <f>IF(AD295="",0,COUNTIF($AD$2:AD295,AD295))</f>
        <v>1</v>
      </c>
    </row>
    <row r="296" spans="1:38">
      <c r="A296" t="s">
        <v>1057</v>
      </c>
      <c r="B296" t="s">
        <v>56</v>
      </c>
      <c r="C296">
        <v>200</v>
      </c>
      <c r="D296" t="s">
        <v>54</v>
      </c>
      <c r="E296" t="s">
        <v>1054</v>
      </c>
      <c r="F296">
        <v>44</v>
      </c>
      <c r="G296">
        <v>380</v>
      </c>
      <c r="H296"/>
      <c r="I296">
        <v>0</v>
      </c>
      <c r="J296">
        <v>0</v>
      </c>
      <c r="K296"/>
      <c r="L296">
        <v>0</v>
      </c>
      <c r="M296" t="s">
        <v>1054</v>
      </c>
      <c r="N296">
        <v>44</v>
      </c>
      <c r="O296"/>
      <c r="P296">
        <v>0</v>
      </c>
      <c r="Q296" t="s">
        <v>1055</v>
      </c>
      <c r="R296">
        <v>62</v>
      </c>
      <c r="S296" t="s">
        <v>172</v>
      </c>
      <c r="T296">
        <v>6</v>
      </c>
      <c r="U296" t="s">
        <v>53</v>
      </c>
      <c r="V296" t="s">
        <v>53</v>
      </c>
      <c r="W296" t="s">
        <v>108</v>
      </c>
      <c r="X296">
        <v>51907</v>
      </c>
      <c r="Y296">
        <v>879</v>
      </c>
      <c r="Z296">
        <v>7</v>
      </c>
      <c r="AA296">
        <v>2</v>
      </c>
      <c r="AB296">
        <v>62</v>
      </c>
      <c r="AC296">
        <v>14</v>
      </c>
      <c r="AD296" t="s">
        <v>1058</v>
      </c>
      <c r="AE296">
        <f>COUNTIF($E$2:E296,E296)</f>
        <v>2</v>
      </c>
      <c r="AF296">
        <f>COUNTIF($H$2:$H296,H296)</f>
        <v>0</v>
      </c>
      <c r="AG296">
        <f>COUNTIF($M$2:M296,M296)</f>
        <v>2</v>
      </c>
      <c r="AH296">
        <f>COUNTIF($O$2:O296,O296)</f>
        <v>0</v>
      </c>
      <c r="AI296">
        <f>COUNTIF($Q$2:Q296,Q296)</f>
        <v>2</v>
      </c>
      <c r="AJ296">
        <f>COUNTIF($S$2:S296,S296)</f>
        <v>190</v>
      </c>
      <c r="AK296">
        <f t="shared" si="4"/>
        <v>50.6904296875</v>
      </c>
      <c r="AL296">
        <f>IF(AD296="",0,COUNTIF($AD$2:AD296,AD296))</f>
        <v>1</v>
      </c>
    </row>
    <row r="297" spans="1:38">
      <c r="A297" t="s">
        <v>1059</v>
      </c>
      <c r="B297" t="s">
        <v>56</v>
      </c>
      <c r="C297">
        <v>200</v>
      </c>
      <c r="D297" t="s">
        <v>54</v>
      </c>
      <c r="E297" t="s">
        <v>1060</v>
      </c>
      <c r="F297">
        <v>36</v>
      </c>
      <c r="G297">
        <v>302</v>
      </c>
      <c r="H297"/>
      <c r="I297">
        <v>0</v>
      </c>
      <c r="J297">
        <v>0</v>
      </c>
      <c r="K297"/>
      <c r="L297">
        <v>0</v>
      </c>
      <c r="M297" t="s">
        <v>1060</v>
      </c>
      <c r="N297">
        <v>36</v>
      </c>
      <c r="O297"/>
      <c r="P297">
        <v>0</v>
      </c>
      <c r="Q297" t="s">
        <v>1061</v>
      </c>
      <c r="R297">
        <v>53</v>
      </c>
      <c r="S297" t="s">
        <v>172</v>
      </c>
      <c r="T297">
        <v>6</v>
      </c>
      <c r="U297" t="s">
        <v>53</v>
      </c>
      <c r="V297" t="s">
        <v>53</v>
      </c>
      <c r="W297" t="s">
        <v>108</v>
      </c>
      <c r="X297">
        <v>57710</v>
      </c>
      <c r="Y297">
        <v>1547</v>
      </c>
      <c r="Z297">
        <v>6</v>
      </c>
      <c r="AA297">
        <v>4</v>
      </c>
      <c r="AB297">
        <v>67</v>
      </c>
      <c r="AC297">
        <v>16</v>
      </c>
      <c r="AD297" t="s">
        <v>1062</v>
      </c>
      <c r="AE297">
        <f>COUNTIF($E$2:E297,E297)</f>
        <v>1</v>
      </c>
      <c r="AF297">
        <f>COUNTIF($H$2:$H297,H297)</f>
        <v>0</v>
      </c>
      <c r="AG297">
        <f>COUNTIF($M$2:M297,M297)</f>
        <v>1</v>
      </c>
      <c r="AH297">
        <f>COUNTIF($O$2:O297,O297)</f>
        <v>0</v>
      </c>
      <c r="AI297">
        <f>COUNTIF($Q$2:Q297,Q297)</f>
        <v>1</v>
      </c>
      <c r="AJ297">
        <f>COUNTIF($S$2:S297,S297)</f>
        <v>191</v>
      </c>
      <c r="AK297">
        <f t="shared" si="4"/>
        <v>56.357421875</v>
      </c>
      <c r="AL297">
        <f>IF(AD297="",0,COUNTIF($AD$2:AD297,AD297))</f>
        <v>1</v>
      </c>
    </row>
    <row r="298" spans="1:38">
      <c r="A298" t="s">
        <v>1063</v>
      </c>
      <c r="B298" t="s">
        <v>56</v>
      </c>
      <c r="C298">
        <v>200</v>
      </c>
      <c r="D298" t="s">
        <v>54</v>
      </c>
      <c r="E298" t="s">
        <v>1060</v>
      </c>
      <c r="F298">
        <v>36</v>
      </c>
      <c r="G298">
        <v>302</v>
      </c>
      <c r="H298"/>
      <c r="I298">
        <v>0</v>
      </c>
      <c r="J298">
        <v>0</v>
      </c>
      <c r="K298"/>
      <c r="L298">
        <v>0</v>
      </c>
      <c r="M298" t="s">
        <v>1060</v>
      </c>
      <c r="N298">
        <v>36</v>
      </c>
      <c r="O298"/>
      <c r="P298">
        <v>0</v>
      </c>
      <c r="Q298" t="s">
        <v>1061</v>
      </c>
      <c r="R298">
        <v>53</v>
      </c>
      <c r="S298" t="s">
        <v>172</v>
      </c>
      <c r="T298">
        <v>6</v>
      </c>
      <c r="U298" t="s">
        <v>53</v>
      </c>
      <c r="V298" t="s">
        <v>53</v>
      </c>
      <c r="W298" t="s">
        <v>108</v>
      </c>
      <c r="X298">
        <v>57703</v>
      </c>
      <c r="Y298">
        <v>1547</v>
      </c>
      <c r="Z298">
        <v>7</v>
      </c>
      <c r="AA298">
        <v>8</v>
      </c>
      <c r="AB298">
        <v>67</v>
      </c>
      <c r="AC298">
        <v>16</v>
      </c>
      <c r="AD298" t="s">
        <v>1064</v>
      </c>
      <c r="AE298">
        <f>COUNTIF($E$2:E298,E298)</f>
        <v>2</v>
      </c>
      <c r="AF298">
        <f>COUNTIF($H$2:$H298,H298)</f>
        <v>0</v>
      </c>
      <c r="AG298">
        <f>COUNTIF($M$2:M298,M298)</f>
        <v>2</v>
      </c>
      <c r="AH298">
        <f>COUNTIF($O$2:O298,O298)</f>
        <v>0</v>
      </c>
      <c r="AI298">
        <f>COUNTIF($Q$2:Q298,Q298)</f>
        <v>2</v>
      </c>
      <c r="AJ298">
        <f>COUNTIF($S$2:S298,S298)</f>
        <v>192</v>
      </c>
      <c r="AK298">
        <f t="shared" si="4"/>
        <v>56.3505859375</v>
      </c>
      <c r="AL298">
        <f>IF(AD298="",0,COUNTIF($AD$2:AD298,AD298))</f>
        <v>1</v>
      </c>
    </row>
    <row r="299" spans="1:38">
      <c r="A299" t="s">
        <v>1065</v>
      </c>
      <c r="B299" t="s">
        <v>56</v>
      </c>
      <c r="C299">
        <v>200</v>
      </c>
      <c r="D299" t="s">
        <v>54</v>
      </c>
      <c r="E299" t="s">
        <v>1066</v>
      </c>
      <c r="F299">
        <v>25</v>
      </c>
      <c r="G299">
        <v>212</v>
      </c>
      <c r="H299"/>
      <c r="I299">
        <v>0</v>
      </c>
      <c r="J299">
        <v>0</v>
      </c>
      <c r="K299"/>
      <c r="L299">
        <v>0</v>
      </c>
      <c r="M299" t="s">
        <v>1066</v>
      </c>
      <c r="N299">
        <v>25</v>
      </c>
      <c r="O299"/>
      <c r="P299">
        <v>0</v>
      </c>
      <c r="Q299" t="s">
        <v>1067</v>
      </c>
      <c r="R299">
        <v>43</v>
      </c>
      <c r="S299" t="s">
        <v>172</v>
      </c>
      <c r="T299">
        <v>6</v>
      </c>
      <c r="U299" t="s">
        <v>53</v>
      </c>
      <c r="V299" t="s">
        <v>53</v>
      </c>
      <c r="W299" t="s">
        <v>108</v>
      </c>
      <c r="X299">
        <v>50135</v>
      </c>
      <c r="Y299">
        <v>589</v>
      </c>
      <c r="Z299">
        <v>5</v>
      </c>
      <c r="AA299">
        <v>6</v>
      </c>
      <c r="AB299">
        <v>62</v>
      </c>
      <c r="AC299">
        <v>15</v>
      </c>
      <c r="AD299" t="s">
        <v>1068</v>
      </c>
      <c r="AE299">
        <f>COUNTIF($E$2:E299,E299)</f>
        <v>1</v>
      </c>
      <c r="AF299">
        <f>COUNTIF($H$2:$H299,H299)</f>
        <v>0</v>
      </c>
      <c r="AG299">
        <f>COUNTIF($M$2:M299,M299)</f>
        <v>1</v>
      </c>
      <c r="AH299">
        <f>COUNTIF($O$2:O299,O299)</f>
        <v>0</v>
      </c>
      <c r="AI299">
        <f>COUNTIF($Q$2:Q299,Q299)</f>
        <v>1</v>
      </c>
      <c r="AJ299">
        <f>COUNTIF($S$2:S299,S299)</f>
        <v>193</v>
      </c>
      <c r="AK299">
        <f t="shared" si="4"/>
        <v>48.9599609375</v>
      </c>
      <c r="AL299">
        <f>IF(AD299="",0,COUNTIF($AD$2:AD299,AD299))</f>
        <v>1</v>
      </c>
    </row>
    <row r="300" spans="1:38">
      <c r="A300" t="s">
        <v>1069</v>
      </c>
      <c r="B300" t="s">
        <v>56</v>
      </c>
      <c r="C300">
        <v>200</v>
      </c>
      <c r="D300" t="s">
        <v>54</v>
      </c>
      <c r="E300" t="s">
        <v>1066</v>
      </c>
      <c r="F300">
        <v>25</v>
      </c>
      <c r="G300">
        <v>212</v>
      </c>
      <c r="H300"/>
      <c r="I300">
        <v>0</v>
      </c>
      <c r="J300">
        <v>0</v>
      </c>
      <c r="K300"/>
      <c r="L300">
        <v>0</v>
      </c>
      <c r="M300" t="s">
        <v>1066</v>
      </c>
      <c r="N300">
        <v>25</v>
      </c>
      <c r="O300"/>
      <c r="P300">
        <v>0</v>
      </c>
      <c r="Q300" t="s">
        <v>1067</v>
      </c>
      <c r="R300">
        <v>43</v>
      </c>
      <c r="S300" t="s">
        <v>172</v>
      </c>
      <c r="T300">
        <v>6</v>
      </c>
      <c r="U300" t="s">
        <v>53</v>
      </c>
      <c r="V300" t="s">
        <v>53</v>
      </c>
      <c r="W300" t="s">
        <v>108</v>
      </c>
      <c r="X300">
        <v>50173</v>
      </c>
      <c r="Y300">
        <v>589</v>
      </c>
      <c r="Z300">
        <v>6</v>
      </c>
      <c r="AA300">
        <v>2</v>
      </c>
      <c r="AB300">
        <v>62</v>
      </c>
      <c r="AC300">
        <v>15</v>
      </c>
      <c r="AD300" t="s">
        <v>1070</v>
      </c>
      <c r="AE300">
        <f>COUNTIF($E$2:E300,E300)</f>
        <v>2</v>
      </c>
      <c r="AF300">
        <f>COUNTIF($H$2:$H300,H300)</f>
        <v>0</v>
      </c>
      <c r="AG300">
        <f>COUNTIF($M$2:M300,M300)</f>
        <v>2</v>
      </c>
      <c r="AH300">
        <f>COUNTIF($O$2:O300,O300)</f>
        <v>0</v>
      </c>
      <c r="AI300">
        <f>COUNTIF($Q$2:Q300,Q300)</f>
        <v>2</v>
      </c>
      <c r="AJ300">
        <f>COUNTIF($S$2:S300,S300)</f>
        <v>194</v>
      </c>
      <c r="AK300">
        <f t="shared" si="4"/>
        <v>48.9970703125</v>
      </c>
      <c r="AL300">
        <f>IF(AD300="",0,COUNTIF($AD$2:AD300,AD300))</f>
        <v>1</v>
      </c>
    </row>
    <row r="301" spans="1:38">
      <c r="A301" t="s">
        <v>1071</v>
      </c>
      <c r="B301" t="s">
        <v>56</v>
      </c>
      <c r="C301">
        <v>200</v>
      </c>
      <c r="D301" t="s">
        <v>54</v>
      </c>
      <c r="E301" t="s">
        <v>1072</v>
      </c>
      <c r="F301">
        <v>64</v>
      </c>
      <c r="G301">
        <v>509</v>
      </c>
      <c r="H301"/>
      <c r="I301">
        <v>0</v>
      </c>
      <c r="J301">
        <v>0</v>
      </c>
      <c r="K301"/>
      <c r="L301">
        <v>0</v>
      </c>
      <c r="M301" t="s">
        <v>1073</v>
      </c>
      <c r="N301">
        <v>43</v>
      </c>
      <c r="O301"/>
      <c r="P301">
        <v>0</v>
      </c>
      <c r="Q301" t="s">
        <v>1074</v>
      </c>
      <c r="R301">
        <v>60</v>
      </c>
      <c r="S301" t="s">
        <v>172</v>
      </c>
      <c r="T301">
        <v>6</v>
      </c>
      <c r="U301" t="s">
        <v>53</v>
      </c>
      <c r="V301" t="s">
        <v>53</v>
      </c>
      <c r="W301" t="s">
        <v>108</v>
      </c>
      <c r="X301">
        <v>58185</v>
      </c>
      <c r="Y301">
        <v>1097</v>
      </c>
      <c r="Z301">
        <v>5</v>
      </c>
      <c r="AA301">
        <v>42</v>
      </c>
      <c r="AB301">
        <v>85</v>
      </c>
      <c r="AC301">
        <v>16</v>
      </c>
      <c r="AD301" t="s">
        <v>1075</v>
      </c>
      <c r="AE301">
        <f>COUNTIF($E$2:E301,E301)</f>
        <v>1</v>
      </c>
      <c r="AF301">
        <f>COUNTIF($H$2:$H301,H301)</f>
        <v>0</v>
      </c>
      <c r="AG301">
        <f>COUNTIF($M$2:M301,M301)</f>
        <v>1</v>
      </c>
      <c r="AH301">
        <f>COUNTIF($O$2:O301,O301)</f>
        <v>0</v>
      </c>
      <c r="AI301">
        <f>COUNTIF($Q$2:Q301,Q301)</f>
        <v>1</v>
      </c>
      <c r="AJ301">
        <f>COUNTIF($S$2:S301,S301)</f>
        <v>195</v>
      </c>
      <c r="AK301">
        <f t="shared" si="4"/>
        <v>56.8212890625</v>
      </c>
      <c r="AL301">
        <f>IF(AD301="",0,COUNTIF($AD$2:AD301,AD301))</f>
        <v>1</v>
      </c>
    </row>
    <row r="302" spans="1:38">
      <c r="A302" t="s">
        <v>1076</v>
      </c>
      <c r="B302" t="s">
        <v>56</v>
      </c>
      <c r="C302">
        <v>200</v>
      </c>
      <c r="D302" t="s">
        <v>54</v>
      </c>
      <c r="E302" t="s">
        <v>1072</v>
      </c>
      <c r="F302">
        <v>64</v>
      </c>
      <c r="G302">
        <v>509</v>
      </c>
      <c r="H302"/>
      <c r="I302">
        <v>0</v>
      </c>
      <c r="J302">
        <v>0</v>
      </c>
      <c r="K302"/>
      <c r="L302">
        <v>0</v>
      </c>
      <c r="M302" t="s">
        <v>1073</v>
      </c>
      <c r="N302">
        <v>43</v>
      </c>
      <c r="O302"/>
      <c r="P302">
        <v>0</v>
      </c>
      <c r="Q302" t="s">
        <v>1074</v>
      </c>
      <c r="R302">
        <v>60</v>
      </c>
      <c r="S302" t="s">
        <v>172</v>
      </c>
      <c r="T302">
        <v>6</v>
      </c>
      <c r="U302" t="s">
        <v>53</v>
      </c>
      <c r="V302" t="s">
        <v>53</v>
      </c>
      <c r="W302" t="s">
        <v>108</v>
      </c>
      <c r="X302">
        <v>58171</v>
      </c>
      <c r="Y302">
        <v>1097</v>
      </c>
      <c r="Z302">
        <v>6</v>
      </c>
      <c r="AA302">
        <v>8</v>
      </c>
      <c r="AB302">
        <v>85</v>
      </c>
      <c r="AC302">
        <v>16</v>
      </c>
      <c r="AD302" t="s">
        <v>1077</v>
      </c>
      <c r="AE302">
        <f>COUNTIF($E$2:E302,E302)</f>
        <v>2</v>
      </c>
      <c r="AF302">
        <f>COUNTIF($H$2:$H302,H302)</f>
        <v>0</v>
      </c>
      <c r="AG302">
        <f>COUNTIF($M$2:M302,M302)</f>
        <v>2</v>
      </c>
      <c r="AH302">
        <f>COUNTIF($O$2:O302,O302)</f>
        <v>0</v>
      </c>
      <c r="AI302">
        <f>COUNTIF($Q$2:Q302,Q302)</f>
        <v>2</v>
      </c>
      <c r="AJ302">
        <f>COUNTIF($S$2:S302,S302)</f>
        <v>196</v>
      </c>
      <c r="AK302">
        <f t="shared" si="4"/>
        <v>56.8076171875</v>
      </c>
      <c r="AL302">
        <f>IF(AD302="",0,COUNTIF($AD$2:AD302,AD302))</f>
        <v>1</v>
      </c>
    </row>
    <row r="303" spans="1:38">
      <c r="A303" t="s">
        <v>1078</v>
      </c>
      <c r="B303" t="s">
        <v>56</v>
      </c>
      <c r="C303">
        <v>200</v>
      </c>
      <c r="D303" t="s">
        <v>54</v>
      </c>
      <c r="E303" t="s">
        <v>1079</v>
      </c>
      <c r="F303">
        <v>61</v>
      </c>
      <c r="G303">
        <v>484</v>
      </c>
      <c r="H303"/>
      <c r="I303">
        <v>0</v>
      </c>
      <c r="J303">
        <v>0</v>
      </c>
      <c r="K303"/>
      <c r="L303">
        <v>0</v>
      </c>
      <c r="M303" t="s">
        <v>1079</v>
      </c>
      <c r="N303">
        <v>61</v>
      </c>
      <c r="O303"/>
      <c r="P303">
        <v>0</v>
      </c>
      <c r="Q303" t="s">
        <v>1080</v>
      </c>
      <c r="R303">
        <v>78</v>
      </c>
      <c r="S303" t="s">
        <v>172</v>
      </c>
      <c r="T303">
        <v>6</v>
      </c>
      <c r="U303" t="s">
        <v>53</v>
      </c>
      <c r="V303" t="s">
        <v>53</v>
      </c>
      <c r="W303" t="s">
        <v>108</v>
      </c>
      <c r="X303">
        <v>54027</v>
      </c>
      <c r="Y303">
        <v>756</v>
      </c>
      <c r="Z303">
        <v>6</v>
      </c>
      <c r="AA303">
        <v>4</v>
      </c>
      <c r="AB303">
        <v>66</v>
      </c>
      <c r="AC303">
        <v>16</v>
      </c>
      <c r="AD303" t="s">
        <v>1081</v>
      </c>
      <c r="AE303">
        <f>COUNTIF($E$2:E303,E303)</f>
        <v>1</v>
      </c>
      <c r="AF303">
        <f>COUNTIF($H$2:$H303,H303)</f>
        <v>0</v>
      </c>
      <c r="AG303">
        <f>COUNTIF($M$2:M303,M303)</f>
        <v>1</v>
      </c>
      <c r="AH303">
        <f>COUNTIF($O$2:O303,O303)</f>
        <v>0</v>
      </c>
      <c r="AI303">
        <f>COUNTIF($Q$2:Q303,Q303)</f>
        <v>1</v>
      </c>
      <c r="AJ303">
        <f>COUNTIF($S$2:S303,S303)</f>
        <v>197</v>
      </c>
      <c r="AK303">
        <f t="shared" si="4"/>
        <v>52.7607421875</v>
      </c>
      <c r="AL303">
        <f>IF(AD303="",0,COUNTIF($AD$2:AD303,AD303))</f>
        <v>1</v>
      </c>
    </row>
    <row r="304" spans="1:38">
      <c r="A304" t="s">
        <v>1082</v>
      </c>
      <c r="B304" t="s">
        <v>56</v>
      </c>
      <c r="C304">
        <v>200</v>
      </c>
      <c r="D304" t="s">
        <v>54</v>
      </c>
      <c r="E304" t="s">
        <v>1079</v>
      </c>
      <c r="F304">
        <v>61</v>
      </c>
      <c r="G304">
        <v>484</v>
      </c>
      <c r="H304"/>
      <c r="I304">
        <v>0</v>
      </c>
      <c r="J304">
        <v>0</v>
      </c>
      <c r="K304"/>
      <c r="L304">
        <v>0</v>
      </c>
      <c r="M304" t="s">
        <v>1079</v>
      </c>
      <c r="N304">
        <v>61</v>
      </c>
      <c r="O304"/>
      <c r="P304">
        <v>0</v>
      </c>
      <c r="Q304" t="s">
        <v>1080</v>
      </c>
      <c r="R304">
        <v>78</v>
      </c>
      <c r="S304" t="s">
        <v>172</v>
      </c>
      <c r="T304">
        <v>6</v>
      </c>
      <c r="U304" t="s">
        <v>53</v>
      </c>
      <c r="V304" t="s">
        <v>53</v>
      </c>
      <c r="W304" t="s">
        <v>108</v>
      </c>
      <c r="X304">
        <v>54046</v>
      </c>
      <c r="Y304">
        <v>756</v>
      </c>
      <c r="Z304">
        <v>7</v>
      </c>
      <c r="AA304">
        <v>8</v>
      </c>
      <c r="AB304">
        <v>66</v>
      </c>
      <c r="AC304">
        <v>16</v>
      </c>
      <c r="AD304" t="s">
        <v>1083</v>
      </c>
      <c r="AE304">
        <f>COUNTIF($E$2:E304,E304)</f>
        <v>2</v>
      </c>
      <c r="AF304">
        <f>COUNTIF($H$2:$H304,H304)</f>
        <v>0</v>
      </c>
      <c r="AG304">
        <f>COUNTIF($M$2:M304,M304)</f>
        <v>2</v>
      </c>
      <c r="AH304">
        <f>COUNTIF($O$2:O304,O304)</f>
        <v>0</v>
      </c>
      <c r="AI304">
        <f>COUNTIF($Q$2:Q304,Q304)</f>
        <v>2</v>
      </c>
      <c r="AJ304">
        <f>COUNTIF($S$2:S304,S304)</f>
        <v>198</v>
      </c>
      <c r="AK304">
        <f t="shared" si="4"/>
        <v>52.779296875</v>
      </c>
      <c r="AL304">
        <f>IF(AD304="",0,COUNTIF($AD$2:AD304,AD304))</f>
        <v>1</v>
      </c>
    </row>
    <row r="305" spans="1:38">
      <c r="A305" t="s">
        <v>1084</v>
      </c>
      <c r="B305" t="s">
        <v>56</v>
      </c>
      <c r="C305">
        <v>200</v>
      </c>
      <c r="D305" t="s">
        <v>54</v>
      </c>
      <c r="E305" t="s">
        <v>1085</v>
      </c>
      <c r="F305">
        <v>46</v>
      </c>
      <c r="G305">
        <v>372</v>
      </c>
      <c r="H305"/>
      <c r="I305">
        <v>0</v>
      </c>
      <c r="J305">
        <v>0</v>
      </c>
      <c r="K305"/>
      <c r="L305">
        <v>0</v>
      </c>
      <c r="M305" t="s">
        <v>1085</v>
      </c>
      <c r="N305">
        <v>46</v>
      </c>
      <c r="O305"/>
      <c r="P305">
        <v>0</v>
      </c>
      <c r="Q305" t="s">
        <v>1086</v>
      </c>
      <c r="R305">
        <v>64</v>
      </c>
      <c r="S305" t="s">
        <v>172</v>
      </c>
      <c r="T305">
        <v>6</v>
      </c>
      <c r="U305" t="s">
        <v>53</v>
      </c>
      <c r="V305" t="s">
        <v>53</v>
      </c>
      <c r="W305" t="s">
        <v>108</v>
      </c>
      <c r="X305">
        <v>71089</v>
      </c>
      <c r="Y305">
        <v>2792</v>
      </c>
      <c r="Z305">
        <v>7</v>
      </c>
      <c r="AA305">
        <v>4</v>
      </c>
      <c r="AB305">
        <v>75</v>
      </c>
      <c r="AC305">
        <v>22</v>
      </c>
      <c r="AD305" t="s">
        <v>1087</v>
      </c>
      <c r="AE305">
        <f>COUNTIF($E$2:E305,E305)</f>
        <v>1</v>
      </c>
      <c r="AF305">
        <f>COUNTIF($H$2:$H305,H305)</f>
        <v>0</v>
      </c>
      <c r="AG305">
        <f>COUNTIF($M$2:M305,M305)</f>
        <v>1</v>
      </c>
      <c r="AH305">
        <f>COUNTIF($O$2:O305,O305)</f>
        <v>0</v>
      </c>
      <c r="AI305">
        <f>COUNTIF($Q$2:Q305,Q305)</f>
        <v>1</v>
      </c>
      <c r="AJ305">
        <f>COUNTIF($S$2:S305,S305)</f>
        <v>199</v>
      </c>
      <c r="AK305">
        <f t="shared" si="4"/>
        <v>69.4228515625</v>
      </c>
      <c r="AL305">
        <f>IF(AD305="",0,COUNTIF($AD$2:AD305,AD305))</f>
        <v>1</v>
      </c>
    </row>
    <row r="306" spans="1:38">
      <c r="A306" t="s">
        <v>1088</v>
      </c>
      <c r="B306" t="s">
        <v>56</v>
      </c>
      <c r="C306">
        <v>200</v>
      </c>
      <c r="D306" t="s">
        <v>54</v>
      </c>
      <c r="E306" t="s">
        <v>1085</v>
      </c>
      <c r="F306">
        <v>46</v>
      </c>
      <c r="G306">
        <v>372</v>
      </c>
      <c r="H306"/>
      <c r="I306">
        <v>0</v>
      </c>
      <c r="J306">
        <v>0</v>
      </c>
      <c r="K306"/>
      <c r="L306">
        <v>0</v>
      </c>
      <c r="M306" t="s">
        <v>1085</v>
      </c>
      <c r="N306">
        <v>46</v>
      </c>
      <c r="O306"/>
      <c r="P306">
        <v>0</v>
      </c>
      <c r="Q306" t="s">
        <v>1086</v>
      </c>
      <c r="R306">
        <v>64</v>
      </c>
      <c r="S306" t="s">
        <v>172</v>
      </c>
      <c r="T306">
        <v>6</v>
      </c>
      <c r="U306" t="s">
        <v>53</v>
      </c>
      <c r="V306" t="s">
        <v>53</v>
      </c>
      <c r="W306" t="s">
        <v>108</v>
      </c>
      <c r="X306">
        <v>71113</v>
      </c>
      <c r="Y306">
        <v>2792</v>
      </c>
      <c r="Z306">
        <v>8</v>
      </c>
      <c r="AA306">
        <v>22</v>
      </c>
      <c r="AB306">
        <v>75</v>
      </c>
      <c r="AC306">
        <v>22</v>
      </c>
      <c r="AD306" t="s">
        <v>1089</v>
      </c>
      <c r="AE306">
        <f>COUNTIF($E$2:E306,E306)</f>
        <v>2</v>
      </c>
      <c r="AF306">
        <f>COUNTIF($H$2:$H306,H306)</f>
        <v>0</v>
      </c>
      <c r="AG306">
        <f>COUNTIF($M$2:M306,M306)</f>
        <v>2</v>
      </c>
      <c r="AH306">
        <f>COUNTIF($O$2:O306,O306)</f>
        <v>0</v>
      </c>
      <c r="AI306">
        <f>COUNTIF($Q$2:Q306,Q306)</f>
        <v>2</v>
      </c>
      <c r="AJ306">
        <f>COUNTIF($S$2:S306,S306)</f>
        <v>200</v>
      </c>
      <c r="AK306">
        <f t="shared" si="4"/>
        <v>69.4462890625</v>
      </c>
      <c r="AL306">
        <f>IF(AD306="",0,COUNTIF($AD$2:AD306,AD306))</f>
        <v>1</v>
      </c>
    </row>
    <row r="307" spans="1:38">
      <c r="A307" t="s">
        <v>1090</v>
      </c>
      <c r="B307" t="s">
        <v>56</v>
      </c>
      <c r="C307">
        <v>200</v>
      </c>
      <c r="D307" t="s">
        <v>54</v>
      </c>
      <c r="E307" t="s">
        <v>1091</v>
      </c>
      <c r="F307">
        <v>40</v>
      </c>
      <c r="G307">
        <v>336</v>
      </c>
      <c r="H307"/>
      <c r="I307">
        <v>0</v>
      </c>
      <c r="J307">
        <v>0</v>
      </c>
      <c r="K307"/>
      <c r="L307">
        <v>0</v>
      </c>
      <c r="M307" t="s">
        <v>1091</v>
      </c>
      <c r="N307">
        <v>40</v>
      </c>
      <c r="O307"/>
      <c r="P307">
        <v>0</v>
      </c>
      <c r="Q307" t="s">
        <v>1092</v>
      </c>
      <c r="R307">
        <v>57</v>
      </c>
      <c r="S307" t="s">
        <v>172</v>
      </c>
      <c r="T307">
        <v>6</v>
      </c>
      <c r="U307" t="s">
        <v>53</v>
      </c>
      <c r="V307" t="s">
        <v>53</v>
      </c>
      <c r="W307" t="s">
        <v>108</v>
      </c>
      <c r="X307">
        <v>57136</v>
      </c>
      <c r="Y307">
        <v>1395</v>
      </c>
      <c r="Z307">
        <v>7</v>
      </c>
      <c r="AA307">
        <v>5</v>
      </c>
      <c r="AB307">
        <v>65</v>
      </c>
      <c r="AC307">
        <v>17</v>
      </c>
      <c r="AD307" t="s">
        <v>1093</v>
      </c>
      <c r="AE307">
        <f>COUNTIF($E$2:E307,E307)</f>
        <v>1</v>
      </c>
      <c r="AF307">
        <f>COUNTIF($H$2:$H307,H307)</f>
        <v>0</v>
      </c>
      <c r="AG307">
        <f>COUNTIF($M$2:M307,M307)</f>
        <v>1</v>
      </c>
      <c r="AH307">
        <f>COUNTIF($O$2:O307,O307)</f>
        <v>0</v>
      </c>
      <c r="AI307">
        <f>COUNTIF($Q$2:Q307,Q307)</f>
        <v>1</v>
      </c>
      <c r="AJ307">
        <f>COUNTIF($S$2:S307,S307)</f>
        <v>201</v>
      </c>
      <c r="AK307">
        <f t="shared" si="4"/>
        <v>55.796875</v>
      </c>
      <c r="AL307">
        <f>IF(AD307="",0,COUNTIF($AD$2:AD307,AD307))</f>
        <v>1</v>
      </c>
    </row>
    <row r="308" spans="1:38">
      <c r="A308" t="s">
        <v>1094</v>
      </c>
      <c r="B308" t="s">
        <v>56</v>
      </c>
      <c r="C308">
        <v>200</v>
      </c>
      <c r="D308" t="s">
        <v>54</v>
      </c>
      <c r="E308" t="s">
        <v>1091</v>
      </c>
      <c r="F308">
        <v>40</v>
      </c>
      <c r="G308">
        <v>336</v>
      </c>
      <c r="H308"/>
      <c r="I308">
        <v>0</v>
      </c>
      <c r="J308">
        <v>0</v>
      </c>
      <c r="K308"/>
      <c r="L308">
        <v>0</v>
      </c>
      <c r="M308" t="s">
        <v>1091</v>
      </c>
      <c r="N308">
        <v>40</v>
      </c>
      <c r="O308"/>
      <c r="P308">
        <v>0</v>
      </c>
      <c r="Q308" t="s">
        <v>1092</v>
      </c>
      <c r="R308">
        <v>57</v>
      </c>
      <c r="S308" t="s">
        <v>172</v>
      </c>
      <c r="T308">
        <v>6</v>
      </c>
      <c r="U308" t="s">
        <v>53</v>
      </c>
      <c r="V308" t="s">
        <v>53</v>
      </c>
      <c r="W308" t="s">
        <v>108</v>
      </c>
      <c r="X308">
        <v>57141</v>
      </c>
      <c r="Y308">
        <v>1395</v>
      </c>
      <c r="Z308">
        <v>8</v>
      </c>
      <c r="AA308">
        <v>8</v>
      </c>
      <c r="AB308">
        <v>65</v>
      </c>
      <c r="AC308">
        <v>17</v>
      </c>
      <c r="AD308" t="s">
        <v>1095</v>
      </c>
      <c r="AE308">
        <f>COUNTIF($E$2:E308,E308)</f>
        <v>2</v>
      </c>
      <c r="AF308">
        <f>COUNTIF($H$2:$H308,H308)</f>
        <v>0</v>
      </c>
      <c r="AG308">
        <f>COUNTIF($M$2:M308,M308)</f>
        <v>2</v>
      </c>
      <c r="AH308">
        <f>COUNTIF($O$2:O308,O308)</f>
        <v>0</v>
      </c>
      <c r="AI308">
        <f>COUNTIF($Q$2:Q308,Q308)</f>
        <v>2</v>
      </c>
      <c r="AJ308">
        <f>COUNTIF($S$2:S308,S308)</f>
        <v>202</v>
      </c>
      <c r="AK308">
        <f t="shared" si="4"/>
        <v>55.8017578125</v>
      </c>
      <c r="AL308">
        <f>IF(AD308="",0,COUNTIF($AD$2:AD308,AD308))</f>
        <v>1</v>
      </c>
    </row>
    <row r="309" spans="1:38">
      <c r="A309" t="s">
        <v>1096</v>
      </c>
      <c r="B309" t="s">
        <v>56</v>
      </c>
      <c r="C309">
        <v>200</v>
      </c>
      <c r="D309" t="s">
        <v>54</v>
      </c>
      <c r="E309" t="s">
        <v>1097</v>
      </c>
      <c r="F309">
        <v>33</v>
      </c>
      <c r="G309">
        <v>263</v>
      </c>
      <c r="H309"/>
      <c r="I309">
        <v>0</v>
      </c>
      <c r="J309">
        <v>0</v>
      </c>
      <c r="K309"/>
      <c r="L309">
        <v>0</v>
      </c>
      <c r="M309" t="s">
        <v>1097</v>
      </c>
      <c r="N309">
        <v>33</v>
      </c>
      <c r="O309"/>
      <c r="P309">
        <v>0</v>
      </c>
      <c r="Q309" t="s">
        <v>1098</v>
      </c>
      <c r="R309">
        <v>50</v>
      </c>
      <c r="S309" t="s">
        <v>172</v>
      </c>
      <c r="T309">
        <v>6</v>
      </c>
      <c r="U309" t="s">
        <v>53</v>
      </c>
      <c r="V309" t="s">
        <v>53</v>
      </c>
      <c r="W309" t="s">
        <v>108</v>
      </c>
      <c r="X309">
        <v>53732</v>
      </c>
      <c r="Y309">
        <v>993</v>
      </c>
      <c r="Z309">
        <v>6</v>
      </c>
      <c r="AA309">
        <v>4</v>
      </c>
      <c r="AB309">
        <v>65</v>
      </c>
      <c r="AC309">
        <v>14</v>
      </c>
      <c r="AD309" t="s">
        <v>1099</v>
      </c>
      <c r="AE309">
        <f>COUNTIF($E$2:E309,E309)</f>
        <v>1</v>
      </c>
      <c r="AF309">
        <f>COUNTIF($H$2:$H309,H309)</f>
        <v>0</v>
      </c>
      <c r="AG309">
        <f>COUNTIF($M$2:M309,M309)</f>
        <v>1</v>
      </c>
      <c r="AH309">
        <f>COUNTIF($O$2:O309,O309)</f>
        <v>0</v>
      </c>
      <c r="AI309">
        <f>COUNTIF($Q$2:Q309,Q309)</f>
        <v>1</v>
      </c>
      <c r="AJ309">
        <f>COUNTIF($S$2:S309,S309)</f>
        <v>203</v>
      </c>
      <c r="AK309">
        <f t="shared" si="4"/>
        <v>52.47265625</v>
      </c>
      <c r="AL309">
        <f>IF(AD309="",0,COUNTIF($AD$2:AD309,AD309))</f>
        <v>1</v>
      </c>
    </row>
    <row r="310" spans="1:38">
      <c r="A310" t="s">
        <v>1100</v>
      </c>
      <c r="B310" t="s">
        <v>56</v>
      </c>
      <c r="C310">
        <v>200</v>
      </c>
      <c r="D310" t="s">
        <v>54</v>
      </c>
      <c r="E310" t="s">
        <v>1097</v>
      </c>
      <c r="F310">
        <v>33</v>
      </c>
      <c r="G310">
        <v>263</v>
      </c>
      <c r="H310"/>
      <c r="I310">
        <v>0</v>
      </c>
      <c r="J310">
        <v>0</v>
      </c>
      <c r="K310"/>
      <c r="L310">
        <v>0</v>
      </c>
      <c r="M310" t="s">
        <v>1097</v>
      </c>
      <c r="N310">
        <v>33</v>
      </c>
      <c r="O310"/>
      <c r="P310">
        <v>0</v>
      </c>
      <c r="Q310" t="s">
        <v>1098</v>
      </c>
      <c r="R310">
        <v>50</v>
      </c>
      <c r="S310" t="s">
        <v>172</v>
      </c>
      <c r="T310">
        <v>6</v>
      </c>
      <c r="U310" t="s">
        <v>53</v>
      </c>
      <c r="V310" t="s">
        <v>53</v>
      </c>
      <c r="W310" t="s">
        <v>108</v>
      </c>
      <c r="X310">
        <v>53734</v>
      </c>
      <c r="Y310">
        <v>993</v>
      </c>
      <c r="Z310">
        <v>7</v>
      </c>
      <c r="AA310">
        <v>6</v>
      </c>
      <c r="AB310">
        <v>65</v>
      </c>
      <c r="AC310">
        <v>14</v>
      </c>
      <c r="AD310" t="s">
        <v>1101</v>
      </c>
      <c r="AE310">
        <f>COUNTIF($E$2:E310,E310)</f>
        <v>2</v>
      </c>
      <c r="AF310">
        <f>COUNTIF($H$2:$H310,H310)</f>
        <v>0</v>
      </c>
      <c r="AG310">
        <f>COUNTIF($M$2:M310,M310)</f>
        <v>2</v>
      </c>
      <c r="AH310">
        <f>COUNTIF($O$2:O310,O310)</f>
        <v>0</v>
      </c>
      <c r="AI310">
        <f>COUNTIF($Q$2:Q310,Q310)</f>
        <v>2</v>
      </c>
      <c r="AJ310">
        <f>COUNTIF($S$2:S310,S310)</f>
        <v>204</v>
      </c>
      <c r="AK310">
        <f t="shared" si="4"/>
        <v>52.474609375</v>
      </c>
      <c r="AL310">
        <f>IF(AD310="",0,COUNTIF($AD$2:AD310,AD310))</f>
        <v>1</v>
      </c>
    </row>
    <row r="311" spans="1:38">
      <c r="A311" t="s">
        <v>1102</v>
      </c>
      <c r="B311" t="s">
        <v>56</v>
      </c>
      <c r="C311">
        <v>200</v>
      </c>
      <c r="D311" t="s">
        <v>54</v>
      </c>
      <c r="E311" t="s">
        <v>1103</v>
      </c>
      <c r="F311">
        <v>34</v>
      </c>
      <c r="G311">
        <v>285</v>
      </c>
      <c r="H311"/>
      <c r="I311">
        <v>0</v>
      </c>
      <c r="J311">
        <v>0</v>
      </c>
      <c r="K311"/>
      <c r="L311">
        <v>0</v>
      </c>
      <c r="M311" t="s">
        <v>1103</v>
      </c>
      <c r="N311">
        <v>34</v>
      </c>
      <c r="O311"/>
      <c r="P311">
        <v>0</v>
      </c>
      <c r="Q311" t="s">
        <v>1104</v>
      </c>
      <c r="R311">
        <v>51</v>
      </c>
      <c r="S311" t="s">
        <v>172</v>
      </c>
      <c r="T311">
        <v>6</v>
      </c>
      <c r="U311" t="s">
        <v>53</v>
      </c>
      <c r="V311" t="s">
        <v>53</v>
      </c>
      <c r="W311" t="s">
        <v>108</v>
      </c>
      <c r="X311">
        <v>58841</v>
      </c>
      <c r="Y311">
        <v>1800</v>
      </c>
      <c r="Z311">
        <v>5</v>
      </c>
      <c r="AA311">
        <v>9</v>
      </c>
      <c r="AB311">
        <v>65</v>
      </c>
      <c r="AC311">
        <v>16</v>
      </c>
      <c r="AD311" t="s">
        <v>1105</v>
      </c>
      <c r="AE311">
        <f>COUNTIF($E$2:E311,E311)</f>
        <v>1</v>
      </c>
      <c r="AF311">
        <f>COUNTIF($H$2:$H311,H311)</f>
        <v>0</v>
      </c>
      <c r="AG311">
        <f>COUNTIF($M$2:M311,M311)</f>
        <v>1</v>
      </c>
      <c r="AH311">
        <f>COUNTIF($O$2:O311,O311)</f>
        <v>0</v>
      </c>
      <c r="AI311">
        <f>COUNTIF($Q$2:Q311,Q311)</f>
        <v>1</v>
      </c>
      <c r="AJ311">
        <f>COUNTIF($S$2:S311,S311)</f>
        <v>205</v>
      </c>
      <c r="AK311">
        <f t="shared" si="4"/>
        <v>57.4619140625</v>
      </c>
      <c r="AL311">
        <f>IF(AD311="",0,COUNTIF($AD$2:AD311,AD311))</f>
        <v>1</v>
      </c>
    </row>
    <row r="312" spans="1:38">
      <c r="A312" t="s">
        <v>1106</v>
      </c>
      <c r="B312" t="s">
        <v>56</v>
      </c>
      <c r="C312">
        <v>200</v>
      </c>
      <c r="D312" t="s">
        <v>54</v>
      </c>
      <c r="E312" t="s">
        <v>1103</v>
      </c>
      <c r="F312">
        <v>34</v>
      </c>
      <c r="G312">
        <v>285</v>
      </c>
      <c r="H312"/>
      <c r="I312">
        <v>0</v>
      </c>
      <c r="J312">
        <v>0</v>
      </c>
      <c r="K312"/>
      <c r="L312">
        <v>0</v>
      </c>
      <c r="M312" t="s">
        <v>1103</v>
      </c>
      <c r="N312">
        <v>34</v>
      </c>
      <c r="O312"/>
      <c r="P312">
        <v>0</v>
      </c>
      <c r="Q312" t="s">
        <v>1104</v>
      </c>
      <c r="R312">
        <v>51</v>
      </c>
      <c r="S312" t="s">
        <v>172</v>
      </c>
      <c r="T312">
        <v>6</v>
      </c>
      <c r="U312" t="s">
        <v>53</v>
      </c>
      <c r="V312" t="s">
        <v>53</v>
      </c>
      <c r="W312" t="s">
        <v>108</v>
      </c>
      <c r="X312">
        <v>58838</v>
      </c>
      <c r="Y312">
        <v>1800</v>
      </c>
      <c r="Z312">
        <v>6</v>
      </c>
      <c r="AA312">
        <v>6</v>
      </c>
      <c r="AB312">
        <v>65</v>
      </c>
      <c r="AC312">
        <v>16</v>
      </c>
      <c r="AD312" t="s">
        <v>1107</v>
      </c>
      <c r="AE312">
        <f>COUNTIF($E$2:E312,E312)</f>
        <v>2</v>
      </c>
      <c r="AF312">
        <f>COUNTIF($H$2:$H312,H312)</f>
        <v>0</v>
      </c>
      <c r="AG312">
        <f>COUNTIF($M$2:M312,M312)</f>
        <v>2</v>
      </c>
      <c r="AH312">
        <f>COUNTIF($O$2:O312,O312)</f>
        <v>0</v>
      </c>
      <c r="AI312">
        <f>COUNTIF($Q$2:Q312,Q312)</f>
        <v>2</v>
      </c>
      <c r="AJ312">
        <f>COUNTIF($S$2:S312,S312)</f>
        <v>206</v>
      </c>
      <c r="AK312">
        <f t="shared" si="4"/>
        <v>57.458984375</v>
      </c>
      <c r="AL312">
        <f>IF(AD312="",0,COUNTIF($AD$2:AD312,AD312))</f>
        <v>1</v>
      </c>
    </row>
    <row r="313" spans="1:38">
      <c r="A313" t="s">
        <v>1108</v>
      </c>
      <c r="B313" t="s">
        <v>56</v>
      </c>
      <c r="C313">
        <v>200</v>
      </c>
      <c r="D313" t="s">
        <v>54</v>
      </c>
      <c r="E313" t="s">
        <v>1109</v>
      </c>
      <c r="F313">
        <v>61</v>
      </c>
      <c r="G313">
        <v>496</v>
      </c>
      <c r="H313"/>
      <c r="I313">
        <v>0</v>
      </c>
      <c r="J313">
        <v>0</v>
      </c>
      <c r="K313"/>
      <c r="L313">
        <v>0</v>
      </c>
      <c r="M313" t="s">
        <v>1109</v>
      </c>
      <c r="N313">
        <v>61</v>
      </c>
      <c r="O313"/>
      <c r="P313">
        <v>0</v>
      </c>
      <c r="Q313" t="s">
        <v>1110</v>
      </c>
      <c r="R313">
        <v>78</v>
      </c>
      <c r="S313" t="s">
        <v>172</v>
      </c>
      <c r="T313">
        <v>6</v>
      </c>
      <c r="U313" t="s">
        <v>53</v>
      </c>
      <c r="V313" t="s">
        <v>53</v>
      </c>
      <c r="W313" t="s">
        <v>108</v>
      </c>
      <c r="X313">
        <v>64208</v>
      </c>
      <c r="Y313">
        <v>1741</v>
      </c>
      <c r="Z313">
        <v>5</v>
      </c>
      <c r="AA313">
        <v>41</v>
      </c>
      <c r="AB313">
        <v>86</v>
      </c>
      <c r="AC313">
        <v>19</v>
      </c>
      <c r="AD313" t="s">
        <v>1111</v>
      </c>
      <c r="AE313">
        <f>COUNTIF($E$2:E313,E313)</f>
        <v>1</v>
      </c>
      <c r="AF313">
        <f>COUNTIF($H$2:$H313,H313)</f>
        <v>0</v>
      </c>
      <c r="AG313">
        <f>COUNTIF($M$2:M313,M313)</f>
        <v>1</v>
      </c>
      <c r="AH313">
        <f>COUNTIF($O$2:O313,O313)</f>
        <v>0</v>
      </c>
      <c r="AI313">
        <f>COUNTIF($Q$2:Q313,Q313)</f>
        <v>1</v>
      </c>
      <c r="AJ313">
        <f>COUNTIF($S$2:S313,S313)</f>
        <v>207</v>
      </c>
      <c r="AK313">
        <f t="shared" si="4"/>
        <v>62.703125</v>
      </c>
      <c r="AL313">
        <f>IF(AD313="",0,COUNTIF($AD$2:AD313,AD313))</f>
        <v>1</v>
      </c>
    </row>
    <row r="314" spans="1:38">
      <c r="A314" t="s">
        <v>1112</v>
      </c>
      <c r="B314" t="s">
        <v>56</v>
      </c>
      <c r="C314">
        <v>200</v>
      </c>
      <c r="D314" t="s">
        <v>54</v>
      </c>
      <c r="E314" t="s">
        <v>1109</v>
      </c>
      <c r="F314">
        <v>61</v>
      </c>
      <c r="G314">
        <v>496</v>
      </c>
      <c r="H314"/>
      <c r="I314">
        <v>0</v>
      </c>
      <c r="J314">
        <v>0</v>
      </c>
      <c r="K314"/>
      <c r="L314">
        <v>0</v>
      </c>
      <c r="M314" t="s">
        <v>1109</v>
      </c>
      <c r="N314">
        <v>61</v>
      </c>
      <c r="O314"/>
      <c r="P314">
        <v>0</v>
      </c>
      <c r="Q314" t="s">
        <v>1110</v>
      </c>
      <c r="R314">
        <v>78</v>
      </c>
      <c r="S314" t="s">
        <v>172</v>
      </c>
      <c r="T314">
        <v>6</v>
      </c>
      <c r="U314" t="s">
        <v>53</v>
      </c>
      <c r="V314" t="s">
        <v>53</v>
      </c>
      <c r="W314" t="s">
        <v>108</v>
      </c>
      <c r="X314">
        <v>64229</v>
      </c>
      <c r="Y314">
        <v>1741</v>
      </c>
      <c r="Z314">
        <v>6</v>
      </c>
      <c r="AA314">
        <v>12</v>
      </c>
      <c r="AB314">
        <v>86</v>
      </c>
      <c r="AC314">
        <v>19</v>
      </c>
      <c r="AD314" t="s">
        <v>1113</v>
      </c>
      <c r="AE314">
        <f>COUNTIF($E$2:E314,E314)</f>
        <v>2</v>
      </c>
      <c r="AF314">
        <f>COUNTIF($H$2:$H314,H314)</f>
        <v>0</v>
      </c>
      <c r="AG314">
        <f>COUNTIF($M$2:M314,M314)</f>
        <v>2</v>
      </c>
      <c r="AH314">
        <f>COUNTIF($O$2:O314,O314)</f>
        <v>0</v>
      </c>
      <c r="AI314">
        <f>COUNTIF($Q$2:Q314,Q314)</f>
        <v>2</v>
      </c>
      <c r="AJ314">
        <f>COUNTIF($S$2:S314,S314)</f>
        <v>208</v>
      </c>
      <c r="AK314">
        <f t="shared" si="4"/>
        <v>62.7236328125</v>
      </c>
      <c r="AL314">
        <f>IF(AD314="",0,COUNTIF($AD$2:AD314,AD314))</f>
        <v>1</v>
      </c>
    </row>
    <row r="315" spans="1:38">
      <c r="A315" t="s">
        <v>1114</v>
      </c>
      <c r="B315" t="s">
        <v>56</v>
      </c>
      <c r="C315">
        <v>200</v>
      </c>
      <c r="D315" t="s">
        <v>54</v>
      </c>
      <c r="E315" t="s">
        <v>1115</v>
      </c>
      <c r="F315">
        <v>44</v>
      </c>
      <c r="G315">
        <v>367</v>
      </c>
      <c r="H315"/>
      <c r="I315">
        <v>0</v>
      </c>
      <c r="J315">
        <v>0</v>
      </c>
      <c r="K315"/>
      <c r="L315">
        <v>0</v>
      </c>
      <c r="M315" t="s">
        <v>1115</v>
      </c>
      <c r="N315">
        <v>44</v>
      </c>
      <c r="O315"/>
      <c r="P315">
        <v>0</v>
      </c>
      <c r="Q315" t="s">
        <v>172</v>
      </c>
      <c r="R315">
        <v>6</v>
      </c>
      <c r="S315" t="s">
        <v>145</v>
      </c>
      <c r="T315">
        <v>10</v>
      </c>
      <c r="U315" t="s">
        <v>53</v>
      </c>
      <c r="V315" t="s">
        <v>53</v>
      </c>
      <c r="W315" t="s">
        <v>108</v>
      </c>
      <c r="X315">
        <v>53219</v>
      </c>
      <c r="Y315">
        <v>1287</v>
      </c>
      <c r="Z315">
        <v>6</v>
      </c>
      <c r="AA315">
        <v>3</v>
      </c>
      <c r="AB315">
        <v>60</v>
      </c>
      <c r="AC315">
        <v>17</v>
      </c>
      <c r="AD315" t="s">
        <v>1116</v>
      </c>
      <c r="AE315">
        <f>COUNTIF($E$2:E315,E315)</f>
        <v>1</v>
      </c>
      <c r="AF315">
        <f>COUNTIF($H$2:$H315,H315)</f>
        <v>0</v>
      </c>
      <c r="AG315">
        <f>COUNTIF($M$2:M315,M315)</f>
        <v>1</v>
      </c>
      <c r="AH315">
        <f>COUNTIF($O$2:O315,O315)</f>
        <v>0</v>
      </c>
      <c r="AI315">
        <f>COUNTIF($Q$2:Q315,Q315)</f>
        <v>81</v>
      </c>
      <c r="AJ315">
        <f>COUNTIF($S$2:S315,S315)</f>
        <v>81</v>
      </c>
      <c r="AK315">
        <f t="shared" si="4"/>
        <v>51.9716796875</v>
      </c>
      <c r="AL315">
        <f>IF(AD315="",0,COUNTIF($AD$2:AD315,AD315))</f>
        <v>1</v>
      </c>
    </row>
    <row r="316" spans="1:38">
      <c r="A316" t="s">
        <v>1117</v>
      </c>
      <c r="B316" t="s">
        <v>56</v>
      </c>
      <c r="C316">
        <v>200</v>
      </c>
      <c r="D316" t="s">
        <v>54</v>
      </c>
      <c r="E316" t="s">
        <v>1118</v>
      </c>
      <c r="F316">
        <v>36</v>
      </c>
      <c r="G316">
        <v>307</v>
      </c>
      <c r="H316"/>
      <c r="I316">
        <v>0</v>
      </c>
      <c r="J316">
        <v>0</v>
      </c>
      <c r="K316"/>
      <c r="L316">
        <v>0</v>
      </c>
      <c r="M316" t="s">
        <v>1118</v>
      </c>
      <c r="N316">
        <v>36</v>
      </c>
      <c r="O316"/>
      <c r="P316">
        <v>0</v>
      </c>
      <c r="Q316" t="s">
        <v>172</v>
      </c>
      <c r="R316">
        <v>6</v>
      </c>
      <c r="S316" t="s">
        <v>145</v>
      </c>
      <c r="T316">
        <v>10</v>
      </c>
      <c r="U316" t="s">
        <v>53</v>
      </c>
      <c r="V316" t="s">
        <v>53</v>
      </c>
      <c r="W316" t="s">
        <v>108</v>
      </c>
      <c r="X316">
        <v>51960</v>
      </c>
      <c r="Y316">
        <v>733</v>
      </c>
      <c r="Z316">
        <v>7</v>
      </c>
      <c r="AA316">
        <v>3</v>
      </c>
      <c r="AB316">
        <v>82</v>
      </c>
      <c r="AC316">
        <v>13</v>
      </c>
      <c r="AD316" t="s">
        <v>1119</v>
      </c>
      <c r="AE316">
        <f>COUNTIF($E$2:E316,E316)</f>
        <v>1</v>
      </c>
      <c r="AF316">
        <f>COUNTIF($H$2:$H316,H316)</f>
        <v>0</v>
      </c>
      <c r="AG316">
        <f>COUNTIF($M$2:M316,M316)</f>
        <v>1</v>
      </c>
      <c r="AH316">
        <f>COUNTIF($O$2:O316,O316)</f>
        <v>0</v>
      </c>
      <c r="AI316">
        <f>COUNTIF($Q$2:Q316,Q316)</f>
        <v>82</v>
      </c>
      <c r="AJ316">
        <f>COUNTIF($S$2:S316,S316)</f>
        <v>82</v>
      </c>
      <c r="AK316">
        <f t="shared" si="4"/>
        <v>50.7421875</v>
      </c>
      <c r="AL316">
        <f>IF(AD316="",0,COUNTIF($AD$2:AD316,AD316))</f>
        <v>1</v>
      </c>
    </row>
    <row r="317" spans="1:38">
      <c r="A317" t="s">
        <v>1120</v>
      </c>
      <c r="B317" t="s">
        <v>56</v>
      </c>
      <c r="C317">
        <v>200</v>
      </c>
      <c r="D317" t="s">
        <v>54</v>
      </c>
      <c r="E317" t="s">
        <v>1121</v>
      </c>
      <c r="F317">
        <v>32</v>
      </c>
      <c r="G317">
        <v>278</v>
      </c>
      <c r="H317"/>
      <c r="I317">
        <v>0</v>
      </c>
      <c r="J317">
        <v>0</v>
      </c>
      <c r="K317"/>
      <c r="L317">
        <v>0</v>
      </c>
      <c r="M317" t="s">
        <v>1121</v>
      </c>
      <c r="N317">
        <v>32</v>
      </c>
      <c r="O317"/>
      <c r="P317">
        <v>0</v>
      </c>
      <c r="Q317" t="s">
        <v>1122</v>
      </c>
      <c r="R317">
        <v>50</v>
      </c>
      <c r="S317" t="s">
        <v>172</v>
      </c>
      <c r="T317">
        <v>6</v>
      </c>
      <c r="U317" t="s">
        <v>53</v>
      </c>
      <c r="V317" t="s">
        <v>53</v>
      </c>
      <c r="W317" t="s">
        <v>108</v>
      </c>
      <c r="X317">
        <v>51551</v>
      </c>
      <c r="Y317">
        <v>791</v>
      </c>
      <c r="Z317">
        <v>7</v>
      </c>
      <c r="AA317">
        <v>4</v>
      </c>
      <c r="AB317">
        <v>62</v>
      </c>
      <c r="AC317">
        <v>16</v>
      </c>
      <c r="AD317" t="s">
        <v>1123</v>
      </c>
      <c r="AE317">
        <f>COUNTIF($E$2:E317,E317)</f>
        <v>1</v>
      </c>
      <c r="AF317">
        <f>COUNTIF($H$2:$H317,H317)</f>
        <v>0</v>
      </c>
      <c r="AG317">
        <f>COUNTIF($M$2:M317,M317)</f>
        <v>1</v>
      </c>
      <c r="AH317">
        <f>COUNTIF($O$2:O317,O317)</f>
        <v>0</v>
      </c>
      <c r="AI317">
        <f>COUNTIF($Q$2:Q317,Q317)</f>
        <v>1</v>
      </c>
      <c r="AJ317">
        <f>COUNTIF($S$2:S317,S317)</f>
        <v>209</v>
      </c>
      <c r="AK317">
        <f t="shared" si="4"/>
        <v>50.3427734375</v>
      </c>
      <c r="AL317">
        <f>IF(AD317="",0,COUNTIF($AD$2:AD317,AD317))</f>
        <v>1</v>
      </c>
    </row>
    <row r="318" spans="1:38">
      <c r="A318" t="s">
        <v>1124</v>
      </c>
      <c r="B318" t="s">
        <v>56</v>
      </c>
      <c r="C318">
        <v>200</v>
      </c>
      <c r="D318" t="s">
        <v>54</v>
      </c>
      <c r="E318" t="s">
        <v>1121</v>
      </c>
      <c r="F318">
        <v>32</v>
      </c>
      <c r="G318">
        <v>278</v>
      </c>
      <c r="H318"/>
      <c r="I318">
        <v>0</v>
      </c>
      <c r="J318">
        <v>0</v>
      </c>
      <c r="K318"/>
      <c r="L318">
        <v>0</v>
      </c>
      <c r="M318" t="s">
        <v>1121</v>
      </c>
      <c r="N318">
        <v>32</v>
      </c>
      <c r="O318"/>
      <c r="P318">
        <v>0</v>
      </c>
      <c r="Q318" t="s">
        <v>1122</v>
      </c>
      <c r="R318">
        <v>50</v>
      </c>
      <c r="S318" t="s">
        <v>172</v>
      </c>
      <c r="T318">
        <v>6</v>
      </c>
      <c r="U318" t="s">
        <v>53</v>
      </c>
      <c r="V318" t="s">
        <v>53</v>
      </c>
      <c r="W318" t="s">
        <v>108</v>
      </c>
      <c r="X318">
        <v>51566</v>
      </c>
      <c r="Y318">
        <v>791</v>
      </c>
      <c r="Z318">
        <v>8</v>
      </c>
      <c r="AA318">
        <v>2</v>
      </c>
      <c r="AB318">
        <v>62</v>
      </c>
      <c r="AC318">
        <v>16</v>
      </c>
      <c r="AD318" t="s">
        <v>1125</v>
      </c>
      <c r="AE318">
        <f>COUNTIF($E$2:E318,E318)</f>
        <v>2</v>
      </c>
      <c r="AF318">
        <f>COUNTIF($H$2:$H318,H318)</f>
        <v>0</v>
      </c>
      <c r="AG318">
        <f>COUNTIF($M$2:M318,M318)</f>
        <v>2</v>
      </c>
      <c r="AH318">
        <f>COUNTIF($O$2:O318,O318)</f>
        <v>0</v>
      </c>
      <c r="AI318">
        <f>COUNTIF($Q$2:Q318,Q318)</f>
        <v>2</v>
      </c>
      <c r="AJ318">
        <f>COUNTIF($S$2:S318,S318)</f>
        <v>210</v>
      </c>
      <c r="AK318">
        <f t="shared" si="4"/>
        <v>50.357421875</v>
      </c>
      <c r="AL318">
        <f>IF(AD318="",0,COUNTIF($AD$2:AD318,AD318))</f>
        <v>1</v>
      </c>
    </row>
    <row r="319" spans="1:38">
      <c r="A319" t="s">
        <v>1126</v>
      </c>
      <c r="B319" t="s">
        <v>56</v>
      </c>
      <c r="C319">
        <v>200</v>
      </c>
      <c r="D319" t="s">
        <v>54</v>
      </c>
      <c r="E319" t="s">
        <v>1127</v>
      </c>
      <c r="F319">
        <v>28</v>
      </c>
      <c r="G319">
        <v>253</v>
      </c>
      <c r="H319"/>
      <c r="I319">
        <v>0</v>
      </c>
      <c r="J319">
        <v>0</v>
      </c>
      <c r="K319"/>
      <c r="L319">
        <v>0</v>
      </c>
      <c r="M319" t="s">
        <v>1127</v>
      </c>
      <c r="N319">
        <v>28</v>
      </c>
      <c r="O319"/>
      <c r="P319">
        <v>0</v>
      </c>
      <c r="Q319" t="s">
        <v>1128</v>
      </c>
      <c r="R319">
        <v>45</v>
      </c>
      <c r="S319" t="s">
        <v>172</v>
      </c>
      <c r="T319">
        <v>6</v>
      </c>
      <c r="U319" t="s">
        <v>53</v>
      </c>
      <c r="V319" t="s">
        <v>53</v>
      </c>
      <c r="W319" t="s">
        <v>108</v>
      </c>
      <c r="X319">
        <v>53728</v>
      </c>
      <c r="Y319">
        <v>1073</v>
      </c>
      <c r="Z319">
        <v>7</v>
      </c>
      <c r="AA319">
        <v>5</v>
      </c>
      <c r="AB319">
        <v>64</v>
      </c>
      <c r="AC319">
        <v>17</v>
      </c>
      <c r="AD319" t="s">
        <v>1129</v>
      </c>
      <c r="AE319">
        <f>COUNTIF($E$2:E319,E319)</f>
        <v>1</v>
      </c>
      <c r="AF319">
        <f>COUNTIF($H$2:$H319,H319)</f>
        <v>0</v>
      </c>
      <c r="AG319">
        <f>COUNTIF($M$2:M319,M319)</f>
        <v>1</v>
      </c>
      <c r="AH319">
        <f>COUNTIF($O$2:O319,O319)</f>
        <v>0</v>
      </c>
      <c r="AI319">
        <f>COUNTIF($Q$2:Q319,Q319)</f>
        <v>1</v>
      </c>
      <c r="AJ319">
        <f>COUNTIF($S$2:S319,S319)</f>
        <v>211</v>
      </c>
      <c r="AK319">
        <f t="shared" si="4"/>
        <v>52.46875</v>
      </c>
      <c r="AL319">
        <f>IF(AD319="",0,COUNTIF($AD$2:AD319,AD319))</f>
        <v>1</v>
      </c>
    </row>
    <row r="320" spans="1:38">
      <c r="A320" t="s">
        <v>1130</v>
      </c>
      <c r="B320" t="s">
        <v>56</v>
      </c>
      <c r="C320">
        <v>200</v>
      </c>
      <c r="D320" t="s">
        <v>54</v>
      </c>
      <c r="E320" t="s">
        <v>1127</v>
      </c>
      <c r="F320">
        <v>28</v>
      </c>
      <c r="G320">
        <v>253</v>
      </c>
      <c r="H320"/>
      <c r="I320">
        <v>0</v>
      </c>
      <c r="J320">
        <v>0</v>
      </c>
      <c r="K320"/>
      <c r="L320">
        <v>0</v>
      </c>
      <c r="M320" t="s">
        <v>1127</v>
      </c>
      <c r="N320">
        <v>28</v>
      </c>
      <c r="O320"/>
      <c r="P320">
        <v>0</v>
      </c>
      <c r="Q320" t="s">
        <v>1128</v>
      </c>
      <c r="R320">
        <v>45</v>
      </c>
      <c r="S320" t="s">
        <v>172</v>
      </c>
      <c r="T320">
        <v>6</v>
      </c>
      <c r="U320" t="s">
        <v>53</v>
      </c>
      <c r="V320" t="s">
        <v>53</v>
      </c>
      <c r="W320" t="s">
        <v>108</v>
      </c>
      <c r="X320">
        <v>53762</v>
      </c>
      <c r="Y320">
        <v>1073</v>
      </c>
      <c r="Z320">
        <v>8</v>
      </c>
      <c r="AA320">
        <v>4</v>
      </c>
      <c r="AB320">
        <v>64</v>
      </c>
      <c r="AC320">
        <v>17</v>
      </c>
      <c r="AD320" t="s">
        <v>1131</v>
      </c>
      <c r="AE320">
        <f>COUNTIF($E$2:E320,E320)</f>
        <v>2</v>
      </c>
      <c r="AF320">
        <f>COUNTIF($H$2:$H320,H320)</f>
        <v>0</v>
      </c>
      <c r="AG320">
        <f>COUNTIF($M$2:M320,M320)</f>
        <v>2</v>
      </c>
      <c r="AH320">
        <f>COUNTIF($O$2:O320,O320)</f>
        <v>0</v>
      </c>
      <c r="AI320">
        <f>COUNTIF($Q$2:Q320,Q320)</f>
        <v>2</v>
      </c>
      <c r="AJ320">
        <f>COUNTIF($S$2:S320,S320)</f>
        <v>212</v>
      </c>
      <c r="AK320">
        <f t="shared" si="4"/>
        <v>52.501953125</v>
      </c>
      <c r="AL320">
        <f>IF(AD320="",0,COUNTIF($AD$2:AD320,AD320))</f>
        <v>1</v>
      </c>
    </row>
    <row r="321" spans="1:38">
      <c r="A321" t="s">
        <v>1132</v>
      </c>
      <c r="B321" t="s">
        <v>56</v>
      </c>
      <c r="C321">
        <v>200</v>
      </c>
      <c r="D321" t="s">
        <v>54</v>
      </c>
      <c r="E321" t="s">
        <v>1133</v>
      </c>
      <c r="F321">
        <v>60</v>
      </c>
      <c r="G321">
        <v>529</v>
      </c>
      <c r="H321"/>
      <c r="I321">
        <v>0</v>
      </c>
      <c r="J321">
        <v>0</v>
      </c>
      <c r="K321"/>
      <c r="L321">
        <v>0</v>
      </c>
      <c r="M321" t="s">
        <v>1133</v>
      </c>
      <c r="N321">
        <v>60</v>
      </c>
      <c r="O321"/>
      <c r="P321">
        <v>0</v>
      </c>
      <c r="Q321" t="s">
        <v>1134</v>
      </c>
      <c r="R321">
        <v>77</v>
      </c>
      <c r="S321" t="s">
        <v>172</v>
      </c>
      <c r="T321">
        <v>6</v>
      </c>
      <c r="U321" t="s">
        <v>53</v>
      </c>
      <c r="V321" t="s">
        <v>53</v>
      </c>
      <c r="W321" t="s">
        <v>108</v>
      </c>
      <c r="X321">
        <v>56196</v>
      </c>
      <c r="Y321">
        <v>1371</v>
      </c>
      <c r="Z321">
        <v>6</v>
      </c>
      <c r="AA321">
        <v>6</v>
      </c>
      <c r="AB321">
        <v>63</v>
      </c>
      <c r="AC321">
        <v>18</v>
      </c>
      <c r="AD321" t="s">
        <v>1135</v>
      </c>
      <c r="AE321">
        <f>COUNTIF($E$2:E321,E321)</f>
        <v>1</v>
      </c>
      <c r="AF321">
        <f>COUNTIF($H$2:$H321,H321)</f>
        <v>0</v>
      </c>
      <c r="AG321">
        <f>COUNTIF($M$2:M321,M321)</f>
        <v>1</v>
      </c>
      <c r="AH321">
        <f>COUNTIF($O$2:O321,O321)</f>
        <v>0</v>
      </c>
      <c r="AI321">
        <f>COUNTIF($Q$2:Q321,Q321)</f>
        <v>1</v>
      </c>
      <c r="AJ321">
        <f>COUNTIF($S$2:S321,S321)</f>
        <v>213</v>
      </c>
      <c r="AK321">
        <f t="shared" si="4"/>
        <v>54.87890625</v>
      </c>
      <c r="AL321">
        <f>IF(AD321="",0,COUNTIF($AD$2:AD321,AD321))</f>
        <v>1</v>
      </c>
    </row>
    <row r="322" spans="1:38">
      <c r="A322" t="s">
        <v>1136</v>
      </c>
      <c r="B322" t="s">
        <v>56</v>
      </c>
      <c r="C322">
        <v>200</v>
      </c>
      <c r="D322" t="s">
        <v>54</v>
      </c>
      <c r="E322" t="s">
        <v>1133</v>
      </c>
      <c r="F322">
        <v>60</v>
      </c>
      <c r="G322">
        <v>529</v>
      </c>
      <c r="H322"/>
      <c r="I322">
        <v>0</v>
      </c>
      <c r="J322">
        <v>0</v>
      </c>
      <c r="K322"/>
      <c r="L322">
        <v>0</v>
      </c>
      <c r="M322" t="s">
        <v>1133</v>
      </c>
      <c r="N322">
        <v>60</v>
      </c>
      <c r="O322"/>
      <c r="P322">
        <v>0</v>
      </c>
      <c r="Q322" t="s">
        <v>1134</v>
      </c>
      <c r="R322">
        <v>77</v>
      </c>
      <c r="S322" t="s">
        <v>172</v>
      </c>
      <c r="T322">
        <v>6</v>
      </c>
      <c r="U322" t="s">
        <v>53</v>
      </c>
      <c r="V322" t="s">
        <v>53</v>
      </c>
      <c r="W322" t="s">
        <v>108</v>
      </c>
      <c r="X322">
        <v>56192</v>
      </c>
      <c r="Y322">
        <v>1371</v>
      </c>
      <c r="Z322">
        <v>7</v>
      </c>
      <c r="AA322">
        <v>4</v>
      </c>
      <c r="AB322">
        <v>63</v>
      </c>
      <c r="AC322">
        <v>18</v>
      </c>
      <c r="AD322" t="s">
        <v>1137</v>
      </c>
      <c r="AE322">
        <f>COUNTIF($E$2:E322,E322)</f>
        <v>2</v>
      </c>
      <c r="AF322">
        <f>COUNTIF($H$2:$H322,H322)</f>
        <v>0</v>
      </c>
      <c r="AG322">
        <f>COUNTIF($M$2:M322,M322)</f>
        <v>2</v>
      </c>
      <c r="AH322">
        <f>COUNTIF($O$2:O322,O322)</f>
        <v>0</v>
      </c>
      <c r="AI322">
        <f>COUNTIF($Q$2:Q322,Q322)</f>
        <v>2</v>
      </c>
      <c r="AJ322">
        <f>COUNTIF($S$2:S322,S322)</f>
        <v>214</v>
      </c>
      <c r="AK322">
        <f t="shared" si="4"/>
        <v>54.875</v>
      </c>
      <c r="AL322">
        <f>IF(AD322="",0,COUNTIF($AD$2:AD322,AD322))</f>
        <v>1</v>
      </c>
    </row>
    <row r="323" spans="1:38">
      <c r="A323" t="s">
        <v>1138</v>
      </c>
      <c r="B323" t="s">
        <v>56</v>
      </c>
      <c r="C323">
        <v>200</v>
      </c>
      <c r="D323" t="s">
        <v>54</v>
      </c>
      <c r="E323" t="s">
        <v>1139</v>
      </c>
      <c r="F323">
        <v>14</v>
      </c>
      <c r="G323">
        <v>124</v>
      </c>
      <c r="H323"/>
      <c r="I323">
        <v>0</v>
      </c>
      <c r="J323">
        <v>0</v>
      </c>
      <c r="K323"/>
      <c r="L323">
        <v>0</v>
      </c>
      <c r="M323" t="s">
        <v>1139</v>
      </c>
      <c r="N323">
        <v>14</v>
      </c>
      <c r="O323"/>
      <c r="P323">
        <v>0</v>
      </c>
      <c r="Q323" t="s">
        <v>1140</v>
      </c>
      <c r="R323">
        <v>32</v>
      </c>
      <c r="S323" t="s">
        <v>172</v>
      </c>
      <c r="T323">
        <v>6</v>
      </c>
      <c r="U323" t="s">
        <v>53</v>
      </c>
      <c r="V323" t="s">
        <v>53</v>
      </c>
      <c r="W323" t="s">
        <v>108</v>
      </c>
      <c r="X323">
        <v>52137</v>
      </c>
      <c r="Y323">
        <v>925</v>
      </c>
      <c r="Z323">
        <v>5</v>
      </c>
      <c r="AA323">
        <v>6</v>
      </c>
      <c r="AB323">
        <v>62</v>
      </c>
      <c r="AC323">
        <v>17</v>
      </c>
      <c r="AD323" t="s">
        <v>1141</v>
      </c>
      <c r="AE323">
        <f>COUNTIF($E$2:E323,E323)</f>
        <v>1</v>
      </c>
      <c r="AF323">
        <f>COUNTIF($H$2:$H323,H323)</f>
        <v>0</v>
      </c>
      <c r="AG323">
        <f>COUNTIF($M$2:M323,M323)</f>
        <v>1</v>
      </c>
      <c r="AH323">
        <f>COUNTIF($O$2:O323,O323)</f>
        <v>0</v>
      </c>
      <c r="AI323">
        <f>COUNTIF($Q$2:Q323,Q323)</f>
        <v>1</v>
      </c>
      <c r="AJ323">
        <f>COUNTIF($S$2:S323,S323)</f>
        <v>215</v>
      </c>
      <c r="AK323">
        <f t="shared" ref="AK323:AK386" si="5">X323/1024</f>
        <v>50.9150390625</v>
      </c>
      <c r="AL323">
        <f>IF(AD323="",0,COUNTIF($AD$2:AD323,AD323))</f>
        <v>1</v>
      </c>
    </row>
    <row r="324" spans="1:38">
      <c r="A324" t="s">
        <v>1142</v>
      </c>
      <c r="B324" t="s">
        <v>56</v>
      </c>
      <c r="C324">
        <v>200</v>
      </c>
      <c r="D324" t="s">
        <v>54</v>
      </c>
      <c r="E324" t="s">
        <v>1139</v>
      </c>
      <c r="F324">
        <v>14</v>
      </c>
      <c r="G324">
        <v>124</v>
      </c>
      <c r="H324"/>
      <c r="I324">
        <v>0</v>
      </c>
      <c r="J324">
        <v>0</v>
      </c>
      <c r="K324"/>
      <c r="L324">
        <v>0</v>
      </c>
      <c r="M324" t="s">
        <v>1139</v>
      </c>
      <c r="N324">
        <v>14</v>
      </c>
      <c r="O324"/>
      <c r="P324">
        <v>0</v>
      </c>
      <c r="Q324" t="s">
        <v>1140</v>
      </c>
      <c r="R324">
        <v>32</v>
      </c>
      <c r="S324" t="s">
        <v>172</v>
      </c>
      <c r="T324">
        <v>6</v>
      </c>
      <c r="U324" t="s">
        <v>53</v>
      </c>
      <c r="V324" t="s">
        <v>53</v>
      </c>
      <c r="W324" t="s">
        <v>108</v>
      </c>
      <c r="X324">
        <v>52152</v>
      </c>
      <c r="Y324">
        <v>925</v>
      </c>
      <c r="Z324">
        <v>6</v>
      </c>
      <c r="AA324">
        <v>2</v>
      </c>
      <c r="AB324">
        <v>62</v>
      </c>
      <c r="AC324">
        <v>17</v>
      </c>
      <c r="AD324" t="s">
        <v>1143</v>
      </c>
      <c r="AE324">
        <f>COUNTIF($E$2:E324,E324)</f>
        <v>2</v>
      </c>
      <c r="AF324">
        <f>COUNTIF($H$2:$H324,H324)</f>
        <v>0</v>
      </c>
      <c r="AG324">
        <f>COUNTIF($M$2:M324,M324)</f>
        <v>2</v>
      </c>
      <c r="AH324">
        <f>COUNTIF($O$2:O324,O324)</f>
        <v>0</v>
      </c>
      <c r="AI324">
        <f>COUNTIF($Q$2:Q324,Q324)</f>
        <v>2</v>
      </c>
      <c r="AJ324">
        <f>COUNTIF($S$2:S324,S324)</f>
        <v>216</v>
      </c>
      <c r="AK324">
        <f t="shared" si="5"/>
        <v>50.9296875</v>
      </c>
      <c r="AL324">
        <f>IF(AD324="",0,COUNTIF($AD$2:AD324,AD324))</f>
        <v>1</v>
      </c>
    </row>
    <row r="325" spans="1:38">
      <c r="A325" t="s">
        <v>1144</v>
      </c>
      <c r="B325" t="s">
        <v>56</v>
      </c>
      <c r="C325">
        <v>200</v>
      </c>
      <c r="D325" t="s">
        <v>54</v>
      </c>
      <c r="E325" t="s">
        <v>1145</v>
      </c>
      <c r="F325">
        <v>62</v>
      </c>
      <c r="G325">
        <v>496</v>
      </c>
      <c r="H325"/>
      <c r="I325">
        <v>0</v>
      </c>
      <c r="J325">
        <v>0</v>
      </c>
      <c r="K325"/>
      <c r="L325">
        <v>0</v>
      </c>
      <c r="M325" t="s">
        <v>1146</v>
      </c>
      <c r="N325">
        <v>41</v>
      </c>
      <c r="O325"/>
      <c r="P325">
        <v>0</v>
      </c>
      <c r="Q325" t="s">
        <v>1147</v>
      </c>
      <c r="R325">
        <v>58</v>
      </c>
      <c r="S325" t="s">
        <v>172</v>
      </c>
      <c r="T325">
        <v>6</v>
      </c>
      <c r="U325" t="s">
        <v>53</v>
      </c>
      <c r="V325" t="s">
        <v>53</v>
      </c>
      <c r="W325" t="s">
        <v>108</v>
      </c>
      <c r="X325">
        <v>60014</v>
      </c>
      <c r="Y325">
        <v>1270</v>
      </c>
      <c r="Z325">
        <v>5</v>
      </c>
      <c r="AA325">
        <v>52</v>
      </c>
      <c r="AB325">
        <v>85</v>
      </c>
      <c r="AC325">
        <v>18</v>
      </c>
      <c r="AD325" t="s">
        <v>1148</v>
      </c>
      <c r="AE325">
        <f>COUNTIF($E$2:E325,E325)</f>
        <v>1</v>
      </c>
      <c r="AF325">
        <f>COUNTIF($H$2:$H325,H325)</f>
        <v>0</v>
      </c>
      <c r="AG325">
        <f>COUNTIF($M$2:M325,M325)</f>
        <v>1</v>
      </c>
      <c r="AH325">
        <f>COUNTIF($O$2:O325,O325)</f>
        <v>0</v>
      </c>
      <c r="AI325">
        <f>COUNTIF($Q$2:Q325,Q325)</f>
        <v>1</v>
      </c>
      <c r="AJ325">
        <f>COUNTIF($S$2:S325,S325)</f>
        <v>217</v>
      </c>
      <c r="AK325">
        <f t="shared" si="5"/>
        <v>58.607421875</v>
      </c>
      <c r="AL325">
        <f>IF(AD325="",0,COUNTIF($AD$2:AD325,AD325))</f>
        <v>1</v>
      </c>
    </row>
    <row r="326" spans="1:38">
      <c r="A326" t="s">
        <v>1149</v>
      </c>
      <c r="B326" t="s">
        <v>56</v>
      </c>
      <c r="C326">
        <v>200</v>
      </c>
      <c r="D326" t="s">
        <v>54</v>
      </c>
      <c r="E326" t="s">
        <v>1145</v>
      </c>
      <c r="F326">
        <v>62</v>
      </c>
      <c r="G326">
        <v>496</v>
      </c>
      <c r="H326"/>
      <c r="I326">
        <v>0</v>
      </c>
      <c r="J326">
        <v>0</v>
      </c>
      <c r="K326"/>
      <c r="L326">
        <v>0</v>
      </c>
      <c r="M326" t="s">
        <v>1146</v>
      </c>
      <c r="N326">
        <v>41</v>
      </c>
      <c r="O326"/>
      <c r="P326">
        <v>0</v>
      </c>
      <c r="Q326" t="s">
        <v>1147</v>
      </c>
      <c r="R326">
        <v>58</v>
      </c>
      <c r="S326" t="s">
        <v>172</v>
      </c>
      <c r="T326">
        <v>6</v>
      </c>
      <c r="U326" t="s">
        <v>53</v>
      </c>
      <c r="V326" t="s">
        <v>53</v>
      </c>
      <c r="W326" t="s">
        <v>108</v>
      </c>
      <c r="X326">
        <v>60017</v>
      </c>
      <c r="Y326">
        <v>1270</v>
      </c>
      <c r="Z326">
        <v>6</v>
      </c>
      <c r="AA326">
        <v>10</v>
      </c>
      <c r="AB326">
        <v>85</v>
      </c>
      <c r="AC326">
        <v>18</v>
      </c>
      <c r="AD326" t="s">
        <v>1150</v>
      </c>
      <c r="AE326">
        <f>COUNTIF($E$2:E326,E326)</f>
        <v>2</v>
      </c>
      <c r="AF326">
        <f>COUNTIF($H$2:$H326,H326)</f>
        <v>0</v>
      </c>
      <c r="AG326">
        <f>COUNTIF($M$2:M326,M326)</f>
        <v>2</v>
      </c>
      <c r="AH326">
        <f>COUNTIF($O$2:O326,O326)</f>
        <v>0</v>
      </c>
      <c r="AI326">
        <f>COUNTIF($Q$2:Q326,Q326)</f>
        <v>2</v>
      </c>
      <c r="AJ326">
        <f>COUNTIF($S$2:S326,S326)</f>
        <v>218</v>
      </c>
      <c r="AK326">
        <f t="shared" si="5"/>
        <v>58.6103515625</v>
      </c>
      <c r="AL326">
        <f>IF(AD326="",0,COUNTIF($AD$2:AD326,AD326))</f>
        <v>1</v>
      </c>
    </row>
    <row r="327" spans="1:38">
      <c r="A327" t="s">
        <v>1151</v>
      </c>
      <c r="B327" t="s">
        <v>56</v>
      </c>
      <c r="C327">
        <v>200</v>
      </c>
      <c r="D327" t="s">
        <v>54</v>
      </c>
      <c r="E327" t="s">
        <v>1152</v>
      </c>
      <c r="F327">
        <v>51</v>
      </c>
      <c r="G327">
        <v>418</v>
      </c>
      <c r="H327"/>
      <c r="I327">
        <v>0</v>
      </c>
      <c r="J327">
        <v>0</v>
      </c>
      <c r="K327"/>
      <c r="L327">
        <v>0</v>
      </c>
      <c r="M327" t="s">
        <v>1152</v>
      </c>
      <c r="N327">
        <v>51</v>
      </c>
      <c r="O327"/>
      <c r="P327">
        <v>0</v>
      </c>
      <c r="Q327" t="s">
        <v>1153</v>
      </c>
      <c r="R327">
        <v>68</v>
      </c>
      <c r="S327" t="s">
        <v>172</v>
      </c>
      <c r="T327">
        <v>6</v>
      </c>
      <c r="U327" t="s">
        <v>53</v>
      </c>
      <c r="V327" t="s">
        <v>53</v>
      </c>
      <c r="W327" t="s">
        <v>108</v>
      </c>
      <c r="X327">
        <v>65291</v>
      </c>
      <c r="Y327">
        <v>2309</v>
      </c>
      <c r="Z327">
        <v>6</v>
      </c>
      <c r="AA327">
        <v>4</v>
      </c>
      <c r="AB327">
        <v>72</v>
      </c>
      <c r="AC327">
        <v>24</v>
      </c>
      <c r="AD327" t="s">
        <v>1154</v>
      </c>
      <c r="AE327">
        <f>COUNTIF($E$2:E327,E327)</f>
        <v>1</v>
      </c>
      <c r="AF327">
        <f>COUNTIF($H$2:$H327,H327)</f>
        <v>0</v>
      </c>
      <c r="AG327">
        <f>COUNTIF($M$2:M327,M327)</f>
        <v>1</v>
      </c>
      <c r="AH327">
        <f>COUNTIF($O$2:O327,O327)</f>
        <v>0</v>
      </c>
      <c r="AI327">
        <f>COUNTIF($Q$2:Q327,Q327)</f>
        <v>1</v>
      </c>
      <c r="AJ327">
        <f>COUNTIF($S$2:S327,S327)</f>
        <v>219</v>
      </c>
      <c r="AK327">
        <f t="shared" si="5"/>
        <v>63.7607421875</v>
      </c>
      <c r="AL327">
        <f>IF(AD327="",0,COUNTIF($AD$2:AD327,AD327))</f>
        <v>1</v>
      </c>
    </row>
    <row r="328" spans="1:38">
      <c r="A328" t="s">
        <v>1155</v>
      </c>
      <c r="B328" t="s">
        <v>56</v>
      </c>
      <c r="C328">
        <v>200</v>
      </c>
      <c r="D328" t="s">
        <v>54</v>
      </c>
      <c r="E328" t="s">
        <v>1152</v>
      </c>
      <c r="F328">
        <v>51</v>
      </c>
      <c r="G328">
        <v>418</v>
      </c>
      <c r="H328"/>
      <c r="I328">
        <v>0</v>
      </c>
      <c r="J328">
        <v>0</v>
      </c>
      <c r="K328"/>
      <c r="L328">
        <v>0</v>
      </c>
      <c r="M328" t="s">
        <v>1152</v>
      </c>
      <c r="N328">
        <v>51</v>
      </c>
      <c r="O328"/>
      <c r="P328">
        <v>0</v>
      </c>
      <c r="Q328" t="s">
        <v>1153</v>
      </c>
      <c r="R328">
        <v>68</v>
      </c>
      <c r="S328" t="s">
        <v>172</v>
      </c>
      <c r="T328">
        <v>6</v>
      </c>
      <c r="U328" t="s">
        <v>53</v>
      </c>
      <c r="V328" t="s">
        <v>53</v>
      </c>
      <c r="W328" t="s">
        <v>108</v>
      </c>
      <c r="X328">
        <v>65302</v>
      </c>
      <c r="Y328">
        <v>2309</v>
      </c>
      <c r="Z328">
        <v>7</v>
      </c>
      <c r="AA328">
        <v>14</v>
      </c>
      <c r="AB328">
        <v>72</v>
      </c>
      <c r="AC328">
        <v>24</v>
      </c>
      <c r="AD328" t="s">
        <v>1156</v>
      </c>
      <c r="AE328">
        <f>COUNTIF($E$2:E328,E328)</f>
        <v>2</v>
      </c>
      <c r="AF328">
        <f>COUNTIF($H$2:$H328,H328)</f>
        <v>0</v>
      </c>
      <c r="AG328">
        <f>COUNTIF($M$2:M328,M328)</f>
        <v>2</v>
      </c>
      <c r="AH328">
        <f>COUNTIF($O$2:O328,O328)</f>
        <v>0</v>
      </c>
      <c r="AI328">
        <f>COUNTIF($Q$2:Q328,Q328)</f>
        <v>2</v>
      </c>
      <c r="AJ328">
        <f>COUNTIF($S$2:S328,S328)</f>
        <v>220</v>
      </c>
      <c r="AK328">
        <f t="shared" si="5"/>
        <v>63.771484375</v>
      </c>
      <c r="AL328">
        <f>IF(AD328="",0,COUNTIF($AD$2:AD328,AD328))</f>
        <v>1</v>
      </c>
    </row>
    <row r="329" spans="1:38">
      <c r="A329" t="s">
        <v>1157</v>
      </c>
      <c r="B329" t="s">
        <v>56</v>
      </c>
      <c r="C329">
        <v>200</v>
      </c>
      <c r="D329" t="s">
        <v>54</v>
      </c>
      <c r="E329" t="s">
        <v>1158</v>
      </c>
      <c r="F329">
        <v>52</v>
      </c>
      <c r="G329">
        <v>422</v>
      </c>
      <c r="H329"/>
      <c r="I329">
        <v>0</v>
      </c>
      <c r="J329">
        <v>0</v>
      </c>
      <c r="K329"/>
      <c r="L329">
        <v>0</v>
      </c>
      <c r="M329" t="s">
        <v>1159</v>
      </c>
      <c r="N329">
        <v>35</v>
      </c>
      <c r="O329"/>
      <c r="P329">
        <v>0</v>
      </c>
      <c r="Q329" t="s">
        <v>1160</v>
      </c>
      <c r="R329">
        <v>52</v>
      </c>
      <c r="S329" t="s">
        <v>172</v>
      </c>
      <c r="T329">
        <v>6</v>
      </c>
      <c r="U329" t="s">
        <v>53</v>
      </c>
      <c r="V329" t="s">
        <v>53</v>
      </c>
      <c r="W329" t="s">
        <v>108</v>
      </c>
      <c r="X329">
        <v>63035</v>
      </c>
      <c r="Y329">
        <v>1541</v>
      </c>
      <c r="Z329">
        <v>5</v>
      </c>
      <c r="AA329">
        <v>43</v>
      </c>
      <c r="AB329">
        <v>87</v>
      </c>
      <c r="AC329">
        <v>18</v>
      </c>
      <c r="AD329" t="s">
        <v>1161</v>
      </c>
      <c r="AE329">
        <f>COUNTIF($E$2:E329,E329)</f>
        <v>1</v>
      </c>
      <c r="AF329">
        <f>COUNTIF($H$2:$H329,H329)</f>
        <v>0</v>
      </c>
      <c r="AG329">
        <f>COUNTIF($M$2:M329,M329)</f>
        <v>1</v>
      </c>
      <c r="AH329">
        <f>COUNTIF($O$2:O329,O329)</f>
        <v>0</v>
      </c>
      <c r="AI329">
        <f>COUNTIF($Q$2:Q329,Q329)</f>
        <v>1</v>
      </c>
      <c r="AJ329">
        <f>COUNTIF($S$2:S329,S329)</f>
        <v>221</v>
      </c>
      <c r="AK329">
        <f t="shared" si="5"/>
        <v>61.5576171875</v>
      </c>
      <c r="AL329">
        <f>IF(AD329="",0,COUNTIF($AD$2:AD329,AD329))</f>
        <v>1</v>
      </c>
    </row>
    <row r="330" spans="1:38">
      <c r="A330" t="s">
        <v>1162</v>
      </c>
      <c r="B330" t="s">
        <v>56</v>
      </c>
      <c r="C330">
        <v>200</v>
      </c>
      <c r="D330" t="s">
        <v>54</v>
      </c>
      <c r="E330" t="s">
        <v>1158</v>
      </c>
      <c r="F330">
        <v>52</v>
      </c>
      <c r="G330">
        <v>422</v>
      </c>
      <c r="H330"/>
      <c r="I330">
        <v>0</v>
      </c>
      <c r="J330">
        <v>0</v>
      </c>
      <c r="K330"/>
      <c r="L330">
        <v>0</v>
      </c>
      <c r="M330" t="s">
        <v>1159</v>
      </c>
      <c r="N330">
        <v>35</v>
      </c>
      <c r="O330"/>
      <c r="P330">
        <v>0</v>
      </c>
      <c r="Q330" t="s">
        <v>1160</v>
      </c>
      <c r="R330">
        <v>52</v>
      </c>
      <c r="S330" t="s">
        <v>172</v>
      </c>
      <c r="T330">
        <v>6</v>
      </c>
      <c r="U330" t="s">
        <v>53</v>
      </c>
      <c r="V330" t="s">
        <v>53</v>
      </c>
      <c r="W330" t="s">
        <v>108</v>
      </c>
      <c r="X330">
        <v>63023</v>
      </c>
      <c r="Y330">
        <v>1541</v>
      </c>
      <c r="Z330">
        <v>6</v>
      </c>
      <c r="AA330">
        <v>14</v>
      </c>
      <c r="AB330">
        <v>87</v>
      </c>
      <c r="AC330">
        <v>18</v>
      </c>
      <c r="AD330" t="s">
        <v>1163</v>
      </c>
      <c r="AE330">
        <f>COUNTIF($E$2:E330,E330)</f>
        <v>2</v>
      </c>
      <c r="AF330">
        <f>COUNTIF($H$2:$H330,H330)</f>
        <v>0</v>
      </c>
      <c r="AG330">
        <f>COUNTIF($M$2:M330,M330)</f>
        <v>2</v>
      </c>
      <c r="AH330">
        <f>COUNTIF($O$2:O330,O330)</f>
        <v>0</v>
      </c>
      <c r="AI330">
        <f>COUNTIF($Q$2:Q330,Q330)</f>
        <v>2</v>
      </c>
      <c r="AJ330">
        <f>COUNTIF($S$2:S330,S330)</f>
        <v>222</v>
      </c>
      <c r="AK330">
        <f t="shared" si="5"/>
        <v>61.5458984375</v>
      </c>
      <c r="AL330">
        <f>IF(AD330="",0,COUNTIF($AD$2:AD330,AD330))</f>
        <v>1</v>
      </c>
    </row>
    <row r="331" spans="1:38">
      <c r="A331" t="s">
        <v>1164</v>
      </c>
      <c r="B331" t="s">
        <v>56</v>
      </c>
      <c r="C331">
        <v>200</v>
      </c>
      <c r="D331" t="s">
        <v>54</v>
      </c>
      <c r="E331" t="s">
        <v>1165</v>
      </c>
      <c r="F331">
        <v>36</v>
      </c>
      <c r="G331">
        <v>316</v>
      </c>
      <c r="H331"/>
      <c r="I331">
        <v>0</v>
      </c>
      <c r="J331">
        <v>0</v>
      </c>
      <c r="K331"/>
      <c r="L331">
        <v>0</v>
      </c>
      <c r="M331" t="s">
        <v>1165</v>
      </c>
      <c r="N331">
        <v>36</v>
      </c>
      <c r="O331"/>
      <c r="P331">
        <v>0</v>
      </c>
      <c r="Q331" t="s">
        <v>172</v>
      </c>
      <c r="R331">
        <v>6</v>
      </c>
      <c r="S331" t="s">
        <v>145</v>
      </c>
      <c r="T331">
        <v>10</v>
      </c>
      <c r="U331" t="s">
        <v>53</v>
      </c>
      <c r="V331" t="s">
        <v>53</v>
      </c>
      <c r="W331" t="s">
        <v>108</v>
      </c>
      <c r="X331">
        <v>49669</v>
      </c>
      <c r="Y331">
        <v>704</v>
      </c>
      <c r="Z331">
        <v>6</v>
      </c>
      <c r="AA331">
        <v>4</v>
      </c>
      <c r="AB331">
        <v>61</v>
      </c>
      <c r="AC331">
        <v>15</v>
      </c>
      <c r="AD331" t="s">
        <v>1166</v>
      </c>
      <c r="AE331">
        <f>COUNTIF($E$2:E331,E331)</f>
        <v>1</v>
      </c>
      <c r="AF331">
        <f>COUNTIF($H$2:$H331,H331)</f>
        <v>0</v>
      </c>
      <c r="AG331">
        <f>COUNTIF($M$2:M331,M331)</f>
        <v>1</v>
      </c>
      <c r="AH331">
        <f>COUNTIF($O$2:O331,O331)</f>
        <v>0</v>
      </c>
      <c r="AI331">
        <f>COUNTIF($Q$2:Q331,Q331)</f>
        <v>83</v>
      </c>
      <c r="AJ331">
        <f>COUNTIF($S$2:S331,S331)</f>
        <v>83</v>
      </c>
      <c r="AK331">
        <f t="shared" si="5"/>
        <v>48.5048828125</v>
      </c>
      <c r="AL331">
        <f>IF(AD331="",0,COUNTIF($AD$2:AD331,AD331))</f>
        <v>1</v>
      </c>
    </row>
    <row r="332" spans="1:38">
      <c r="A332" t="s">
        <v>1167</v>
      </c>
      <c r="B332" t="s">
        <v>56</v>
      </c>
      <c r="C332">
        <v>200</v>
      </c>
      <c r="D332" t="s">
        <v>54</v>
      </c>
      <c r="E332" t="s">
        <v>1168</v>
      </c>
      <c r="F332">
        <v>44</v>
      </c>
      <c r="G332">
        <v>374</v>
      </c>
      <c r="H332"/>
      <c r="I332">
        <v>0</v>
      </c>
      <c r="J332">
        <v>0</v>
      </c>
      <c r="K332"/>
      <c r="L332">
        <v>0</v>
      </c>
      <c r="M332" t="s">
        <v>1168</v>
      </c>
      <c r="N332">
        <v>44</v>
      </c>
      <c r="O332"/>
      <c r="P332">
        <v>0</v>
      </c>
      <c r="Q332" t="s">
        <v>1169</v>
      </c>
      <c r="R332">
        <v>62</v>
      </c>
      <c r="S332" t="s">
        <v>172</v>
      </c>
      <c r="T332">
        <v>6</v>
      </c>
      <c r="U332" t="s">
        <v>53</v>
      </c>
      <c r="V332" t="s">
        <v>53</v>
      </c>
      <c r="W332" t="s">
        <v>108</v>
      </c>
      <c r="X332">
        <v>53489</v>
      </c>
      <c r="Y332">
        <v>1149</v>
      </c>
      <c r="Z332">
        <v>7</v>
      </c>
      <c r="AA332">
        <v>3</v>
      </c>
      <c r="AB332">
        <v>62</v>
      </c>
      <c r="AC332">
        <v>13</v>
      </c>
      <c r="AD332" t="s">
        <v>1170</v>
      </c>
      <c r="AE332">
        <f>COUNTIF($E$2:E332,E332)</f>
        <v>1</v>
      </c>
      <c r="AF332">
        <f>COUNTIF($H$2:$H332,H332)</f>
        <v>0</v>
      </c>
      <c r="AG332">
        <f>COUNTIF($M$2:M332,M332)</f>
        <v>1</v>
      </c>
      <c r="AH332">
        <f>COUNTIF($O$2:O332,O332)</f>
        <v>0</v>
      </c>
      <c r="AI332">
        <f>COUNTIF($Q$2:Q332,Q332)</f>
        <v>1</v>
      </c>
      <c r="AJ332">
        <f>COUNTIF($S$2:S332,S332)</f>
        <v>223</v>
      </c>
      <c r="AK332">
        <f t="shared" si="5"/>
        <v>52.2353515625</v>
      </c>
      <c r="AL332">
        <f>IF(AD332="",0,COUNTIF($AD$2:AD332,AD332))</f>
        <v>1</v>
      </c>
    </row>
    <row r="333" spans="1:38">
      <c r="A333" t="s">
        <v>1171</v>
      </c>
      <c r="B333" t="s">
        <v>56</v>
      </c>
      <c r="C333">
        <v>200</v>
      </c>
      <c r="D333" t="s">
        <v>54</v>
      </c>
      <c r="E333" t="s">
        <v>1168</v>
      </c>
      <c r="F333">
        <v>44</v>
      </c>
      <c r="G333">
        <v>374</v>
      </c>
      <c r="H333"/>
      <c r="I333">
        <v>0</v>
      </c>
      <c r="J333">
        <v>0</v>
      </c>
      <c r="K333"/>
      <c r="L333">
        <v>0</v>
      </c>
      <c r="M333" t="s">
        <v>1168</v>
      </c>
      <c r="N333">
        <v>44</v>
      </c>
      <c r="O333"/>
      <c r="P333">
        <v>0</v>
      </c>
      <c r="Q333" t="s">
        <v>1169</v>
      </c>
      <c r="R333">
        <v>62</v>
      </c>
      <c r="S333" t="s">
        <v>172</v>
      </c>
      <c r="T333">
        <v>6</v>
      </c>
      <c r="U333" t="s">
        <v>53</v>
      </c>
      <c r="V333" t="s">
        <v>53</v>
      </c>
      <c r="W333" t="s">
        <v>108</v>
      </c>
      <c r="X333">
        <v>53473</v>
      </c>
      <c r="Y333">
        <v>1149</v>
      </c>
      <c r="Z333">
        <v>8</v>
      </c>
      <c r="AA333">
        <v>2</v>
      </c>
      <c r="AB333">
        <v>62</v>
      </c>
      <c r="AC333">
        <v>13</v>
      </c>
      <c r="AD333" t="s">
        <v>1172</v>
      </c>
      <c r="AE333">
        <f>COUNTIF($E$2:E333,E333)</f>
        <v>2</v>
      </c>
      <c r="AF333">
        <f>COUNTIF($H$2:$H333,H333)</f>
        <v>0</v>
      </c>
      <c r="AG333">
        <f>COUNTIF($M$2:M333,M333)</f>
        <v>2</v>
      </c>
      <c r="AH333">
        <f>COUNTIF($O$2:O333,O333)</f>
        <v>0</v>
      </c>
      <c r="AI333">
        <f>COUNTIF($Q$2:Q333,Q333)</f>
        <v>2</v>
      </c>
      <c r="AJ333">
        <f>COUNTIF($S$2:S333,S333)</f>
        <v>224</v>
      </c>
      <c r="AK333">
        <f t="shared" si="5"/>
        <v>52.2197265625</v>
      </c>
      <c r="AL333">
        <f>IF(AD333="",0,COUNTIF($AD$2:AD333,AD333))</f>
        <v>1</v>
      </c>
    </row>
    <row r="334" spans="1:38">
      <c r="A334" t="s">
        <v>1173</v>
      </c>
      <c r="B334" t="s">
        <v>56</v>
      </c>
      <c r="C334">
        <v>200</v>
      </c>
      <c r="D334" t="s">
        <v>54</v>
      </c>
      <c r="E334" t="s">
        <v>1174</v>
      </c>
      <c r="F334">
        <v>46</v>
      </c>
      <c r="G334">
        <v>371</v>
      </c>
      <c r="H334"/>
      <c r="I334">
        <v>0</v>
      </c>
      <c r="J334">
        <v>0</v>
      </c>
      <c r="K334"/>
      <c r="L334">
        <v>0</v>
      </c>
      <c r="M334" t="s">
        <v>1174</v>
      </c>
      <c r="N334">
        <v>46</v>
      </c>
      <c r="O334"/>
      <c r="P334">
        <v>0</v>
      </c>
      <c r="Q334" t="s">
        <v>1175</v>
      </c>
      <c r="R334">
        <v>63</v>
      </c>
      <c r="S334" t="s">
        <v>172</v>
      </c>
      <c r="T334">
        <v>6</v>
      </c>
      <c r="U334" t="s">
        <v>53</v>
      </c>
      <c r="V334" t="s">
        <v>53</v>
      </c>
      <c r="W334" t="s">
        <v>108</v>
      </c>
      <c r="X334">
        <v>57745</v>
      </c>
      <c r="Y334">
        <v>1049</v>
      </c>
      <c r="Z334">
        <v>7</v>
      </c>
      <c r="AA334">
        <v>4</v>
      </c>
      <c r="AB334">
        <v>88</v>
      </c>
      <c r="AC334">
        <v>16</v>
      </c>
      <c r="AD334" t="s">
        <v>1176</v>
      </c>
      <c r="AE334">
        <f>COUNTIF($E$2:E334,E334)</f>
        <v>1</v>
      </c>
      <c r="AF334">
        <f>COUNTIF($H$2:$H334,H334)</f>
        <v>0</v>
      </c>
      <c r="AG334">
        <f>COUNTIF($M$2:M334,M334)</f>
        <v>1</v>
      </c>
      <c r="AH334">
        <f>COUNTIF($O$2:O334,O334)</f>
        <v>0</v>
      </c>
      <c r="AI334">
        <f>COUNTIF($Q$2:Q334,Q334)</f>
        <v>1</v>
      </c>
      <c r="AJ334">
        <f>COUNTIF($S$2:S334,S334)</f>
        <v>225</v>
      </c>
      <c r="AK334">
        <f t="shared" si="5"/>
        <v>56.3916015625</v>
      </c>
      <c r="AL334">
        <f>IF(AD334="",0,COUNTIF($AD$2:AD334,AD334))</f>
        <v>1</v>
      </c>
    </row>
    <row r="335" spans="1:38">
      <c r="A335" t="s">
        <v>1177</v>
      </c>
      <c r="B335" t="s">
        <v>56</v>
      </c>
      <c r="C335">
        <v>200</v>
      </c>
      <c r="D335" t="s">
        <v>54</v>
      </c>
      <c r="E335" t="s">
        <v>1174</v>
      </c>
      <c r="F335">
        <v>46</v>
      </c>
      <c r="G335">
        <v>371</v>
      </c>
      <c r="H335"/>
      <c r="I335">
        <v>0</v>
      </c>
      <c r="J335">
        <v>0</v>
      </c>
      <c r="K335"/>
      <c r="L335">
        <v>0</v>
      </c>
      <c r="M335" t="s">
        <v>1174</v>
      </c>
      <c r="N335">
        <v>46</v>
      </c>
      <c r="O335"/>
      <c r="P335">
        <v>0</v>
      </c>
      <c r="Q335" t="s">
        <v>1175</v>
      </c>
      <c r="R335">
        <v>63</v>
      </c>
      <c r="S335" t="s">
        <v>172</v>
      </c>
      <c r="T335">
        <v>6</v>
      </c>
      <c r="U335" t="s">
        <v>53</v>
      </c>
      <c r="V335" t="s">
        <v>53</v>
      </c>
      <c r="W335" t="s">
        <v>108</v>
      </c>
      <c r="X335">
        <v>57771</v>
      </c>
      <c r="Y335">
        <v>1049</v>
      </c>
      <c r="Z335">
        <v>8</v>
      </c>
      <c r="AA335">
        <v>8</v>
      </c>
      <c r="AB335">
        <v>88</v>
      </c>
      <c r="AC335">
        <v>16</v>
      </c>
      <c r="AD335" t="s">
        <v>1178</v>
      </c>
      <c r="AE335">
        <f>COUNTIF($E$2:E335,E335)</f>
        <v>2</v>
      </c>
      <c r="AF335">
        <f>COUNTIF($H$2:$H335,H335)</f>
        <v>0</v>
      </c>
      <c r="AG335">
        <f>COUNTIF($M$2:M335,M335)</f>
        <v>2</v>
      </c>
      <c r="AH335">
        <f>COUNTIF($O$2:O335,O335)</f>
        <v>0</v>
      </c>
      <c r="AI335">
        <f>COUNTIF($Q$2:Q335,Q335)</f>
        <v>2</v>
      </c>
      <c r="AJ335">
        <f>COUNTIF($S$2:S335,S335)</f>
        <v>226</v>
      </c>
      <c r="AK335">
        <f t="shared" si="5"/>
        <v>56.4169921875</v>
      </c>
      <c r="AL335">
        <f>IF(AD335="",0,COUNTIF($AD$2:AD335,AD335))</f>
        <v>1</v>
      </c>
    </row>
    <row r="336" spans="1:38">
      <c r="A336" t="s">
        <v>1179</v>
      </c>
      <c r="B336" t="s">
        <v>56</v>
      </c>
      <c r="C336">
        <v>200</v>
      </c>
      <c r="D336" t="s">
        <v>54</v>
      </c>
      <c r="E336" t="s">
        <v>1180</v>
      </c>
      <c r="F336">
        <v>71</v>
      </c>
      <c r="G336">
        <v>589</v>
      </c>
      <c r="H336"/>
      <c r="I336">
        <v>0</v>
      </c>
      <c r="J336">
        <v>0</v>
      </c>
      <c r="K336"/>
      <c r="L336">
        <v>0</v>
      </c>
      <c r="M336" t="s">
        <v>1180</v>
      </c>
      <c r="N336">
        <v>71</v>
      </c>
      <c r="O336"/>
      <c r="P336">
        <v>0</v>
      </c>
      <c r="Q336" t="s">
        <v>1181</v>
      </c>
      <c r="R336">
        <v>89</v>
      </c>
      <c r="S336" t="s">
        <v>172</v>
      </c>
      <c r="T336">
        <v>6</v>
      </c>
      <c r="U336" t="s">
        <v>53</v>
      </c>
      <c r="V336" t="s">
        <v>53</v>
      </c>
      <c r="W336" t="s">
        <v>108</v>
      </c>
      <c r="X336">
        <v>51075</v>
      </c>
      <c r="Y336">
        <v>633</v>
      </c>
      <c r="Z336">
        <v>6</v>
      </c>
      <c r="AA336">
        <v>4</v>
      </c>
      <c r="AB336">
        <v>63</v>
      </c>
      <c r="AC336">
        <v>15</v>
      </c>
      <c r="AD336" t="s">
        <v>1182</v>
      </c>
      <c r="AE336">
        <f>COUNTIF($E$2:E336,E336)</f>
        <v>1</v>
      </c>
      <c r="AF336">
        <f>COUNTIF($H$2:$H336,H336)</f>
        <v>0</v>
      </c>
      <c r="AG336">
        <f>COUNTIF($M$2:M336,M336)</f>
        <v>1</v>
      </c>
      <c r="AH336">
        <f>COUNTIF($O$2:O336,O336)</f>
        <v>0</v>
      </c>
      <c r="AI336">
        <f>COUNTIF($Q$2:Q336,Q336)</f>
        <v>1</v>
      </c>
      <c r="AJ336">
        <f>COUNTIF($S$2:S336,S336)</f>
        <v>227</v>
      </c>
      <c r="AK336">
        <f t="shared" si="5"/>
        <v>49.8779296875</v>
      </c>
      <c r="AL336">
        <f>IF(AD336="",0,COUNTIF($AD$2:AD336,AD336))</f>
        <v>1</v>
      </c>
    </row>
    <row r="337" spans="1:38">
      <c r="A337" t="s">
        <v>1183</v>
      </c>
      <c r="B337" t="s">
        <v>56</v>
      </c>
      <c r="C337">
        <v>200</v>
      </c>
      <c r="D337" t="s">
        <v>54</v>
      </c>
      <c r="E337" t="s">
        <v>1180</v>
      </c>
      <c r="F337">
        <v>71</v>
      </c>
      <c r="G337">
        <v>589</v>
      </c>
      <c r="H337"/>
      <c r="I337">
        <v>0</v>
      </c>
      <c r="J337">
        <v>0</v>
      </c>
      <c r="K337"/>
      <c r="L337">
        <v>0</v>
      </c>
      <c r="M337" t="s">
        <v>1180</v>
      </c>
      <c r="N337">
        <v>71</v>
      </c>
      <c r="O337"/>
      <c r="P337">
        <v>0</v>
      </c>
      <c r="Q337" t="s">
        <v>1181</v>
      </c>
      <c r="R337">
        <v>89</v>
      </c>
      <c r="S337" t="s">
        <v>172</v>
      </c>
      <c r="T337">
        <v>6</v>
      </c>
      <c r="U337" t="s">
        <v>53</v>
      </c>
      <c r="V337" t="s">
        <v>53</v>
      </c>
      <c r="W337" t="s">
        <v>108</v>
      </c>
      <c r="X337">
        <v>51111</v>
      </c>
      <c r="Y337">
        <v>633</v>
      </c>
      <c r="Z337">
        <v>7</v>
      </c>
      <c r="AA337">
        <v>2</v>
      </c>
      <c r="AB337">
        <v>63</v>
      </c>
      <c r="AC337">
        <v>15</v>
      </c>
      <c r="AD337" t="s">
        <v>1184</v>
      </c>
      <c r="AE337">
        <f>COUNTIF($E$2:E337,E337)</f>
        <v>2</v>
      </c>
      <c r="AF337">
        <f>COUNTIF($H$2:$H337,H337)</f>
        <v>0</v>
      </c>
      <c r="AG337">
        <f>COUNTIF($M$2:M337,M337)</f>
        <v>2</v>
      </c>
      <c r="AH337">
        <f>COUNTIF($O$2:O337,O337)</f>
        <v>0</v>
      </c>
      <c r="AI337">
        <f>COUNTIF($Q$2:Q337,Q337)</f>
        <v>2</v>
      </c>
      <c r="AJ337">
        <f>COUNTIF($S$2:S337,S337)</f>
        <v>228</v>
      </c>
      <c r="AK337">
        <f t="shared" si="5"/>
        <v>49.9130859375</v>
      </c>
      <c r="AL337">
        <f>IF(AD337="",0,COUNTIF($AD$2:AD337,AD337))</f>
        <v>1</v>
      </c>
    </row>
    <row r="338" spans="1:38">
      <c r="A338" t="s">
        <v>1185</v>
      </c>
      <c r="B338" t="s">
        <v>56</v>
      </c>
      <c r="C338">
        <v>200</v>
      </c>
      <c r="D338" t="s">
        <v>54</v>
      </c>
      <c r="E338" t="s">
        <v>1186</v>
      </c>
      <c r="F338">
        <v>21</v>
      </c>
      <c r="G338">
        <v>188</v>
      </c>
      <c r="H338"/>
      <c r="I338">
        <v>0</v>
      </c>
      <c r="J338">
        <v>0</v>
      </c>
      <c r="K338"/>
      <c r="L338">
        <v>0</v>
      </c>
      <c r="M338" t="s">
        <v>1186</v>
      </c>
      <c r="N338">
        <v>21</v>
      </c>
      <c r="O338"/>
      <c r="P338">
        <v>0</v>
      </c>
      <c r="Q338" t="s">
        <v>1187</v>
      </c>
      <c r="R338">
        <v>38</v>
      </c>
      <c r="S338" t="s">
        <v>172</v>
      </c>
      <c r="T338">
        <v>6</v>
      </c>
      <c r="U338" t="s">
        <v>53</v>
      </c>
      <c r="V338" t="s">
        <v>53</v>
      </c>
      <c r="W338" t="s">
        <v>108</v>
      </c>
      <c r="X338">
        <v>54386</v>
      </c>
      <c r="Y338">
        <v>1085</v>
      </c>
      <c r="Z338">
        <v>5</v>
      </c>
      <c r="AA338">
        <v>6</v>
      </c>
      <c r="AB338">
        <v>65</v>
      </c>
      <c r="AC338">
        <v>18</v>
      </c>
      <c r="AD338" t="s">
        <v>1188</v>
      </c>
      <c r="AE338">
        <f>COUNTIF($E$2:E338,E338)</f>
        <v>1</v>
      </c>
      <c r="AF338">
        <f>COUNTIF($H$2:$H338,H338)</f>
        <v>0</v>
      </c>
      <c r="AG338">
        <f>COUNTIF($M$2:M338,M338)</f>
        <v>1</v>
      </c>
      <c r="AH338">
        <f>COUNTIF($O$2:O338,O338)</f>
        <v>0</v>
      </c>
      <c r="AI338">
        <f>COUNTIF($Q$2:Q338,Q338)</f>
        <v>1</v>
      </c>
      <c r="AJ338">
        <f>COUNTIF($S$2:S338,S338)</f>
        <v>229</v>
      </c>
      <c r="AK338">
        <f t="shared" si="5"/>
        <v>53.111328125</v>
      </c>
      <c r="AL338">
        <f>IF(AD338="",0,COUNTIF($AD$2:AD338,AD338))</f>
        <v>1</v>
      </c>
    </row>
    <row r="339" spans="1:38">
      <c r="A339" t="s">
        <v>1189</v>
      </c>
      <c r="B339" t="s">
        <v>56</v>
      </c>
      <c r="C339">
        <v>200</v>
      </c>
      <c r="D339" t="s">
        <v>54</v>
      </c>
      <c r="E339" t="s">
        <v>1186</v>
      </c>
      <c r="F339">
        <v>21</v>
      </c>
      <c r="G339">
        <v>188</v>
      </c>
      <c r="H339"/>
      <c r="I339">
        <v>0</v>
      </c>
      <c r="J339">
        <v>0</v>
      </c>
      <c r="K339"/>
      <c r="L339">
        <v>0</v>
      </c>
      <c r="M339" t="s">
        <v>1186</v>
      </c>
      <c r="N339">
        <v>21</v>
      </c>
      <c r="O339"/>
      <c r="P339">
        <v>0</v>
      </c>
      <c r="Q339" t="s">
        <v>1187</v>
      </c>
      <c r="R339">
        <v>38</v>
      </c>
      <c r="S339" t="s">
        <v>172</v>
      </c>
      <c r="T339">
        <v>6</v>
      </c>
      <c r="U339" t="s">
        <v>53</v>
      </c>
      <c r="V339" t="s">
        <v>53</v>
      </c>
      <c r="W339" t="s">
        <v>108</v>
      </c>
      <c r="X339">
        <v>54434</v>
      </c>
      <c r="Y339">
        <v>1085</v>
      </c>
      <c r="Z339">
        <v>6</v>
      </c>
      <c r="AA339">
        <v>6</v>
      </c>
      <c r="AB339">
        <v>65</v>
      </c>
      <c r="AC339">
        <v>18</v>
      </c>
      <c r="AD339" t="s">
        <v>1190</v>
      </c>
      <c r="AE339">
        <f>COUNTIF($E$2:E339,E339)</f>
        <v>2</v>
      </c>
      <c r="AF339">
        <f>COUNTIF($H$2:$H339,H339)</f>
        <v>0</v>
      </c>
      <c r="AG339">
        <f>COUNTIF($M$2:M339,M339)</f>
        <v>2</v>
      </c>
      <c r="AH339">
        <f>COUNTIF($O$2:O339,O339)</f>
        <v>0</v>
      </c>
      <c r="AI339">
        <f>COUNTIF($Q$2:Q339,Q339)</f>
        <v>2</v>
      </c>
      <c r="AJ339">
        <f>COUNTIF($S$2:S339,S339)</f>
        <v>230</v>
      </c>
      <c r="AK339">
        <f t="shared" si="5"/>
        <v>53.158203125</v>
      </c>
      <c r="AL339">
        <f>IF(AD339="",0,COUNTIF($AD$2:AD339,AD339))</f>
        <v>1</v>
      </c>
    </row>
    <row r="340" spans="1:38">
      <c r="A340" t="s">
        <v>1191</v>
      </c>
      <c r="B340" t="s">
        <v>56</v>
      </c>
      <c r="C340">
        <v>200</v>
      </c>
      <c r="D340" t="s">
        <v>54</v>
      </c>
      <c r="E340" t="s">
        <v>1192</v>
      </c>
      <c r="F340">
        <v>49</v>
      </c>
      <c r="G340">
        <v>392</v>
      </c>
      <c r="H340"/>
      <c r="I340">
        <v>0</v>
      </c>
      <c r="J340">
        <v>0</v>
      </c>
      <c r="K340"/>
      <c r="L340">
        <v>0</v>
      </c>
      <c r="M340" t="s">
        <v>1193</v>
      </c>
      <c r="N340">
        <v>48</v>
      </c>
      <c r="O340"/>
      <c r="P340">
        <v>0</v>
      </c>
      <c r="Q340" t="s">
        <v>1194</v>
      </c>
      <c r="R340">
        <v>66</v>
      </c>
      <c r="S340" t="s">
        <v>172</v>
      </c>
      <c r="T340">
        <v>6</v>
      </c>
      <c r="U340" t="s">
        <v>53</v>
      </c>
      <c r="V340" t="s">
        <v>53</v>
      </c>
      <c r="W340" t="s">
        <v>108</v>
      </c>
      <c r="X340">
        <v>87321</v>
      </c>
      <c r="Y340">
        <v>3053</v>
      </c>
      <c r="Z340">
        <v>4</v>
      </c>
      <c r="AA340">
        <v>41</v>
      </c>
      <c r="AB340">
        <v>116</v>
      </c>
      <c r="AC340">
        <v>19</v>
      </c>
      <c r="AD340" t="s">
        <v>1195</v>
      </c>
      <c r="AE340">
        <f>COUNTIF($E$2:E340,E340)</f>
        <v>1</v>
      </c>
      <c r="AF340">
        <f>COUNTIF($H$2:$H340,H340)</f>
        <v>0</v>
      </c>
      <c r="AG340">
        <f>COUNTIF($M$2:M340,M340)</f>
        <v>1</v>
      </c>
      <c r="AH340">
        <f>COUNTIF($O$2:O340,O340)</f>
        <v>0</v>
      </c>
      <c r="AI340">
        <f>COUNTIF($Q$2:Q340,Q340)</f>
        <v>1</v>
      </c>
      <c r="AJ340">
        <f>COUNTIF($S$2:S340,S340)</f>
        <v>231</v>
      </c>
      <c r="AK340">
        <f t="shared" si="5"/>
        <v>85.2744140625</v>
      </c>
      <c r="AL340">
        <f>IF(AD340="",0,COUNTIF($AD$2:AD340,AD340))</f>
        <v>1</v>
      </c>
    </row>
    <row r="341" spans="1:38">
      <c r="A341" t="s">
        <v>1196</v>
      </c>
      <c r="B341" t="s">
        <v>56</v>
      </c>
      <c r="C341">
        <v>200</v>
      </c>
      <c r="D341" t="s">
        <v>54</v>
      </c>
      <c r="E341" t="s">
        <v>1192</v>
      </c>
      <c r="F341">
        <v>49</v>
      </c>
      <c r="G341">
        <v>392</v>
      </c>
      <c r="H341"/>
      <c r="I341">
        <v>0</v>
      </c>
      <c r="J341">
        <v>0</v>
      </c>
      <c r="K341"/>
      <c r="L341">
        <v>0</v>
      </c>
      <c r="M341" t="s">
        <v>1193</v>
      </c>
      <c r="N341">
        <v>48</v>
      </c>
      <c r="O341"/>
      <c r="P341">
        <v>0</v>
      </c>
      <c r="Q341" t="s">
        <v>1194</v>
      </c>
      <c r="R341">
        <v>66</v>
      </c>
      <c r="S341" t="s">
        <v>172</v>
      </c>
      <c r="T341">
        <v>6</v>
      </c>
      <c r="U341" t="s">
        <v>53</v>
      </c>
      <c r="V341" t="s">
        <v>53</v>
      </c>
      <c r="W341" t="s">
        <v>108</v>
      </c>
      <c r="X341">
        <v>87337</v>
      </c>
      <c r="Y341">
        <v>3053</v>
      </c>
      <c r="Z341">
        <v>5</v>
      </c>
      <c r="AA341">
        <v>50</v>
      </c>
      <c r="AB341">
        <v>116</v>
      </c>
      <c r="AC341">
        <v>19</v>
      </c>
      <c r="AD341" t="s">
        <v>1197</v>
      </c>
      <c r="AE341">
        <f>COUNTIF($E$2:E341,E341)</f>
        <v>2</v>
      </c>
      <c r="AF341">
        <f>COUNTIF($H$2:$H341,H341)</f>
        <v>0</v>
      </c>
      <c r="AG341">
        <f>COUNTIF($M$2:M341,M341)</f>
        <v>2</v>
      </c>
      <c r="AH341">
        <f>COUNTIF($O$2:O341,O341)</f>
        <v>0</v>
      </c>
      <c r="AI341">
        <f>COUNTIF($Q$2:Q341,Q341)</f>
        <v>2</v>
      </c>
      <c r="AJ341">
        <f>COUNTIF($S$2:S341,S341)</f>
        <v>232</v>
      </c>
      <c r="AK341">
        <f t="shared" si="5"/>
        <v>85.2900390625</v>
      </c>
      <c r="AL341">
        <f>IF(AD341="",0,COUNTIF($AD$2:AD341,AD341))</f>
        <v>1</v>
      </c>
    </row>
    <row r="342" spans="1:38">
      <c r="A342" t="s">
        <v>1198</v>
      </c>
      <c r="B342" t="s">
        <v>56</v>
      </c>
      <c r="C342">
        <v>200</v>
      </c>
      <c r="D342" t="s">
        <v>54</v>
      </c>
      <c r="E342" t="s">
        <v>1199</v>
      </c>
      <c r="F342">
        <v>47</v>
      </c>
      <c r="G342">
        <v>374</v>
      </c>
      <c r="H342"/>
      <c r="I342">
        <v>0</v>
      </c>
      <c r="J342">
        <v>0</v>
      </c>
      <c r="K342"/>
      <c r="L342">
        <v>0</v>
      </c>
      <c r="M342" t="s">
        <v>1199</v>
      </c>
      <c r="N342">
        <v>47</v>
      </c>
      <c r="O342"/>
      <c r="P342">
        <v>0</v>
      </c>
      <c r="Q342" t="s">
        <v>172</v>
      </c>
      <c r="R342">
        <v>6</v>
      </c>
      <c r="S342" t="s">
        <v>145</v>
      </c>
      <c r="T342">
        <v>10</v>
      </c>
      <c r="U342" t="s">
        <v>53</v>
      </c>
      <c r="V342" t="s">
        <v>53</v>
      </c>
      <c r="W342" t="s">
        <v>108</v>
      </c>
      <c r="X342">
        <v>50341</v>
      </c>
      <c r="Y342">
        <v>802</v>
      </c>
      <c r="Z342">
        <v>3</v>
      </c>
      <c r="AA342">
        <v>6</v>
      </c>
      <c r="AB342">
        <v>61</v>
      </c>
      <c r="AC342">
        <v>13</v>
      </c>
      <c r="AD342" t="s">
        <v>1200</v>
      </c>
      <c r="AE342">
        <f>COUNTIF($E$2:E342,E342)</f>
        <v>1</v>
      </c>
      <c r="AF342">
        <f>COUNTIF($H$2:$H342,H342)</f>
        <v>0</v>
      </c>
      <c r="AG342">
        <f>COUNTIF($M$2:M342,M342)</f>
        <v>1</v>
      </c>
      <c r="AH342">
        <f>COUNTIF($O$2:O342,O342)</f>
        <v>0</v>
      </c>
      <c r="AI342">
        <f>COUNTIF($Q$2:Q342,Q342)</f>
        <v>84</v>
      </c>
      <c r="AJ342">
        <f>COUNTIF($S$2:S342,S342)</f>
        <v>84</v>
      </c>
      <c r="AK342">
        <f t="shared" si="5"/>
        <v>49.1611328125</v>
      </c>
      <c r="AL342">
        <f>IF(AD342="",0,COUNTIF($AD$2:AD342,AD342))</f>
        <v>1</v>
      </c>
    </row>
    <row r="343" spans="1:38">
      <c r="A343" t="s">
        <v>1201</v>
      </c>
      <c r="B343" t="s">
        <v>56</v>
      </c>
      <c r="C343">
        <v>200</v>
      </c>
      <c r="D343" t="s">
        <v>54</v>
      </c>
      <c r="E343" t="s">
        <v>1202</v>
      </c>
      <c r="F343">
        <v>39</v>
      </c>
      <c r="G343">
        <v>324</v>
      </c>
      <c r="H343"/>
      <c r="I343">
        <v>0</v>
      </c>
      <c r="J343">
        <v>0</v>
      </c>
      <c r="K343"/>
      <c r="L343">
        <v>0</v>
      </c>
      <c r="M343" t="s">
        <v>1202</v>
      </c>
      <c r="N343">
        <v>39</v>
      </c>
      <c r="O343"/>
      <c r="P343">
        <v>0</v>
      </c>
      <c r="Q343" t="s">
        <v>1203</v>
      </c>
      <c r="R343">
        <v>56</v>
      </c>
      <c r="S343" t="s">
        <v>172</v>
      </c>
      <c r="T343">
        <v>6</v>
      </c>
      <c r="U343" t="s">
        <v>53</v>
      </c>
      <c r="V343" t="s">
        <v>53</v>
      </c>
      <c r="W343" t="s">
        <v>108</v>
      </c>
      <c r="X343">
        <v>64563</v>
      </c>
      <c r="Y343">
        <v>1622</v>
      </c>
      <c r="Z343">
        <v>4</v>
      </c>
      <c r="AA343">
        <v>47</v>
      </c>
      <c r="AB343">
        <v>87</v>
      </c>
      <c r="AC343">
        <v>16</v>
      </c>
      <c r="AD343" t="s">
        <v>1204</v>
      </c>
      <c r="AE343">
        <f>COUNTIF($E$2:E343,E343)</f>
        <v>1</v>
      </c>
      <c r="AF343">
        <f>COUNTIF($H$2:$H343,H343)</f>
        <v>0</v>
      </c>
      <c r="AG343">
        <f>COUNTIF($M$2:M343,M343)</f>
        <v>1</v>
      </c>
      <c r="AH343">
        <f>COUNTIF($O$2:O343,O343)</f>
        <v>0</v>
      </c>
      <c r="AI343">
        <f>COUNTIF($Q$2:Q343,Q343)</f>
        <v>1</v>
      </c>
      <c r="AJ343">
        <f>COUNTIF($S$2:S343,S343)</f>
        <v>233</v>
      </c>
      <c r="AK343">
        <f t="shared" si="5"/>
        <v>63.0498046875</v>
      </c>
      <c r="AL343">
        <f>IF(AD343="",0,COUNTIF($AD$2:AD343,AD343))</f>
        <v>1</v>
      </c>
    </row>
    <row r="344" spans="1:38">
      <c r="A344" t="s">
        <v>1205</v>
      </c>
      <c r="B344" t="s">
        <v>56</v>
      </c>
      <c r="C344">
        <v>200</v>
      </c>
      <c r="D344" t="s">
        <v>54</v>
      </c>
      <c r="E344" t="s">
        <v>1202</v>
      </c>
      <c r="F344">
        <v>39</v>
      </c>
      <c r="G344">
        <v>324</v>
      </c>
      <c r="H344"/>
      <c r="I344">
        <v>0</v>
      </c>
      <c r="J344">
        <v>0</v>
      </c>
      <c r="K344"/>
      <c r="L344">
        <v>0</v>
      </c>
      <c r="M344" t="s">
        <v>1202</v>
      </c>
      <c r="N344">
        <v>39</v>
      </c>
      <c r="O344"/>
      <c r="P344">
        <v>0</v>
      </c>
      <c r="Q344" t="s">
        <v>1203</v>
      </c>
      <c r="R344">
        <v>56</v>
      </c>
      <c r="S344" t="s">
        <v>172</v>
      </c>
      <c r="T344">
        <v>6</v>
      </c>
      <c r="U344" t="s">
        <v>53</v>
      </c>
      <c r="V344" t="s">
        <v>53</v>
      </c>
      <c r="W344" t="s">
        <v>108</v>
      </c>
      <c r="X344">
        <v>64572</v>
      </c>
      <c r="Y344">
        <v>1622</v>
      </c>
      <c r="Z344">
        <v>5</v>
      </c>
      <c r="AA344">
        <v>14</v>
      </c>
      <c r="AB344">
        <v>87</v>
      </c>
      <c r="AC344">
        <v>16</v>
      </c>
      <c r="AD344" t="s">
        <v>1206</v>
      </c>
      <c r="AE344">
        <f>COUNTIF($E$2:E344,E344)</f>
        <v>2</v>
      </c>
      <c r="AF344">
        <f>COUNTIF($H$2:$H344,H344)</f>
        <v>0</v>
      </c>
      <c r="AG344">
        <f>COUNTIF($M$2:M344,M344)</f>
        <v>2</v>
      </c>
      <c r="AH344">
        <f>COUNTIF($O$2:O344,O344)</f>
        <v>0</v>
      </c>
      <c r="AI344">
        <f>COUNTIF($Q$2:Q344,Q344)</f>
        <v>2</v>
      </c>
      <c r="AJ344">
        <f>COUNTIF($S$2:S344,S344)</f>
        <v>234</v>
      </c>
      <c r="AK344">
        <f t="shared" si="5"/>
        <v>63.05859375</v>
      </c>
      <c r="AL344">
        <f>IF(AD344="",0,COUNTIF($AD$2:AD344,AD344))</f>
        <v>1</v>
      </c>
    </row>
    <row r="345" spans="1:38">
      <c r="A345" t="s">
        <v>1207</v>
      </c>
      <c r="B345" t="s">
        <v>56</v>
      </c>
      <c r="C345">
        <v>200</v>
      </c>
      <c r="D345" t="s">
        <v>54</v>
      </c>
      <c r="E345" t="s">
        <v>1208</v>
      </c>
      <c r="F345">
        <v>24</v>
      </c>
      <c r="G345">
        <v>208</v>
      </c>
      <c r="H345"/>
      <c r="I345">
        <v>0</v>
      </c>
      <c r="J345">
        <v>0</v>
      </c>
      <c r="K345"/>
      <c r="L345">
        <v>0</v>
      </c>
      <c r="M345" t="s">
        <v>1208</v>
      </c>
      <c r="N345">
        <v>24</v>
      </c>
      <c r="O345"/>
      <c r="P345">
        <v>0</v>
      </c>
      <c r="Q345" t="s">
        <v>1209</v>
      </c>
      <c r="R345">
        <v>42</v>
      </c>
      <c r="S345" t="s">
        <v>172</v>
      </c>
      <c r="T345">
        <v>6</v>
      </c>
      <c r="U345" t="s">
        <v>53</v>
      </c>
      <c r="V345" t="s">
        <v>53</v>
      </c>
      <c r="W345" t="s">
        <v>108</v>
      </c>
      <c r="X345">
        <v>53877</v>
      </c>
      <c r="Y345">
        <v>1155</v>
      </c>
      <c r="Z345">
        <v>5</v>
      </c>
      <c r="AA345">
        <v>4</v>
      </c>
      <c r="AB345">
        <v>62</v>
      </c>
      <c r="AC345">
        <v>20</v>
      </c>
      <c r="AD345" t="s">
        <v>1210</v>
      </c>
      <c r="AE345">
        <f>COUNTIF($E$2:E345,E345)</f>
        <v>1</v>
      </c>
      <c r="AF345">
        <f>COUNTIF($H$2:$H345,H345)</f>
        <v>0</v>
      </c>
      <c r="AG345">
        <f>COUNTIF($M$2:M345,M345)</f>
        <v>1</v>
      </c>
      <c r="AH345">
        <f>COUNTIF($O$2:O345,O345)</f>
        <v>0</v>
      </c>
      <c r="AI345">
        <f>COUNTIF($Q$2:Q345,Q345)</f>
        <v>1</v>
      </c>
      <c r="AJ345">
        <f>COUNTIF($S$2:S345,S345)</f>
        <v>235</v>
      </c>
      <c r="AK345">
        <f t="shared" si="5"/>
        <v>52.6142578125</v>
      </c>
      <c r="AL345">
        <f>IF(AD345="",0,COUNTIF($AD$2:AD345,AD345))</f>
        <v>1</v>
      </c>
    </row>
    <row r="346" spans="1:38">
      <c r="A346" t="s">
        <v>1211</v>
      </c>
      <c r="B346" t="s">
        <v>56</v>
      </c>
      <c r="C346">
        <v>200</v>
      </c>
      <c r="D346" t="s">
        <v>54</v>
      </c>
      <c r="E346" t="s">
        <v>1208</v>
      </c>
      <c r="F346">
        <v>24</v>
      </c>
      <c r="G346">
        <v>208</v>
      </c>
      <c r="H346"/>
      <c r="I346">
        <v>0</v>
      </c>
      <c r="J346">
        <v>0</v>
      </c>
      <c r="K346"/>
      <c r="L346">
        <v>0</v>
      </c>
      <c r="M346" t="s">
        <v>1208</v>
      </c>
      <c r="N346">
        <v>24</v>
      </c>
      <c r="O346"/>
      <c r="P346">
        <v>0</v>
      </c>
      <c r="Q346" t="s">
        <v>1209</v>
      </c>
      <c r="R346">
        <v>42</v>
      </c>
      <c r="S346" t="s">
        <v>172</v>
      </c>
      <c r="T346">
        <v>6</v>
      </c>
      <c r="U346" t="s">
        <v>53</v>
      </c>
      <c r="V346" t="s">
        <v>53</v>
      </c>
      <c r="W346" t="s">
        <v>108</v>
      </c>
      <c r="X346">
        <v>53896</v>
      </c>
      <c r="Y346">
        <v>1155</v>
      </c>
      <c r="Z346">
        <v>6</v>
      </c>
      <c r="AA346">
        <v>2</v>
      </c>
      <c r="AB346">
        <v>62</v>
      </c>
      <c r="AC346">
        <v>20</v>
      </c>
      <c r="AD346" t="s">
        <v>1212</v>
      </c>
      <c r="AE346">
        <f>COUNTIF($E$2:E346,E346)</f>
        <v>2</v>
      </c>
      <c r="AF346">
        <f>COUNTIF($H$2:$H346,H346)</f>
        <v>0</v>
      </c>
      <c r="AG346">
        <f>COUNTIF($M$2:M346,M346)</f>
        <v>2</v>
      </c>
      <c r="AH346">
        <f>COUNTIF($O$2:O346,O346)</f>
        <v>0</v>
      </c>
      <c r="AI346">
        <f>COUNTIF($Q$2:Q346,Q346)</f>
        <v>2</v>
      </c>
      <c r="AJ346">
        <f>COUNTIF($S$2:S346,S346)</f>
        <v>236</v>
      </c>
      <c r="AK346">
        <f t="shared" si="5"/>
        <v>52.6328125</v>
      </c>
      <c r="AL346">
        <f>IF(AD346="",0,COUNTIF($AD$2:AD346,AD346))</f>
        <v>1</v>
      </c>
    </row>
    <row r="347" spans="1:38">
      <c r="A347" t="s">
        <v>1213</v>
      </c>
      <c r="B347" t="s">
        <v>56</v>
      </c>
      <c r="C347">
        <v>200</v>
      </c>
      <c r="D347" t="s">
        <v>54</v>
      </c>
      <c r="E347" t="s">
        <v>1214</v>
      </c>
      <c r="F347">
        <v>18</v>
      </c>
      <c r="G347">
        <v>161</v>
      </c>
      <c r="H347"/>
      <c r="I347">
        <v>0</v>
      </c>
      <c r="J347">
        <v>0</v>
      </c>
      <c r="K347"/>
      <c r="L347">
        <v>0</v>
      </c>
      <c r="M347" t="s">
        <v>1214</v>
      </c>
      <c r="N347">
        <v>18</v>
      </c>
      <c r="O347"/>
      <c r="P347">
        <v>0</v>
      </c>
      <c r="Q347" t="s">
        <v>1215</v>
      </c>
      <c r="R347">
        <v>36</v>
      </c>
      <c r="S347" t="s">
        <v>172</v>
      </c>
      <c r="T347">
        <v>6</v>
      </c>
      <c r="U347" t="s">
        <v>53</v>
      </c>
      <c r="V347" t="s">
        <v>53</v>
      </c>
      <c r="W347" t="s">
        <v>108</v>
      </c>
      <c r="X347">
        <v>53296</v>
      </c>
      <c r="Y347">
        <v>1003</v>
      </c>
      <c r="Z347">
        <v>5</v>
      </c>
      <c r="AA347">
        <v>6</v>
      </c>
      <c r="AB347">
        <v>62</v>
      </c>
      <c r="AC347">
        <v>18</v>
      </c>
      <c r="AD347" t="s">
        <v>1216</v>
      </c>
      <c r="AE347">
        <f>COUNTIF($E$2:E347,E347)</f>
        <v>1</v>
      </c>
      <c r="AF347">
        <f>COUNTIF($H$2:$H347,H347)</f>
        <v>0</v>
      </c>
      <c r="AG347">
        <f>COUNTIF($M$2:M347,M347)</f>
        <v>1</v>
      </c>
      <c r="AH347">
        <f>COUNTIF($O$2:O347,O347)</f>
        <v>0</v>
      </c>
      <c r="AI347">
        <f>COUNTIF($Q$2:Q347,Q347)</f>
        <v>1</v>
      </c>
      <c r="AJ347">
        <f>COUNTIF($S$2:S347,S347)</f>
        <v>237</v>
      </c>
      <c r="AK347">
        <f t="shared" si="5"/>
        <v>52.046875</v>
      </c>
      <c r="AL347">
        <f>IF(AD347="",0,COUNTIF($AD$2:AD347,AD347))</f>
        <v>1</v>
      </c>
    </row>
    <row r="348" spans="1:38">
      <c r="A348" t="s">
        <v>1217</v>
      </c>
      <c r="B348" t="s">
        <v>56</v>
      </c>
      <c r="C348">
        <v>200</v>
      </c>
      <c r="D348" t="s">
        <v>54</v>
      </c>
      <c r="E348" t="s">
        <v>1214</v>
      </c>
      <c r="F348">
        <v>18</v>
      </c>
      <c r="G348">
        <v>161</v>
      </c>
      <c r="H348"/>
      <c r="I348">
        <v>0</v>
      </c>
      <c r="J348">
        <v>0</v>
      </c>
      <c r="K348"/>
      <c r="L348">
        <v>0</v>
      </c>
      <c r="M348" t="s">
        <v>1214</v>
      </c>
      <c r="N348">
        <v>18</v>
      </c>
      <c r="O348"/>
      <c r="P348">
        <v>0</v>
      </c>
      <c r="Q348" t="s">
        <v>1215</v>
      </c>
      <c r="R348">
        <v>36</v>
      </c>
      <c r="S348" t="s">
        <v>172</v>
      </c>
      <c r="T348">
        <v>6</v>
      </c>
      <c r="U348" t="s">
        <v>53</v>
      </c>
      <c r="V348" t="s">
        <v>53</v>
      </c>
      <c r="W348" t="s">
        <v>108</v>
      </c>
      <c r="X348">
        <v>53320</v>
      </c>
      <c r="Y348">
        <v>1003</v>
      </c>
      <c r="Z348">
        <v>6</v>
      </c>
      <c r="AA348">
        <v>2</v>
      </c>
      <c r="AB348">
        <v>62</v>
      </c>
      <c r="AC348">
        <v>18</v>
      </c>
      <c r="AD348" t="s">
        <v>1218</v>
      </c>
      <c r="AE348">
        <f>COUNTIF($E$2:E348,E348)</f>
        <v>2</v>
      </c>
      <c r="AF348">
        <f>COUNTIF($H$2:$H348,H348)</f>
        <v>0</v>
      </c>
      <c r="AG348">
        <f>COUNTIF($M$2:M348,M348)</f>
        <v>2</v>
      </c>
      <c r="AH348">
        <f>COUNTIF($O$2:O348,O348)</f>
        <v>0</v>
      </c>
      <c r="AI348">
        <f>COUNTIF($Q$2:Q348,Q348)</f>
        <v>2</v>
      </c>
      <c r="AJ348">
        <f>COUNTIF($S$2:S348,S348)</f>
        <v>238</v>
      </c>
      <c r="AK348">
        <f t="shared" si="5"/>
        <v>52.0703125</v>
      </c>
      <c r="AL348">
        <f>IF(AD348="",0,COUNTIF($AD$2:AD348,AD348))</f>
        <v>1</v>
      </c>
    </row>
    <row r="349" spans="1:38">
      <c r="A349" t="s">
        <v>1219</v>
      </c>
      <c r="B349" t="s">
        <v>56</v>
      </c>
      <c r="C349">
        <v>200</v>
      </c>
      <c r="D349" t="s">
        <v>54</v>
      </c>
      <c r="E349" t="s">
        <v>1220</v>
      </c>
      <c r="F349">
        <v>38</v>
      </c>
      <c r="G349">
        <v>336</v>
      </c>
      <c r="H349"/>
      <c r="I349">
        <v>0</v>
      </c>
      <c r="J349">
        <v>0</v>
      </c>
      <c r="K349"/>
      <c r="L349">
        <v>0</v>
      </c>
      <c r="M349" t="s">
        <v>1220</v>
      </c>
      <c r="N349">
        <v>38</v>
      </c>
      <c r="O349"/>
      <c r="P349">
        <v>0</v>
      </c>
      <c r="Q349" t="s">
        <v>1221</v>
      </c>
      <c r="R349">
        <v>55</v>
      </c>
      <c r="S349" t="s">
        <v>172</v>
      </c>
      <c r="T349">
        <v>6</v>
      </c>
      <c r="U349" t="s">
        <v>53</v>
      </c>
      <c r="V349" t="s">
        <v>53</v>
      </c>
      <c r="W349" t="s">
        <v>108</v>
      </c>
      <c r="X349">
        <v>55601</v>
      </c>
      <c r="Y349">
        <v>1266</v>
      </c>
      <c r="Z349">
        <v>6</v>
      </c>
      <c r="AA349">
        <v>6</v>
      </c>
      <c r="AB349">
        <v>65</v>
      </c>
      <c r="AC349">
        <v>21</v>
      </c>
      <c r="AD349" t="s">
        <v>1222</v>
      </c>
      <c r="AE349">
        <f>COUNTIF($E$2:E349,E349)</f>
        <v>1</v>
      </c>
      <c r="AF349">
        <f>COUNTIF($H$2:$H349,H349)</f>
        <v>0</v>
      </c>
      <c r="AG349">
        <f>COUNTIF($M$2:M349,M349)</f>
        <v>1</v>
      </c>
      <c r="AH349">
        <f>COUNTIF($O$2:O349,O349)</f>
        <v>0</v>
      </c>
      <c r="AI349">
        <f>COUNTIF($Q$2:Q349,Q349)</f>
        <v>1</v>
      </c>
      <c r="AJ349">
        <f>COUNTIF($S$2:S349,S349)</f>
        <v>239</v>
      </c>
      <c r="AK349">
        <f t="shared" si="5"/>
        <v>54.2978515625</v>
      </c>
      <c r="AL349">
        <f>IF(AD349="",0,COUNTIF($AD$2:AD349,AD349))</f>
        <v>1</v>
      </c>
    </row>
    <row r="350" spans="1:38">
      <c r="A350" t="s">
        <v>1223</v>
      </c>
      <c r="B350" t="s">
        <v>56</v>
      </c>
      <c r="C350">
        <v>200</v>
      </c>
      <c r="D350" t="s">
        <v>54</v>
      </c>
      <c r="E350" t="s">
        <v>1220</v>
      </c>
      <c r="F350">
        <v>38</v>
      </c>
      <c r="G350">
        <v>336</v>
      </c>
      <c r="H350"/>
      <c r="I350">
        <v>0</v>
      </c>
      <c r="J350">
        <v>0</v>
      </c>
      <c r="K350"/>
      <c r="L350">
        <v>0</v>
      </c>
      <c r="M350" t="s">
        <v>1220</v>
      </c>
      <c r="N350">
        <v>38</v>
      </c>
      <c r="O350"/>
      <c r="P350">
        <v>0</v>
      </c>
      <c r="Q350" t="s">
        <v>1221</v>
      </c>
      <c r="R350">
        <v>55</v>
      </c>
      <c r="S350" t="s">
        <v>172</v>
      </c>
      <c r="T350">
        <v>6</v>
      </c>
      <c r="U350" t="s">
        <v>53</v>
      </c>
      <c r="V350" t="s">
        <v>53</v>
      </c>
      <c r="W350" t="s">
        <v>108</v>
      </c>
      <c r="X350">
        <v>55620</v>
      </c>
      <c r="Y350">
        <v>1266</v>
      </c>
      <c r="Z350">
        <v>7</v>
      </c>
      <c r="AA350">
        <v>6</v>
      </c>
      <c r="AB350">
        <v>65</v>
      </c>
      <c r="AC350">
        <v>21</v>
      </c>
      <c r="AD350" t="s">
        <v>1224</v>
      </c>
      <c r="AE350">
        <f>COUNTIF($E$2:E350,E350)</f>
        <v>2</v>
      </c>
      <c r="AF350">
        <f>COUNTIF($H$2:$H350,H350)</f>
        <v>0</v>
      </c>
      <c r="AG350">
        <f>COUNTIF($M$2:M350,M350)</f>
        <v>2</v>
      </c>
      <c r="AH350">
        <f>COUNTIF($O$2:O350,O350)</f>
        <v>0</v>
      </c>
      <c r="AI350">
        <f>COUNTIF($Q$2:Q350,Q350)</f>
        <v>2</v>
      </c>
      <c r="AJ350">
        <f>COUNTIF($S$2:S350,S350)</f>
        <v>240</v>
      </c>
      <c r="AK350">
        <f t="shared" si="5"/>
        <v>54.31640625</v>
      </c>
      <c r="AL350">
        <f>IF(AD350="",0,COUNTIF($AD$2:AD350,AD350))</f>
        <v>1</v>
      </c>
    </row>
    <row r="351" spans="1:38">
      <c r="A351" t="s">
        <v>1225</v>
      </c>
      <c r="B351" t="s">
        <v>56</v>
      </c>
      <c r="C351">
        <v>200</v>
      </c>
      <c r="D351" t="s">
        <v>54</v>
      </c>
      <c r="E351" t="s">
        <v>1226</v>
      </c>
      <c r="F351">
        <v>58</v>
      </c>
      <c r="G351">
        <v>475</v>
      </c>
      <c r="H351"/>
      <c r="I351">
        <v>0</v>
      </c>
      <c r="J351">
        <v>0</v>
      </c>
      <c r="K351"/>
      <c r="L351">
        <v>0</v>
      </c>
      <c r="M351" t="s">
        <v>1226</v>
      </c>
      <c r="N351">
        <v>58</v>
      </c>
      <c r="O351"/>
      <c r="P351">
        <v>0</v>
      </c>
      <c r="Q351" t="s">
        <v>1227</v>
      </c>
      <c r="R351">
        <v>75</v>
      </c>
      <c r="S351" t="s">
        <v>172</v>
      </c>
      <c r="T351">
        <v>6</v>
      </c>
      <c r="U351" t="s">
        <v>53</v>
      </c>
      <c r="V351" t="s">
        <v>53</v>
      </c>
      <c r="W351" t="s">
        <v>108</v>
      </c>
      <c r="X351">
        <v>63606</v>
      </c>
      <c r="Y351">
        <v>1833</v>
      </c>
      <c r="Z351">
        <v>7</v>
      </c>
      <c r="AA351">
        <v>4</v>
      </c>
      <c r="AB351">
        <v>69</v>
      </c>
      <c r="AC351">
        <v>25</v>
      </c>
      <c r="AD351" t="s">
        <v>1228</v>
      </c>
      <c r="AE351">
        <f>COUNTIF($E$2:E351,E351)</f>
        <v>1</v>
      </c>
      <c r="AF351">
        <f>COUNTIF($H$2:$H351,H351)</f>
        <v>0</v>
      </c>
      <c r="AG351">
        <f>COUNTIF($M$2:M351,M351)</f>
        <v>1</v>
      </c>
      <c r="AH351">
        <f>COUNTIF($O$2:O351,O351)</f>
        <v>0</v>
      </c>
      <c r="AI351">
        <f>COUNTIF($Q$2:Q351,Q351)</f>
        <v>1</v>
      </c>
      <c r="AJ351">
        <f>COUNTIF($S$2:S351,S351)</f>
        <v>241</v>
      </c>
      <c r="AK351">
        <f t="shared" si="5"/>
        <v>62.115234375</v>
      </c>
      <c r="AL351">
        <f>IF(AD351="",0,COUNTIF($AD$2:AD351,AD351))</f>
        <v>1</v>
      </c>
    </row>
    <row r="352" spans="1:38">
      <c r="A352" t="s">
        <v>1229</v>
      </c>
      <c r="B352" t="s">
        <v>56</v>
      </c>
      <c r="C352">
        <v>200</v>
      </c>
      <c r="D352" t="s">
        <v>54</v>
      </c>
      <c r="E352" t="s">
        <v>1226</v>
      </c>
      <c r="F352">
        <v>58</v>
      </c>
      <c r="G352">
        <v>475</v>
      </c>
      <c r="H352"/>
      <c r="I352">
        <v>0</v>
      </c>
      <c r="J352">
        <v>0</v>
      </c>
      <c r="K352"/>
      <c r="L352">
        <v>0</v>
      </c>
      <c r="M352" t="s">
        <v>1226</v>
      </c>
      <c r="N352">
        <v>58</v>
      </c>
      <c r="O352"/>
      <c r="P352">
        <v>0</v>
      </c>
      <c r="Q352" t="s">
        <v>1227</v>
      </c>
      <c r="R352">
        <v>75</v>
      </c>
      <c r="S352" t="s">
        <v>172</v>
      </c>
      <c r="T352">
        <v>6</v>
      </c>
      <c r="U352" t="s">
        <v>53</v>
      </c>
      <c r="V352" t="s">
        <v>53</v>
      </c>
      <c r="W352" t="s">
        <v>108</v>
      </c>
      <c r="X352">
        <v>63621</v>
      </c>
      <c r="Y352">
        <v>1833</v>
      </c>
      <c r="Z352">
        <v>8</v>
      </c>
      <c r="AA352">
        <v>14</v>
      </c>
      <c r="AB352">
        <v>69</v>
      </c>
      <c r="AC352">
        <v>25</v>
      </c>
      <c r="AD352" t="s">
        <v>1230</v>
      </c>
      <c r="AE352">
        <f>COUNTIF($E$2:E352,E352)</f>
        <v>2</v>
      </c>
      <c r="AF352">
        <f>COUNTIF($H$2:$H352,H352)</f>
        <v>0</v>
      </c>
      <c r="AG352">
        <f>COUNTIF($M$2:M352,M352)</f>
        <v>2</v>
      </c>
      <c r="AH352">
        <f>COUNTIF($O$2:O352,O352)</f>
        <v>0</v>
      </c>
      <c r="AI352">
        <f>COUNTIF($Q$2:Q352,Q352)</f>
        <v>2</v>
      </c>
      <c r="AJ352">
        <f>COUNTIF($S$2:S352,S352)</f>
        <v>242</v>
      </c>
      <c r="AK352">
        <f t="shared" si="5"/>
        <v>62.1298828125</v>
      </c>
      <c r="AL352">
        <f>IF(AD352="",0,COUNTIF($AD$2:AD352,AD352))</f>
        <v>1</v>
      </c>
    </row>
    <row r="353" spans="1:38">
      <c r="A353" t="s">
        <v>1231</v>
      </c>
      <c r="B353" t="s">
        <v>56</v>
      </c>
      <c r="C353">
        <v>200</v>
      </c>
      <c r="D353" t="s">
        <v>54</v>
      </c>
      <c r="E353" t="s">
        <v>1232</v>
      </c>
      <c r="F353">
        <v>28</v>
      </c>
      <c r="G353">
        <v>235</v>
      </c>
      <c r="H353"/>
      <c r="I353">
        <v>0</v>
      </c>
      <c r="J353">
        <v>0</v>
      </c>
      <c r="K353"/>
      <c r="L353">
        <v>0</v>
      </c>
      <c r="M353" t="s">
        <v>1232</v>
      </c>
      <c r="N353">
        <v>28</v>
      </c>
      <c r="O353"/>
      <c r="P353">
        <v>0</v>
      </c>
      <c r="Q353" t="s">
        <v>1233</v>
      </c>
      <c r="R353">
        <v>45</v>
      </c>
      <c r="S353" t="s">
        <v>172</v>
      </c>
      <c r="T353">
        <v>6</v>
      </c>
      <c r="U353" t="s">
        <v>53</v>
      </c>
      <c r="V353" t="s">
        <v>53</v>
      </c>
      <c r="W353" t="s">
        <v>108</v>
      </c>
      <c r="X353">
        <v>56783</v>
      </c>
      <c r="Y353">
        <v>1430</v>
      </c>
      <c r="Z353">
        <v>8</v>
      </c>
      <c r="AA353">
        <v>4</v>
      </c>
      <c r="AB353">
        <v>64</v>
      </c>
      <c r="AC353">
        <v>14</v>
      </c>
      <c r="AD353" t="s">
        <v>1234</v>
      </c>
      <c r="AE353">
        <f>COUNTIF($E$2:E353,E353)</f>
        <v>1</v>
      </c>
      <c r="AF353">
        <f>COUNTIF($H$2:$H353,H353)</f>
        <v>0</v>
      </c>
      <c r="AG353">
        <f>COUNTIF($M$2:M353,M353)</f>
        <v>1</v>
      </c>
      <c r="AH353">
        <f>COUNTIF($O$2:O353,O353)</f>
        <v>0</v>
      </c>
      <c r="AI353">
        <f>COUNTIF($Q$2:Q353,Q353)</f>
        <v>1</v>
      </c>
      <c r="AJ353">
        <f>COUNTIF($S$2:S353,S353)</f>
        <v>243</v>
      </c>
      <c r="AK353">
        <f t="shared" si="5"/>
        <v>55.4521484375</v>
      </c>
      <c r="AL353">
        <f>IF(AD353="",0,COUNTIF($AD$2:AD353,AD353))</f>
        <v>1</v>
      </c>
    </row>
    <row r="354" spans="1:38">
      <c r="A354" t="s">
        <v>1235</v>
      </c>
      <c r="B354" t="s">
        <v>56</v>
      </c>
      <c r="C354">
        <v>200</v>
      </c>
      <c r="D354" t="s">
        <v>54</v>
      </c>
      <c r="E354" t="s">
        <v>1232</v>
      </c>
      <c r="F354">
        <v>28</v>
      </c>
      <c r="G354">
        <v>235</v>
      </c>
      <c r="H354"/>
      <c r="I354">
        <v>0</v>
      </c>
      <c r="J354">
        <v>0</v>
      </c>
      <c r="K354"/>
      <c r="L354">
        <v>0</v>
      </c>
      <c r="M354" t="s">
        <v>1232</v>
      </c>
      <c r="N354">
        <v>28</v>
      </c>
      <c r="O354"/>
      <c r="P354">
        <v>0</v>
      </c>
      <c r="Q354" t="s">
        <v>1233</v>
      </c>
      <c r="R354">
        <v>45</v>
      </c>
      <c r="S354" t="s">
        <v>172</v>
      </c>
      <c r="T354">
        <v>6</v>
      </c>
      <c r="U354" t="s">
        <v>53</v>
      </c>
      <c r="V354" t="s">
        <v>53</v>
      </c>
      <c r="W354" t="s">
        <v>108</v>
      </c>
      <c r="X354">
        <v>56780</v>
      </c>
      <c r="Y354">
        <v>1430</v>
      </c>
      <c r="Z354">
        <v>9</v>
      </c>
      <c r="AA354">
        <v>6</v>
      </c>
      <c r="AB354">
        <v>64</v>
      </c>
      <c r="AC354">
        <v>14</v>
      </c>
      <c r="AD354" t="s">
        <v>1236</v>
      </c>
      <c r="AE354">
        <f>COUNTIF($E$2:E354,E354)</f>
        <v>2</v>
      </c>
      <c r="AF354">
        <f>COUNTIF($H$2:$H354,H354)</f>
        <v>0</v>
      </c>
      <c r="AG354">
        <f>COUNTIF($M$2:M354,M354)</f>
        <v>2</v>
      </c>
      <c r="AH354">
        <f>COUNTIF($O$2:O354,O354)</f>
        <v>0</v>
      </c>
      <c r="AI354">
        <f>COUNTIF($Q$2:Q354,Q354)</f>
        <v>2</v>
      </c>
      <c r="AJ354">
        <f>COUNTIF($S$2:S354,S354)</f>
        <v>244</v>
      </c>
      <c r="AK354">
        <f t="shared" si="5"/>
        <v>55.44921875</v>
      </c>
      <c r="AL354">
        <f>IF(AD354="",0,COUNTIF($AD$2:AD354,AD354))</f>
        <v>1</v>
      </c>
    </row>
    <row r="355" spans="1:38">
      <c r="A355" t="s">
        <v>1237</v>
      </c>
      <c r="B355" t="s">
        <v>56</v>
      </c>
      <c r="C355">
        <v>200</v>
      </c>
      <c r="D355" t="s">
        <v>54</v>
      </c>
      <c r="E355" t="s">
        <v>1238</v>
      </c>
      <c r="F355">
        <v>23</v>
      </c>
      <c r="G355">
        <v>203</v>
      </c>
      <c r="H355"/>
      <c r="I355">
        <v>0</v>
      </c>
      <c r="J355">
        <v>0</v>
      </c>
      <c r="K355"/>
      <c r="L355">
        <v>0</v>
      </c>
      <c r="M355" t="s">
        <v>1238</v>
      </c>
      <c r="N355">
        <v>23</v>
      </c>
      <c r="O355"/>
      <c r="P355">
        <v>0</v>
      </c>
      <c r="Q355" t="s">
        <v>1239</v>
      </c>
      <c r="R355">
        <v>40</v>
      </c>
      <c r="S355" t="s">
        <v>172</v>
      </c>
      <c r="T355">
        <v>6</v>
      </c>
      <c r="U355" t="s">
        <v>53</v>
      </c>
      <c r="V355" t="s">
        <v>53</v>
      </c>
      <c r="W355" t="s">
        <v>108</v>
      </c>
      <c r="X355">
        <v>54094</v>
      </c>
      <c r="Y355">
        <v>1088</v>
      </c>
      <c r="Z355">
        <v>7</v>
      </c>
      <c r="AA355">
        <v>8</v>
      </c>
      <c r="AB355">
        <v>65</v>
      </c>
      <c r="AC355">
        <v>16</v>
      </c>
      <c r="AD355" t="s">
        <v>1240</v>
      </c>
      <c r="AE355">
        <f>COUNTIF($E$2:E355,E355)</f>
        <v>1</v>
      </c>
      <c r="AF355">
        <f>COUNTIF($H$2:$H355,H355)</f>
        <v>0</v>
      </c>
      <c r="AG355">
        <f>COUNTIF($M$2:M355,M355)</f>
        <v>1</v>
      </c>
      <c r="AH355">
        <f>COUNTIF($O$2:O355,O355)</f>
        <v>0</v>
      </c>
      <c r="AI355">
        <f>COUNTIF($Q$2:Q355,Q355)</f>
        <v>1</v>
      </c>
      <c r="AJ355">
        <f>COUNTIF($S$2:S355,S355)</f>
        <v>245</v>
      </c>
      <c r="AK355">
        <f t="shared" si="5"/>
        <v>52.826171875</v>
      </c>
      <c r="AL355">
        <f>IF(AD355="",0,COUNTIF($AD$2:AD355,AD355))</f>
        <v>1</v>
      </c>
    </row>
    <row r="356" spans="1:38">
      <c r="A356" t="s">
        <v>1241</v>
      </c>
      <c r="B356" t="s">
        <v>56</v>
      </c>
      <c r="C356">
        <v>200</v>
      </c>
      <c r="D356" t="s">
        <v>54</v>
      </c>
      <c r="E356" t="s">
        <v>1238</v>
      </c>
      <c r="F356">
        <v>23</v>
      </c>
      <c r="G356">
        <v>203</v>
      </c>
      <c r="H356"/>
      <c r="I356">
        <v>0</v>
      </c>
      <c r="J356">
        <v>0</v>
      </c>
      <c r="K356"/>
      <c r="L356">
        <v>0</v>
      </c>
      <c r="M356" t="s">
        <v>1238</v>
      </c>
      <c r="N356">
        <v>23</v>
      </c>
      <c r="O356"/>
      <c r="P356">
        <v>0</v>
      </c>
      <c r="Q356" t="s">
        <v>1239</v>
      </c>
      <c r="R356">
        <v>40</v>
      </c>
      <c r="S356" t="s">
        <v>172</v>
      </c>
      <c r="T356">
        <v>6</v>
      </c>
      <c r="U356" t="s">
        <v>53</v>
      </c>
      <c r="V356" t="s">
        <v>53</v>
      </c>
      <c r="W356" t="s">
        <v>108</v>
      </c>
      <c r="X356">
        <v>54113</v>
      </c>
      <c r="Y356">
        <v>1088</v>
      </c>
      <c r="Z356">
        <v>8</v>
      </c>
      <c r="AA356">
        <v>4</v>
      </c>
      <c r="AB356">
        <v>65</v>
      </c>
      <c r="AC356">
        <v>16</v>
      </c>
      <c r="AD356" t="s">
        <v>1242</v>
      </c>
      <c r="AE356">
        <f>COUNTIF($E$2:E356,E356)</f>
        <v>2</v>
      </c>
      <c r="AF356">
        <f>COUNTIF($H$2:$H356,H356)</f>
        <v>0</v>
      </c>
      <c r="AG356">
        <f>COUNTIF($M$2:M356,M356)</f>
        <v>2</v>
      </c>
      <c r="AH356">
        <f>COUNTIF($O$2:O356,O356)</f>
        <v>0</v>
      </c>
      <c r="AI356">
        <f>COUNTIF($Q$2:Q356,Q356)</f>
        <v>2</v>
      </c>
      <c r="AJ356">
        <f>COUNTIF($S$2:S356,S356)</f>
        <v>246</v>
      </c>
      <c r="AK356">
        <f t="shared" si="5"/>
        <v>52.8447265625</v>
      </c>
      <c r="AL356">
        <f>IF(AD356="",0,COUNTIF($AD$2:AD356,AD356))</f>
        <v>1</v>
      </c>
    </row>
    <row r="357" spans="1:38">
      <c r="A357" t="s">
        <v>1243</v>
      </c>
      <c r="B357" t="s">
        <v>56</v>
      </c>
      <c r="C357">
        <v>200</v>
      </c>
      <c r="D357" t="s">
        <v>54</v>
      </c>
      <c r="E357" t="s">
        <v>1244</v>
      </c>
      <c r="F357">
        <v>42</v>
      </c>
      <c r="G357">
        <v>337</v>
      </c>
      <c r="H357"/>
      <c r="I357">
        <v>0</v>
      </c>
      <c r="J357">
        <v>0</v>
      </c>
      <c r="K357"/>
      <c r="L357">
        <v>0</v>
      </c>
      <c r="M357" t="s">
        <v>1244</v>
      </c>
      <c r="N357">
        <v>42</v>
      </c>
      <c r="O357"/>
      <c r="P357">
        <v>0</v>
      </c>
      <c r="Q357" t="s">
        <v>172</v>
      </c>
      <c r="R357">
        <v>6</v>
      </c>
      <c r="S357" t="s">
        <v>145</v>
      </c>
      <c r="T357">
        <v>10</v>
      </c>
      <c r="U357" t="s">
        <v>53</v>
      </c>
      <c r="V357" t="s">
        <v>53</v>
      </c>
      <c r="W357" t="s">
        <v>108</v>
      </c>
      <c r="X357">
        <v>50309</v>
      </c>
      <c r="Y357">
        <v>769</v>
      </c>
      <c r="Z357">
        <v>6</v>
      </c>
      <c r="AA357">
        <v>8</v>
      </c>
      <c r="AB357">
        <v>61</v>
      </c>
      <c r="AC357">
        <v>17</v>
      </c>
      <c r="AD357" t="s">
        <v>1245</v>
      </c>
      <c r="AE357">
        <f>COUNTIF($E$2:E357,E357)</f>
        <v>1</v>
      </c>
      <c r="AF357">
        <f>COUNTIF($H$2:$H357,H357)</f>
        <v>0</v>
      </c>
      <c r="AG357">
        <f>COUNTIF($M$2:M357,M357)</f>
        <v>1</v>
      </c>
      <c r="AH357">
        <f>COUNTIF($O$2:O357,O357)</f>
        <v>0</v>
      </c>
      <c r="AI357">
        <f>COUNTIF($Q$2:Q357,Q357)</f>
        <v>85</v>
      </c>
      <c r="AJ357">
        <f>COUNTIF($S$2:S357,S357)</f>
        <v>85</v>
      </c>
      <c r="AK357">
        <f t="shared" si="5"/>
        <v>49.1298828125</v>
      </c>
      <c r="AL357">
        <f>IF(AD357="",0,COUNTIF($AD$2:AD357,AD357))</f>
        <v>1</v>
      </c>
    </row>
    <row r="358" spans="1:38">
      <c r="A358" t="s">
        <v>1246</v>
      </c>
      <c r="B358" t="s">
        <v>56</v>
      </c>
      <c r="C358">
        <v>200</v>
      </c>
      <c r="D358" t="s">
        <v>54</v>
      </c>
      <c r="E358" t="s">
        <v>1247</v>
      </c>
      <c r="F358">
        <v>50</v>
      </c>
      <c r="G358">
        <v>406</v>
      </c>
      <c r="H358"/>
      <c r="I358">
        <v>0</v>
      </c>
      <c r="J358">
        <v>0</v>
      </c>
      <c r="K358"/>
      <c r="L358">
        <v>0</v>
      </c>
      <c r="M358" t="s">
        <v>1247</v>
      </c>
      <c r="N358">
        <v>50</v>
      </c>
      <c r="O358"/>
      <c r="P358">
        <v>0</v>
      </c>
      <c r="Q358" t="s">
        <v>1248</v>
      </c>
      <c r="R358">
        <v>68</v>
      </c>
      <c r="S358" t="s">
        <v>172</v>
      </c>
      <c r="T358">
        <v>6</v>
      </c>
      <c r="U358" t="s">
        <v>53</v>
      </c>
      <c r="V358" t="s">
        <v>53</v>
      </c>
      <c r="W358" t="s">
        <v>108</v>
      </c>
      <c r="X358">
        <v>67318</v>
      </c>
      <c r="Y358">
        <v>2290</v>
      </c>
      <c r="Z358">
        <v>5</v>
      </c>
      <c r="AA358">
        <v>6</v>
      </c>
      <c r="AB358">
        <v>74</v>
      </c>
      <c r="AC358">
        <v>17</v>
      </c>
      <c r="AD358" t="s">
        <v>1249</v>
      </c>
      <c r="AE358">
        <f>COUNTIF($E$2:E358,E358)</f>
        <v>1</v>
      </c>
      <c r="AF358">
        <f>COUNTIF($H$2:$H358,H358)</f>
        <v>0</v>
      </c>
      <c r="AG358">
        <f>COUNTIF($M$2:M358,M358)</f>
        <v>1</v>
      </c>
      <c r="AH358">
        <f>COUNTIF($O$2:O358,O358)</f>
        <v>0</v>
      </c>
      <c r="AI358">
        <f>COUNTIF($Q$2:Q358,Q358)</f>
        <v>1</v>
      </c>
      <c r="AJ358">
        <f>COUNTIF($S$2:S358,S358)</f>
        <v>247</v>
      </c>
      <c r="AK358">
        <f t="shared" si="5"/>
        <v>65.740234375</v>
      </c>
      <c r="AL358">
        <f>IF(AD358="",0,COUNTIF($AD$2:AD358,AD358))</f>
        <v>1</v>
      </c>
    </row>
    <row r="359" spans="1:38">
      <c r="A359" t="s">
        <v>1250</v>
      </c>
      <c r="B359" t="s">
        <v>56</v>
      </c>
      <c r="C359">
        <v>200</v>
      </c>
      <c r="D359" t="s">
        <v>54</v>
      </c>
      <c r="E359" t="s">
        <v>1247</v>
      </c>
      <c r="F359">
        <v>50</v>
      </c>
      <c r="G359">
        <v>406</v>
      </c>
      <c r="H359"/>
      <c r="I359">
        <v>0</v>
      </c>
      <c r="J359">
        <v>0</v>
      </c>
      <c r="K359"/>
      <c r="L359">
        <v>0</v>
      </c>
      <c r="M359" t="s">
        <v>1247</v>
      </c>
      <c r="N359">
        <v>50</v>
      </c>
      <c r="O359"/>
      <c r="P359">
        <v>0</v>
      </c>
      <c r="Q359" t="s">
        <v>1248</v>
      </c>
      <c r="R359">
        <v>68</v>
      </c>
      <c r="S359" t="s">
        <v>172</v>
      </c>
      <c r="T359">
        <v>6</v>
      </c>
      <c r="U359" t="s">
        <v>53</v>
      </c>
      <c r="V359" t="s">
        <v>53</v>
      </c>
      <c r="W359" t="s">
        <v>108</v>
      </c>
      <c r="X359">
        <v>67323</v>
      </c>
      <c r="Y359">
        <v>2290</v>
      </c>
      <c r="Z359">
        <v>6</v>
      </c>
      <c r="AA359">
        <v>21</v>
      </c>
      <c r="AB359">
        <v>74</v>
      </c>
      <c r="AC359">
        <v>17</v>
      </c>
      <c r="AD359" t="s">
        <v>1251</v>
      </c>
      <c r="AE359">
        <f>COUNTIF($E$2:E359,E359)</f>
        <v>2</v>
      </c>
      <c r="AF359">
        <f>COUNTIF($H$2:$H359,H359)</f>
        <v>0</v>
      </c>
      <c r="AG359">
        <f>COUNTIF($M$2:M359,M359)</f>
        <v>2</v>
      </c>
      <c r="AH359">
        <f>COUNTIF($O$2:O359,O359)</f>
        <v>0</v>
      </c>
      <c r="AI359">
        <f>COUNTIF($Q$2:Q359,Q359)</f>
        <v>2</v>
      </c>
      <c r="AJ359">
        <f>COUNTIF($S$2:S359,S359)</f>
        <v>248</v>
      </c>
      <c r="AK359">
        <f t="shared" si="5"/>
        <v>65.7451171875</v>
      </c>
      <c r="AL359">
        <f>IF(AD359="",0,COUNTIF($AD$2:AD359,AD359))</f>
        <v>1</v>
      </c>
    </row>
    <row r="360" spans="1:38">
      <c r="A360" t="s">
        <v>1252</v>
      </c>
      <c r="B360" t="s">
        <v>56</v>
      </c>
      <c r="C360">
        <v>200</v>
      </c>
      <c r="D360" t="s">
        <v>54</v>
      </c>
      <c r="E360" t="s">
        <v>1253</v>
      </c>
      <c r="F360">
        <v>44</v>
      </c>
      <c r="G360">
        <v>364</v>
      </c>
      <c r="H360"/>
      <c r="I360">
        <v>0</v>
      </c>
      <c r="J360">
        <v>0</v>
      </c>
      <c r="K360"/>
      <c r="L360">
        <v>0</v>
      </c>
      <c r="M360" t="s">
        <v>1253</v>
      </c>
      <c r="N360">
        <v>44</v>
      </c>
      <c r="O360"/>
      <c r="P360">
        <v>0</v>
      </c>
      <c r="Q360" t="s">
        <v>1254</v>
      </c>
      <c r="R360">
        <v>62</v>
      </c>
      <c r="S360" t="s">
        <v>172</v>
      </c>
      <c r="T360">
        <v>6</v>
      </c>
      <c r="U360" t="s">
        <v>53</v>
      </c>
      <c r="V360" t="s">
        <v>53</v>
      </c>
      <c r="W360" t="s">
        <v>108</v>
      </c>
      <c r="X360">
        <v>53745</v>
      </c>
      <c r="Y360">
        <v>1056</v>
      </c>
      <c r="Z360">
        <v>6</v>
      </c>
      <c r="AA360">
        <v>4</v>
      </c>
      <c r="AB360">
        <v>62</v>
      </c>
      <c r="AC360">
        <v>17</v>
      </c>
      <c r="AD360" t="s">
        <v>1255</v>
      </c>
      <c r="AE360">
        <f>COUNTIF($E$2:E360,E360)</f>
        <v>1</v>
      </c>
      <c r="AF360">
        <f>COUNTIF($H$2:$H360,H360)</f>
        <v>0</v>
      </c>
      <c r="AG360">
        <f>COUNTIF($M$2:M360,M360)</f>
        <v>1</v>
      </c>
      <c r="AH360">
        <f>COUNTIF($O$2:O360,O360)</f>
        <v>0</v>
      </c>
      <c r="AI360">
        <f>COUNTIF($Q$2:Q360,Q360)</f>
        <v>1</v>
      </c>
      <c r="AJ360">
        <f>COUNTIF($S$2:S360,S360)</f>
        <v>249</v>
      </c>
      <c r="AK360">
        <f t="shared" si="5"/>
        <v>52.4853515625</v>
      </c>
      <c r="AL360">
        <f>IF(AD360="",0,COUNTIF($AD$2:AD360,AD360))</f>
        <v>1</v>
      </c>
    </row>
    <row r="361" spans="1:38">
      <c r="A361" t="s">
        <v>1256</v>
      </c>
      <c r="B361" t="s">
        <v>56</v>
      </c>
      <c r="C361">
        <v>200</v>
      </c>
      <c r="D361" t="s">
        <v>54</v>
      </c>
      <c r="E361" t="s">
        <v>1253</v>
      </c>
      <c r="F361">
        <v>44</v>
      </c>
      <c r="G361">
        <v>364</v>
      </c>
      <c r="H361"/>
      <c r="I361">
        <v>0</v>
      </c>
      <c r="J361">
        <v>0</v>
      </c>
      <c r="K361"/>
      <c r="L361">
        <v>0</v>
      </c>
      <c r="M361" t="s">
        <v>1253</v>
      </c>
      <c r="N361">
        <v>44</v>
      </c>
      <c r="O361"/>
      <c r="P361">
        <v>0</v>
      </c>
      <c r="Q361" t="s">
        <v>1254</v>
      </c>
      <c r="R361">
        <v>62</v>
      </c>
      <c r="S361" t="s">
        <v>172</v>
      </c>
      <c r="T361">
        <v>6</v>
      </c>
      <c r="U361" t="s">
        <v>53</v>
      </c>
      <c r="V361" t="s">
        <v>53</v>
      </c>
      <c r="W361" t="s">
        <v>108</v>
      </c>
      <c r="X361">
        <v>53757</v>
      </c>
      <c r="Y361">
        <v>1056</v>
      </c>
      <c r="Z361">
        <v>7</v>
      </c>
      <c r="AA361">
        <v>2</v>
      </c>
      <c r="AB361">
        <v>62</v>
      </c>
      <c r="AC361">
        <v>17</v>
      </c>
      <c r="AD361" t="s">
        <v>1257</v>
      </c>
      <c r="AE361">
        <f>COUNTIF($E$2:E361,E361)</f>
        <v>2</v>
      </c>
      <c r="AF361">
        <f>COUNTIF($H$2:$H361,H361)</f>
        <v>0</v>
      </c>
      <c r="AG361">
        <f>COUNTIF($M$2:M361,M361)</f>
        <v>2</v>
      </c>
      <c r="AH361">
        <f>COUNTIF($O$2:O361,O361)</f>
        <v>0</v>
      </c>
      <c r="AI361">
        <f>COUNTIF($Q$2:Q361,Q361)</f>
        <v>2</v>
      </c>
      <c r="AJ361">
        <f>COUNTIF($S$2:S361,S361)</f>
        <v>250</v>
      </c>
      <c r="AK361">
        <f t="shared" si="5"/>
        <v>52.4970703125</v>
      </c>
      <c r="AL361">
        <f>IF(AD361="",0,COUNTIF($AD$2:AD361,AD361))</f>
        <v>1</v>
      </c>
    </row>
    <row r="362" spans="1:38">
      <c r="A362" t="s">
        <v>1258</v>
      </c>
      <c r="B362" t="s">
        <v>56</v>
      </c>
      <c r="C362">
        <v>200</v>
      </c>
      <c r="D362" t="s">
        <v>54</v>
      </c>
      <c r="E362" t="s">
        <v>1259</v>
      </c>
      <c r="F362">
        <v>44</v>
      </c>
      <c r="G362">
        <v>368</v>
      </c>
      <c r="H362"/>
      <c r="I362">
        <v>0</v>
      </c>
      <c r="J362">
        <v>0</v>
      </c>
      <c r="K362"/>
      <c r="L362">
        <v>0</v>
      </c>
      <c r="M362" t="s">
        <v>1259</v>
      </c>
      <c r="N362">
        <v>44</v>
      </c>
      <c r="O362"/>
      <c r="P362">
        <v>0</v>
      </c>
      <c r="Q362" t="s">
        <v>1260</v>
      </c>
      <c r="R362">
        <v>62</v>
      </c>
      <c r="S362" t="s">
        <v>172</v>
      </c>
      <c r="T362">
        <v>6</v>
      </c>
      <c r="U362" t="s">
        <v>53</v>
      </c>
      <c r="V362" t="s">
        <v>53</v>
      </c>
      <c r="W362" t="s">
        <v>108</v>
      </c>
      <c r="X362">
        <v>57823</v>
      </c>
      <c r="Y362">
        <v>1809</v>
      </c>
      <c r="Z362">
        <v>5</v>
      </c>
      <c r="AA362">
        <v>5</v>
      </c>
      <c r="AB362">
        <v>64</v>
      </c>
      <c r="AC362">
        <v>16</v>
      </c>
      <c r="AD362" t="s">
        <v>1261</v>
      </c>
      <c r="AE362">
        <f>COUNTIF($E$2:E362,E362)</f>
        <v>1</v>
      </c>
      <c r="AF362">
        <f>COUNTIF($H$2:$H362,H362)</f>
        <v>0</v>
      </c>
      <c r="AG362">
        <f>COUNTIF($M$2:M362,M362)</f>
        <v>1</v>
      </c>
      <c r="AH362">
        <f>COUNTIF($O$2:O362,O362)</f>
        <v>0</v>
      </c>
      <c r="AI362">
        <f>COUNTIF($Q$2:Q362,Q362)</f>
        <v>1</v>
      </c>
      <c r="AJ362">
        <f>COUNTIF($S$2:S362,S362)</f>
        <v>251</v>
      </c>
      <c r="AK362">
        <f t="shared" si="5"/>
        <v>56.4677734375</v>
      </c>
      <c r="AL362">
        <f>IF(AD362="",0,COUNTIF($AD$2:AD362,AD362))</f>
        <v>1</v>
      </c>
    </row>
    <row r="363" spans="1:38">
      <c r="A363" t="s">
        <v>1262</v>
      </c>
      <c r="B363" t="s">
        <v>56</v>
      </c>
      <c r="C363">
        <v>200</v>
      </c>
      <c r="D363" t="s">
        <v>54</v>
      </c>
      <c r="E363" t="s">
        <v>1259</v>
      </c>
      <c r="F363">
        <v>44</v>
      </c>
      <c r="G363">
        <v>368</v>
      </c>
      <c r="H363"/>
      <c r="I363">
        <v>0</v>
      </c>
      <c r="J363">
        <v>0</v>
      </c>
      <c r="K363"/>
      <c r="L363">
        <v>0</v>
      </c>
      <c r="M363" t="s">
        <v>1259</v>
      </c>
      <c r="N363">
        <v>44</v>
      </c>
      <c r="O363"/>
      <c r="P363">
        <v>0</v>
      </c>
      <c r="Q363" t="s">
        <v>1260</v>
      </c>
      <c r="R363">
        <v>62</v>
      </c>
      <c r="S363" t="s">
        <v>172</v>
      </c>
      <c r="T363">
        <v>6</v>
      </c>
      <c r="U363" t="s">
        <v>53</v>
      </c>
      <c r="V363" t="s">
        <v>53</v>
      </c>
      <c r="W363" t="s">
        <v>108</v>
      </c>
      <c r="X363">
        <v>57833</v>
      </c>
      <c r="Y363">
        <v>1809</v>
      </c>
      <c r="Z363">
        <v>6</v>
      </c>
      <c r="AA363">
        <v>2</v>
      </c>
      <c r="AB363">
        <v>64</v>
      </c>
      <c r="AC363">
        <v>16</v>
      </c>
      <c r="AD363" t="s">
        <v>1263</v>
      </c>
      <c r="AE363">
        <f>COUNTIF($E$2:E363,E363)</f>
        <v>2</v>
      </c>
      <c r="AF363">
        <f>COUNTIF($H$2:$H363,H363)</f>
        <v>0</v>
      </c>
      <c r="AG363">
        <f>COUNTIF($M$2:M363,M363)</f>
        <v>2</v>
      </c>
      <c r="AH363">
        <f>COUNTIF($O$2:O363,O363)</f>
        <v>0</v>
      </c>
      <c r="AI363">
        <f>COUNTIF($Q$2:Q363,Q363)</f>
        <v>2</v>
      </c>
      <c r="AJ363">
        <f>COUNTIF($S$2:S363,S363)</f>
        <v>252</v>
      </c>
      <c r="AK363">
        <f t="shared" si="5"/>
        <v>56.4775390625</v>
      </c>
      <c r="AL363">
        <f>IF(AD363="",0,COUNTIF($AD$2:AD363,AD363))</f>
        <v>1</v>
      </c>
    </row>
    <row r="364" spans="1:38">
      <c r="A364" t="s">
        <v>1264</v>
      </c>
      <c r="B364" t="s">
        <v>56</v>
      </c>
      <c r="C364">
        <v>200</v>
      </c>
      <c r="D364" t="s">
        <v>54</v>
      </c>
      <c r="E364" t="s">
        <v>1265</v>
      </c>
      <c r="F364">
        <v>48</v>
      </c>
      <c r="G364">
        <v>393</v>
      </c>
      <c r="H364"/>
      <c r="I364">
        <v>0</v>
      </c>
      <c r="J364">
        <v>0</v>
      </c>
      <c r="K364"/>
      <c r="L364">
        <v>0</v>
      </c>
      <c r="M364" t="s">
        <v>1265</v>
      </c>
      <c r="N364">
        <v>48</v>
      </c>
      <c r="O364"/>
      <c r="P364">
        <v>0</v>
      </c>
      <c r="Q364" t="s">
        <v>1266</v>
      </c>
      <c r="R364">
        <v>65</v>
      </c>
      <c r="S364" t="s">
        <v>172</v>
      </c>
      <c r="T364">
        <v>6</v>
      </c>
      <c r="U364" t="s">
        <v>53</v>
      </c>
      <c r="V364" t="s">
        <v>53</v>
      </c>
      <c r="W364" t="s">
        <v>108</v>
      </c>
      <c r="X364">
        <v>53794</v>
      </c>
      <c r="Y364">
        <v>1098</v>
      </c>
      <c r="Z364">
        <v>4</v>
      </c>
      <c r="AA364">
        <v>11</v>
      </c>
      <c r="AB364">
        <v>63</v>
      </c>
      <c r="AC364">
        <v>14</v>
      </c>
      <c r="AD364" t="s">
        <v>1267</v>
      </c>
      <c r="AE364">
        <f>COUNTIF($E$2:E364,E364)</f>
        <v>1</v>
      </c>
      <c r="AF364">
        <f>COUNTIF($H$2:$H364,H364)</f>
        <v>0</v>
      </c>
      <c r="AG364">
        <f>COUNTIF($M$2:M364,M364)</f>
        <v>1</v>
      </c>
      <c r="AH364">
        <f>COUNTIF($O$2:O364,O364)</f>
        <v>0</v>
      </c>
      <c r="AI364">
        <f>COUNTIF($Q$2:Q364,Q364)</f>
        <v>1</v>
      </c>
      <c r="AJ364">
        <f>COUNTIF($S$2:S364,S364)</f>
        <v>253</v>
      </c>
      <c r="AK364">
        <f t="shared" si="5"/>
        <v>52.533203125</v>
      </c>
      <c r="AL364">
        <f>IF(AD364="",0,COUNTIF($AD$2:AD364,AD364))</f>
        <v>1</v>
      </c>
    </row>
    <row r="365" spans="1:38">
      <c r="A365" t="s">
        <v>1268</v>
      </c>
      <c r="B365" t="s">
        <v>56</v>
      </c>
      <c r="C365">
        <v>200</v>
      </c>
      <c r="D365" t="s">
        <v>54</v>
      </c>
      <c r="E365" t="s">
        <v>1265</v>
      </c>
      <c r="F365">
        <v>48</v>
      </c>
      <c r="G365">
        <v>393</v>
      </c>
      <c r="H365"/>
      <c r="I365">
        <v>0</v>
      </c>
      <c r="J365">
        <v>0</v>
      </c>
      <c r="K365"/>
      <c r="L365">
        <v>0</v>
      </c>
      <c r="M365" t="s">
        <v>1265</v>
      </c>
      <c r="N365">
        <v>48</v>
      </c>
      <c r="O365"/>
      <c r="P365">
        <v>0</v>
      </c>
      <c r="Q365" t="s">
        <v>1266</v>
      </c>
      <c r="R365">
        <v>65</v>
      </c>
      <c r="S365" t="s">
        <v>172</v>
      </c>
      <c r="T365">
        <v>6</v>
      </c>
      <c r="U365" t="s">
        <v>53</v>
      </c>
      <c r="V365" t="s">
        <v>53</v>
      </c>
      <c r="W365" t="s">
        <v>108</v>
      </c>
      <c r="X365">
        <v>53834</v>
      </c>
      <c r="Y365">
        <v>1098</v>
      </c>
      <c r="Z365">
        <v>5</v>
      </c>
      <c r="AA365">
        <v>4</v>
      </c>
      <c r="AB365">
        <v>63</v>
      </c>
      <c r="AC365">
        <v>14</v>
      </c>
      <c r="AD365" t="s">
        <v>1269</v>
      </c>
      <c r="AE365">
        <f>COUNTIF($E$2:E365,E365)</f>
        <v>2</v>
      </c>
      <c r="AF365">
        <f>COUNTIF($H$2:$H365,H365)</f>
        <v>0</v>
      </c>
      <c r="AG365">
        <f>COUNTIF($M$2:M365,M365)</f>
        <v>2</v>
      </c>
      <c r="AH365">
        <f>COUNTIF($O$2:O365,O365)</f>
        <v>0</v>
      </c>
      <c r="AI365">
        <f>COUNTIF($Q$2:Q365,Q365)</f>
        <v>2</v>
      </c>
      <c r="AJ365">
        <f>COUNTIF($S$2:S365,S365)</f>
        <v>254</v>
      </c>
      <c r="AK365">
        <f t="shared" si="5"/>
        <v>52.572265625</v>
      </c>
      <c r="AL365">
        <f>IF(AD365="",0,COUNTIF($AD$2:AD365,AD365))</f>
        <v>1</v>
      </c>
    </row>
    <row r="366" spans="1:38">
      <c r="A366" t="s">
        <v>1270</v>
      </c>
      <c r="B366" t="s">
        <v>56</v>
      </c>
      <c r="C366">
        <v>200</v>
      </c>
      <c r="D366" t="s">
        <v>54</v>
      </c>
      <c r="E366" t="s">
        <v>1271</v>
      </c>
      <c r="F366">
        <v>75</v>
      </c>
      <c r="G366">
        <v>595</v>
      </c>
      <c r="H366"/>
      <c r="I366">
        <v>0</v>
      </c>
      <c r="J366">
        <v>0</v>
      </c>
      <c r="K366"/>
      <c r="L366">
        <v>0</v>
      </c>
      <c r="M366" t="s">
        <v>1271</v>
      </c>
      <c r="N366">
        <v>75</v>
      </c>
      <c r="O366"/>
      <c r="P366">
        <v>0</v>
      </c>
      <c r="Q366" t="s">
        <v>172</v>
      </c>
      <c r="R366">
        <v>6</v>
      </c>
      <c r="S366" t="s">
        <v>145</v>
      </c>
      <c r="T366">
        <v>10</v>
      </c>
      <c r="U366" t="s">
        <v>53</v>
      </c>
      <c r="V366" t="s">
        <v>53</v>
      </c>
      <c r="W366" t="s">
        <v>108</v>
      </c>
      <c r="X366">
        <v>52240</v>
      </c>
      <c r="Y366">
        <v>1088</v>
      </c>
      <c r="Z366">
        <v>5</v>
      </c>
      <c r="AA366">
        <v>5</v>
      </c>
      <c r="AB366">
        <v>60</v>
      </c>
      <c r="AC366">
        <v>15</v>
      </c>
      <c r="AD366" t="s">
        <v>1272</v>
      </c>
      <c r="AE366">
        <f>COUNTIF($E$2:E366,E366)</f>
        <v>1</v>
      </c>
      <c r="AF366">
        <f>COUNTIF($H$2:$H366,H366)</f>
        <v>0</v>
      </c>
      <c r="AG366">
        <f>COUNTIF($M$2:M366,M366)</f>
        <v>1</v>
      </c>
      <c r="AH366">
        <f>COUNTIF($O$2:O366,O366)</f>
        <v>0</v>
      </c>
      <c r="AI366">
        <f>COUNTIF($Q$2:Q366,Q366)</f>
        <v>86</v>
      </c>
      <c r="AJ366">
        <f>COUNTIF($S$2:S366,S366)</f>
        <v>86</v>
      </c>
      <c r="AK366">
        <f t="shared" si="5"/>
        <v>51.015625</v>
      </c>
      <c r="AL366">
        <f>IF(AD366="",0,COUNTIF($AD$2:AD366,AD366))</f>
        <v>1</v>
      </c>
    </row>
    <row r="367" spans="1:38">
      <c r="A367" t="s">
        <v>1273</v>
      </c>
      <c r="B367" t="s">
        <v>56</v>
      </c>
      <c r="C367">
        <v>200</v>
      </c>
      <c r="D367" t="s">
        <v>54</v>
      </c>
      <c r="E367" t="s">
        <v>1274</v>
      </c>
      <c r="F367">
        <v>28</v>
      </c>
      <c r="G367">
        <v>225</v>
      </c>
      <c r="H367"/>
      <c r="I367">
        <v>0</v>
      </c>
      <c r="J367">
        <v>0</v>
      </c>
      <c r="K367"/>
      <c r="L367">
        <v>0</v>
      </c>
      <c r="M367" t="s">
        <v>1274</v>
      </c>
      <c r="N367">
        <v>28</v>
      </c>
      <c r="O367"/>
      <c r="P367">
        <v>0</v>
      </c>
      <c r="Q367" t="s">
        <v>1275</v>
      </c>
      <c r="R367">
        <v>45</v>
      </c>
      <c r="S367" t="s">
        <v>172</v>
      </c>
      <c r="T367">
        <v>6</v>
      </c>
      <c r="U367" t="s">
        <v>53</v>
      </c>
      <c r="V367" t="s">
        <v>53</v>
      </c>
      <c r="W367" t="s">
        <v>108</v>
      </c>
      <c r="X367">
        <v>51425</v>
      </c>
      <c r="Y367">
        <v>668</v>
      </c>
      <c r="Z367">
        <v>6</v>
      </c>
      <c r="AA367">
        <v>7</v>
      </c>
      <c r="AB367">
        <v>64</v>
      </c>
      <c r="AC367">
        <v>14</v>
      </c>
      <c r="AD367" t="s">
        <v>1276</v>
      </c>
      <c r="AE367">
        <f>COUNTIF($E$2:E367,E367)</f>
        <v>1</v>
      </c>
      <c r="AF367">
        <f>COUNTIF($H$2:$H367,H367)</f>
        <v>0</v>
      </c>
      <c r="AG367">
        <f>COUNTIF($M$2:M367,M367)</f>
        <v>1</v>
      </c>
      <c r="AH367">
        <f>COUNTIF($O$2:O367,O367)</f>
        <v>0</v>
      </c>
      <c r="AI367">
        <f>COUNTIF($Q$2:Q367,Q367)</f>
        <v>1</v>
      </c>
      <c r="AJ367">
        <f>COUNTIF($S$2:S367,S367)</f>
        <v>255</v>
      </c>
      <c r="AK367">
        <f t="shared" si="5"/>
        <v>50.2197265625</v>
      </c>
      <c r="AL367">
        <f>IF(AD367="",0,COUNTIF($AD$2:AD367,AD367))</f>
        <v>1</v>
      </c>
    </row>
    <row r="368" spans="1:38">
      <c r="A368" t="s">
        <v>1277</v>
      </c>
      <c r="B368" t="s">
        <v>56</v>
      </c>
      <c r="C368">
        <v>200</v>
      </c>
      <c r="D368" t="s">
        <v>54</v>
      </c>
      <c r="E368" t="s">
        <v>1274</v>
      </c>
      <c r="F368">
        <v>28</v>
      </c>
      <c r="G368">
        <v>225</v>
      </c>
      <c r="H368"/>
      <c r="I368">
        <v>0</v>
      </c>
      <c r="J368">
        <v>0</v>
      </c>
      <c r="K368"/>
      <c r="L368">
        <v>0</v>
      </c>
      <c r="M368" t="s">
        <v>1274</v>
      </c>
      <c r="N368">
        <v>28</v>
      </c>
      <c r="O368"/>
      <c r="P368">
        <v>0</v>
      </c>
      <c r="Q368" t="s">
        <v>1275</v>
      </c>
      <c r="R368">
        <v>45</v>
      </c>
      <c r="S368" t="s">
        <v>172</v>
      </c>
      <c r="T368">
        <v>6</v>
      </c>
      <c r="U368" t="s">
        <v>53</v>
      </c>
      <c r="V368" t="s">
        <v>53</v>
      </c>
      <c r="W368" t="s">
        <v>108</v>
      </c>
      <c r="X368">
        <v>51447</v>
      </c>
      <c r="Y368">
        <v>668</v>
      </c>
      <c r="Z368">
        <v>7</v>
      </c>
      <c r="AA368">
        <v>4</v>
      </c>
      <c r="AB368">
        <v>64</v>
      </c>
      <c r="AC368">
        <v>14</v>
      </c>
      <c r="AD368" t="s">
        <v>1278</v>
      </c>
      <c r="AE368">
        <f>COUNTIF($E$2:E368,E368)</f>
        <v>2</v>
      </c>
      <c r="AF368">
        <f>COUNTIF($H$2:$H368,H368)</f>
        <v>0</v>
      </c>
      <c r="AG368">
        <f>COUNTIF($M$2:M368,M368)</f>
        <v>2</v>
      </c>
      <c r="AH368">
        <f>COUNTIF($O$2:O368,O368)</f>
        <v>0</v>
      </c>
      <c r="AI368">
        <f>COUNTIF($Q$2:Q368,Q368)</f>
        <v>2</v>
      </c>
      <c r="AJ368">
        <f>COUNTIF($S$2:S368,S368)</f>
        <v>256</v>
      </c>
      <c r="AK368">
        <f t="shared" si="5"/>
        <v>50.2412109375</v>
      </c>
      <c r="AL368">
        <f>IF(AD368="",0,COUNTIF($AD$2:AD368,AD368))</f>
        <v>1</v>
      </c>
    </row>
    <row r="369" spans="1:38">
      <c r="A369" t="s">
        <v>1279</v>
      </c>
      <c r="B369" t="s">
        <v>56</v>
      </c>
      <c r="C369">
        <v>200</v>
      </c>
      <c r="D369" t="s">
        <v>54</v>
      </c>
      <c r="E369" t="s">
        <v>1280</v>
      </c>
      <c r="F369">
        <v>60</v>
      </c>
      <c r="G369">
        <v>517</v>
      </c>
      <c r="H369"/>
      <c r="I369">
        <v>0</v>
      </c>
      <c r="J369">
        <v>0</v>
      </c>
      <c r="K369"/>
      <c r="L369">
        <v>0</v>
      </c>
      <c r="M369" t="s">
        <v>1280</v>
      </c>
      <c r="N369">
        <v>60</v>
      </c>
      <c r="O369"/>
      <c r="P369">
        <v>0</v>
      </c>
      <c r="Q369" t="s">
        <v>1281</v>
      </c>
      <c r="R369">
        <v>78</v>
      </c>
      <c r="S369" t="s">
        <v>172</v>
      </c>
      <c r="T369">
        <v>6</v>
      </c>
      <c r="U369" t="s">
        <v>53</v>
      </c>
      <c r="V369" t="s">
        <v>53</v>
      </c>
      <c r="W369" t="s">
        <v>108</v>
      </c>
      <c r="X369">
        <v>53480</v>
      </c>
      <c r="Y369">
        <v>1036</v>
      </c>
      <c r="Z369">
        <v>7</v>
      </c>
      <c r="AA369">
        <v>6</v>
      </c>
      <c r="AB369">
        <v>63</v>
      </c>
      <c r="AC369">
        <v>18</v>
      </c>
      <c r="AD369" t="s">
        <v>1282</v>
      </c>
      <c r="AE369">
        <f>COUNTIF($E$2:E369,E369)</f>
        <v>1</v>
      </c>
      <c r="AF369">
        <f>COUNTIF($H$2:$H369,H369)</f>
        <v>0</v>
      </c>
      <c r="AG369">
        <f>COUNTIF($M$2:M369,M369)</f>
        <v>1</v>
      </c>
      <c r="AH369">
        <f>COUNTIF($O$2:O369,O369)</f>
        <v>0</v>
      </c>
      <c r="AI369">
        <f>COUNTIF($Q$2:Q369,Q369)</f>
        <v>1</v>
      </c>
      <c r="AJ369">
        <f>COUNTIF($S$2:S369,S369)</f>
        <v>257</v>
      </c>
      <c r="AK369">
        <f t="shared" si="5"/>
        <v>52.2265625</v>
      </c>
      <c r="AL369">
        <f>IF(AD369="",0,COUNTIF($AD$2:AD369,AD369))</f>
        <v>1</v>
      </c>
    </row>
    <row r="370" spans="1:38">
      <c r="A370" t="s">
        <v>1283</v>
      </c>
      <c r="B370" t="s">
        <v>56</v>
      </c>
      <c r="C370">
        <v>200</v>
      </c>
      <c r="D370" t="s">
        <v>54</v>
      </c>
      <c r="E370" t="s">
        <v>1280</v>
      </c>
      <c r="F370">
        <v>60</v>
      </c>
      <c r="G370">
        <v>517</v>
      </c>
      <c r="H370"/>
      <c r="I370">
        <v>0</v>
      </c>
      <c r="J370">
        <v>0</v>
      </c>
      <c r="K370"/>
      <c r="L370">
        <v>0</v>
      </c>
      <c r="M370" t="s">
        <v>1280</v>
      </c>
      <c r="N370">
        <v>60</v>
      </c>
      <c r="O370"/>
      <c r="P370">
        <v>0</v>
      </c>
      <c r="Q370" t="s">
        <v>1281</v>
      </c>
      <c r="R370">
        <v>78</v>
      </c>
      <c r="S370" t="s">
        <v>172</v>
      </c>
      <c r="T370">
        <v>6</v>
      </c>
      <c r="U370" t="s">
        <v>53</v>
      </c>
      <c r="V370" t="s">
        <v>53</v>
      </c>
      <c r="W370" t="s">
        <v>108</v>
      </c>
      <c r="X370">
        <v>53504</v>
      </c>
      <c r="Y370">
        <v>1036</v>
      </c>
      <c r="Z370">
        <v>8</v>
      </c>
      <c r="AA370">
        <v>2</v>
      </c>
      <c r="AB370">
        <v>63</v>
      </c>
      <c r="AC370">
        <v>18</v>
      </c>
      <c r="AD370" t="s">
        <v>1284</v>
      </c>
      <c r="AE370">
        <f>COUNTIF($E$2:E370,E370)</f>
        <v>2</v>
      </c>
      <c r="AF370">
        <f>COUNTIF($H$2:$H370,H370)</f>
        <v>0</v>
      </c>
      <c r="AG370">
        <f>COUNTIF($M$2:M370,M370)</f>
        <v>2</v>
      </c>
      <c r="AH370">
        <f>COUNTIF($O$2:O370,O370)</f>
        <v>0</v>
      </c>
      <c r="AI370">
        <f>COUNTIF($Q$2:Q370,Q370)</f>
        <v>2</v>
      </c>
      <c r="AJ370">
        <f>COUNTIF($S$2:S370,S370)</f>
        <v>258</v>
      </c>
      <c r="AK370">
        <f t="shared" si="5"/>
        <v>52.25</v>
      </c>
      <c r="AL370">
        <f>IF(AD370="",0,COUNTIF($AD$2:AD370,AD370))</f>
        <v>1</v>
      </c>
    </row>
    <row r="371" spans="1:38">
      <c r="A371" t="s">
        <v>1285</v>
      </c>
      <c r="B371" t="s">
        <v>56</v>
      </c>
      <c r="C371">
        <v>200</v>
      </c>
      <c r="D371" t="s">
        <v>54</v>
      </c>
      <c r="E371" t="s">
        <v>1286</v>
      </c>
      <c r="F371">
        <v>31</v>
      </c>
      <c r="G371">
        <v>248</v>
      </c>
      <c r="H371"/>
      <c r="I371">
        <v>0</v>
      </c>
      <c r="J371">
        <v>0</v>
      </c>
      <c r="K371"/>
      <c r="L371">
        <v>0</v>
      </c>
      <c r="M371" t="s">
        <v>1286</v>
      </c>
      <c r="N371">
        <v>31</v>
      </c>
      <c r="O371"/>
      <c r="P371">
        <v>0</v>
      </c>
      <c r="Q371" t="s">
        <v>1287</v>
      </c>
      <c r="R371">
        <v>48</v>
      </c>
      <c r="S371" t="s">
        <v>172</v>
      </c>
      <c r="T371">
        <v>6</v>
      </c>
      <c r="U371" t="s">
        <v>53</v>
      </c>
      <c r="V371" t="s">
        <v>53</v>
      </c>
      <c r="W371" t="s">
        <v>108</v>
      </c>
      <c r="X371">
        <v>51921</v>
      </c>
      <c r="Y371">
        <v>735</v>
      </c>
      <c r="Z371">
        <v>6</v>
      </c>
      <c r="AA371">
        <v>6</v>
      </c>
      <c r="AB371">
        <v>65</v>
      </c>
      <c r="AC371">
        <v>14</v>
      </c>
      <c r="AD371" t="s">
        <v>1288</v>
      </c>
      <c r="AE371">
        <f>COUNTIF($E$2:E371,E371)</f>
        <v>1</v>
      </c>
      <c r="AF371">
        <f>COUNTIF($H$2:$H371,H371)</f>
        <v>0</v>
      </c>
      <c r="AG371">
        <f>COUNTIF($M$2:M371,M371)</f>
        <v>1</v>
      </c>
      <c r="AH371">
        <f>COUNTIF($O$2:O371,O371)</f>
        <v>0</v>
      </c>
      <c r="AI371">
        <f>COUNTIF($Q$2:Q371,Q371)</f>
        <v>1</v>
      </c>
      <c r="AJ371">
        <f>COUNTIF($S$2:S371,S371)</f>
        <v>259</v>
      </c>
      <c r="AK371">
        <f t="shared" si="5"/>
        <v>50.7041015625</v>
      </c>
      <c r="AL371">
        <f>IF(AD371="",0,COUNTIF($AD$2:AD371,AD371))</f>
        <v>1</v>
      </c>
    </row>
    <row r="372" spans="1:38">
      <c r="A372" t="s">
        <v>1289</v>
      </c>
      <c r="B372" t="s">
        <v>56</v>
      </c>
      <c r="C372">
        <v>200</v>
      </c>
      <c r="D372" t="s">
        <v>54</v>
      </c>
      <c r="E372" t="s">
        <v>1286</v>
      </c>
      <c r="F372">
        <v>31</v>
      </c>
      <c r="G372">
        <v>248</v>
      </c>
      <c r="H372"/>
      <c r="I372">
        <v>0</v>
      </c>
      <c r="J372">
        <v>0</v>
      </c>
      <c r="K372"/>
      <c r="L372">
        <v>0</v>
      </c>
      <c r="M372" t="s">
        <v>1286</v>
      </c>
      <c r="N372">
        <v>31</v>
      </c>
      <c r="O372"/>
      <c r="P372">
        <v>0</v>
      </c>
      <c r="Q372" t="s">
        <v>1287</v>
      </c>
      <c r="R372">
        <v>48</v>
      </c>
      <c r="S372" t="s">
        <v>172</v>
      </c>
      <c r="T372">
        <v>6</v>
      </c>
      <c r="U372" t="s">
        <v>53</v>
      </c>
      <c r="V372" t="s">
        <v>53</v>
      </c>
      <c r="W372" t="s">
        <v>108</v>
      </c>
      <c r="X372">
        <v>51931</v>
      </c>
      <c r="Y372">
        <v>735</v>
      </c>
      <c r="Z372">
        <v>7</v>
      </c>
      <c r="AA372">
        <v>4</v>
      </c>
      <c r="AB372">
        <v>65</v>
      </c>
      <c r="AC372">
        <v>14</v>
      </c>
      <c r="AD372" t="s">
        <v>1290</v>
      </c>
      <c r="AE372">
        <f>COUNTIF($E$2:E372,E372)</f>
        <v>2</v>
      </c>
      <c r="AF372">
        <f>COUNTIF($H$2:$H372,H372)</f>
        <v>0</v>
      </c>
      <c r="AG372">
        <f>COUNTIF($M$2:M372,M372)</f>
        <v>2</v>
      </c>
      <c r="AH372">
        <f>COUNTIF($O$2:O372,O372)</f>
        <v>0</v>
      </c>
      <c r="AI372">
        <f>COUNTIF($Q$2:Q372,Q372)</f>
        <v>2</v>
      </c>
      <c r="AJ372">
        <f>COUNTIF($S$2:S372,S372)</f>
        <v>260</v>
      </c>
      <c r="AK372">
        <f t="shared" si="5"/>
        <v>50.7138671875</v>
      </c>
      <c r="AL372">
        <f>IF(AD372="",0,COUNTIF($AD$2:AD372,AD372))</f>
        <v>1</v>
      </c>
    </row>
    <row r="373" spans="1:38">
      <c r="A373" t="s">
        <v>1291</v>
      </c>
      <c r="B373" t="s">
        <v>56</v>
      </c>
      <c r="C373">
        <v>200</v>
      </c>
      <c r="D373" t="s">
        <v>54</v>
      </c>
      <c r="E373" t="s">
        <v>1292</v>
      </c>
      <c r="F373">
        <v>9</v>
      </c>
      <c r="G373">
        <v>78</v>
      </c>
      <c r="H373"/>
      <c r="I373">
        <v>0</v>
      </c>
      <c r="J373">
        <v>0</v>
      </c>
      <c r="K373"/>
      <c r="L373">
        <v>0</v>
      </c>
      <c r="M373" t="s">
        <v>1292</v>
      </c>
      <c r="N373">
        <v>9</v>
      </c>
      <c r="O373"/>
      <c r="P373">
        <v>0</v>
      </c>
      <c r="Q373" t="s">
        <v>1293</v>
      </c>
      <c r="R373">
        <v>26</v>
      </c>
      <c r="S373" t="s">
        <v>172</v>
      </c>
      <c r="T373">
        <v>6</v>
      </c>
      <c r="U373" t="s">
        <v>53</v>
      </c>
      <c r="V373" t="s">
        <v>53</v>
      </c>
      <c r="W373" t="s">
        <v>108</v>
      </c>
      <c r="X373">
        <v>50839</v>
      </c>
      <c r="Y373">
        <v>632</v>
      </c>
      <c r="Z373">
        <v>5</v>
      </c>
      <c r="AA373">
        <v>6</v>
      </c>
      <c r="AB373">
        <v>63</v>
      </c>
      <c r="AC373">
        <v>13</v>
      </c>
      <c r="AD373" t="s">
        <v>1294</v>
      </c>
      <c r="AE373">
        <f>COUNTIF($E$2:E373,E373)</f>
        <v>1</v>
      </c>
      <c r="AF373">
        <f>COUNTIF($H$2:$H373,H373)</f>
        <v>0</v>
      </c>
      <c r="AG373">
        <f>COUNTIF($M$2:M373,M373)</f>
        <v>1</v>
      </c>
      <c r="AH373">
        <f>COUNTIF($O$2:O373,O373)</f>
        <v>0</v>
      </c>
      <c r="AI373">
        <f>COUNTIF($Q$2:Q373,Q373)</f>
        <v>1</v>
      </c>
      <c r="AJ373">
        <f>COUNTIF($S$2:S373,S373)</f>
        <v>261</v>
      </c>
      <c r="AK373">
        <f t="shared" si="5"/>
        <v>49.6474609375</v>
      </c>
      <c r="AL373">
        <f>IF(AD373="",0,COUNTIF($AD$2:AD373,AD373))</f>
        <v>1</v>
      </c>
    </row>
    <row r="374" spans="1:38">
      <c r="A374" t="s">
        <v>1295</v>
      </c>
      <c r="B374" t="s">
        <v>56</v>
      </c>
      <c r="C374">
        <v>200</v>
      </c>
      <c r="D374" t="s">
        <v>54</v>
      </c>
      <c r="E374" t="s">
        <v>1292</v>
      </c>
      <c r="F374">
        <v>9</v>
      </c>
      <c r="G374">
        <v>78</v>
      </c>
      <c r="H374"/>
      <c r="I374">
        <v>0</v>
      </c>
      <c r="J374">
        <v>0</v>
      </c>
      <c r="K374"/>
      <c r="L374">
        <v>0</v>
      </c>
      <c r="M374" t="s">
        <v>1292</v>
      </c>
      <c r="N374">
        <v>9</v>
      </c>
      <c r="O374"/>
      <c r="P374">
        <v>0</v>
      </c>
      <c r="Q374" t="s">
        <v>1293</v>
      </c>
      <c r="R374">
        <v>26</v>
      </c>
      <c r="S374" t="s">
        <v>172</v>
      </c>
      <c r="T374">
        <v>6</v>
      </c>
      <c r="U374" t="s">
        <v>53</v>
      </c>
      <c r="V374" t="s">
        <v>53</v>
      </c>
      <c r="W374" t="s">
        <v>108</v>
      </c>
      <c r="X374">
        <v>50831</v>
      </c>
      <c r="Y374">
        <v>632</v>
      </c>
      <c r="Z374">
        <v>6</v>
      </c>
      <c r="AA374">
        <v>6</v>
      </c>
      <c r="AB374">
        <v>63</v>
      </c>
      <c r="AC374">
        <v>13</v>
      </c>
      <c r="AD374" t="s">
        <v>1296</v>
      </c>
      <c r="AE374">
        <f>COUNTIF($E$2:E374,E374)</f>
        <v>2</v>
      </c>
      <c r="AF374">
        <f>COUNTIF($H$2:$H374,H374)</f>
        <v>0</v>
      </c>
      <c r="AG374">
        <f>COUNTIF($M$2:M374,M374)</f>
        <v>2</v>
      </c>
      <c r="AH374">
        <f>COUNTIF($O$2:O374,O374)</f>
        <v>0</v>
      </c>
      <c r="AI374">
        <f>COUNTIF($Q$2:Q374,Q374)</f>
        <v>2</v>
      </c>
      <c r="AJ374">
        <f>COUNTIF($S$2:S374,S374)</f>
        <v>262</v>
      </c>
      <c r="AK374">
        <f t="shared" si="5"/>
        <v>49.6396484375</v>
      </c>
      <c r="AL374">
        <f>IF(AD374="",0,COUNTIF($AD$2:AD374,AD374))</f>
        <v>1</v>
      </c>
    </row>
    <row r="375" spans="1:38">
      <c r="A375" t="s">
        <v>1297</v>
      </c>
      <c r="B375" t="s">
        <v>56</v>
      </c>
      <c r="C375">
        <v>200</v>
      </c>
      <c r="D375" t="s">
        <v>54</v>
      </c>
      <c r="E375" t="s">
        <v>1298</v>
      </c>
      <c r="F375">
        <v>41</v>
      </c>
      <c r="G375">
        <v>340</v>
      </c>
      <c r="H375"/>
      <c r="I375">
        <v>0</v>
      </c>
      <c r="J375">
        <v>0</v>
      </c>
      <c r="K375"/>
      <c r="L375">
        <v>0</v>
      </c>
      <c r="M375" t="s">
        <v>1298</v>
      </c>
      <c r="N375">
        <v>41</v>
      </c>
      <c r="O375"/>
      <c r="P375">
        <v>0</v>
      </c>
      <c r="Q375" t="s">
        <v>1299</v>
      </c>
      <c r="R375">
        <v>58</v>
      </c>
      <c r="S375" t="s">
        <v>172</v>
      </c>
      <c r="T375">
        <v>6</v>
      </c>
      <c r="U375" t="s">
        <v>53</v>
      </c>
      <c r="V375" t="s">
        <v>53</v>
      </c>
      <c r="W375" t="s">
        <v>108</v>
      </c>
      <c r="X375">
        <v>57343</v>
      </c>
      <c r="Y375">
        <v>1114</v>
      </c>
      <c r="Z375">
        <v>5</v>
      </c>
      <c r="AA375">
        <v>43</v>
      </c>
      <c r="AB375">
        <v>83</v>
      </c>
      <c r="AC375">
        <v>16</v>
      </c>
      <c r="AD375" t="s">
        <v>1300</v>
      </c>
      <c r="AE375">
        <f>COUNTIF($E$2:E375,E375)</f>
        <v>1</v>
      </c>
      <c r="AF375">
        <f>COUNTIF($H$2:$H375,H375)</f>
        <v>0</v>
      </c>
      <c r="AG375">
        <f>COUNTIF($M$2:M375,M375)</f>
        <v>1</v>
      </c>
      <c r="AH375">
        <f>COUNTIF($O$2:O375,O375)</f>
        <v>0</v>
      </c>
      <c r="AI375">
        <f>COUNTIF($Q$2:Q375,Q375)</f>
        <v>1</v>
      </c>
      <c r="AJ375">
        <f>COUNTIF($S$2:S375,S375)</f>
        <v>263</v>
      </c>
      <c r="AK375">
        <f t="shared" si="5"/>
        <v>55.9990234375</v>
      </c>
      <c r="AL375">
        <f>IF(AD375="",0,COUNTIF($AD$2:AD375,AD375))</f>
        <v>1</v>
      </c>
    </row>
    <row r="376" spans="1:38">
      <c r="A376" t="s">
        <v>1301</v>
      </c>
      <c r="B376" t="s">
        <v>56</v>
      </c>
      <c r="C376">
        <v>200</v>
      </c>
      <c r="D376" t="s">
        <v>54</v>
      </c>
      <c r="E376" t="s">
        <v>1298</v>
      </c>
      <c r="F376">
        <v>41</v>
      </c>
      <c r="G376">
        <v>340</v>
      </c>
      <c r="H376"/>
      <c r="I376">
        <v>0</v>
      </c>
      <c r="J376">
        <v>0</v>
      </c>
      <c r="K376"/>
      <c r="L376">
        <v>0</v>
      </c>
      <c r="M376" t="s">
        <v>1298</v>
      </c>
      <c r="N376">
        <v>41</v>
      </c>
      <c r="O376"/>
      <c r="P376">
        <v>0</v>
      </c>
      <c r="Q376" t="s">
        <v>1299</v>
      </c>
      <c r="R376">
        <v>58</v>
      </c>
      <c r="S376" t="s">
        <v>172</v>
      </c>
      <c r="T376">
        <v>6</v>
      </c>
      <c r="U376" t="s">
        <v>53</v>
      </c>
      <c r="V376" t="s">
        <v>53</v>
      </c>
      <c r="W376" t="s">
        <v>108</v>
      </c>
      <c r="X376">
        <v>57363</v>
      </c>
      <c r="Y376">
        <v>1114</v>
      </c>
      <c r="Z376">
        <v>6</v>
      </c>
      <c r="AA376">
        <v>6</v>
      </c>
      <c r="AB376">
        <v>83</v>
      </c>
      <c r="AC376">
        <v>16</v>
      </c>
      <c r="AD376" t="s">
        <v>1302</v>
      </c>
      <c r="AE376">
        <f>COUNTIF($E$2:E376,E376)</f>
        <v>2</v>
      </c>
      <c r="AF376">
        <f>COUNTIF($H$2:$H376,H376)</f>
        <v>0</v>
      </c>
      <c r="AG376">
        <f>COUNTIF($M$2:M376,M376)</f>
        <v>2</v>
      </c>
      <c r="AH376">
        <f>COUNTIF($O$2:O376,O376)</f>
        <v>0</v>
      </c>
      <c r="AI376">
        <f>COUNTIF($Q$2:Q376,Q376)</f>
        <v>2</v>
      </c>
      <c r="AJ376">
        <f>COUNTIF($S$2:S376,S376)</f>
        <v>264</v>
      </c>
      <c r="AK376">
        <f t="shared" si="5"/>
        <v>56.0185546875</v>
      </c>
      <c r="AL376">
        <f>IF(AD376="",0,COUNTIF($AD$2:AD376,AD376))</f>
        <v>1</v>
      </c>
    </row>
    <row r="377" spans="1:38">
      <c r="A377" t="s">
        <v>1303</v>
      </c>
      <c r="B377" t="s">
        <v>56</v>
      </c>
      <c r="C377">
        <v>200</v>
      </c>
      <c r="D377" t="s">
        <v>54</v>
      </c>
      <c r="E377" t="s">
        <v>1304</v>
      </c>
      <c r="F377">
        <v>43</v>
      </c>
      <c r="G377">
        <v>379</v>
      </c>
      <c r="H377"/>
      <c r="I377">
        <v>0</v>
      </c>
      <c r="J377">
        <v>0</v>
      </c>
      <c r="K377"/>
      <c r="L377">
        <v>0</v>
      </c>
      <c r="M377" t="s">
        <v>1304</v>
      </c>
      <c r="N377">
        <v>43</v>
      </c>
      <c r="O377"/>
      <c r="P377">
        <v>0</v>
      </c>
      <c r="Q377" t="s">
        <v>172</v>
      </c>
      <c r="R377">
        <v>6</v>
      </c>
      <c r="S377" t="s">
        <v>145</v>
      </c>
      <c r="T377">
        <v>10</v>
      </c>
      <c r="U377" t="s">
        <v>53</v>
      </c>
      <c r="V377" t="s">
        <v>53</v>
      </c>
      <c r="W377" t="s">
        <v>108</v>
      </c>
      <c r="X377">
        <v>57747</v>
      </c>
      <c r="Y377">
        <v>1827</v>
      </c>
      <c r="Z377">
        <v>6</v>
      </c>
      <c r="AA377">
        <v>3</v>
      </c>
      <c r="AB377">
        <v>62</v>
      </c>
      <c r="AC377">
        <v>15</v>
      </c>
      <c r="AD377" t="s">
        <v>1305</v>
      </c>
      <c r="AE377">
        <f>COUNTIF($E$2:E377,E377)</f>
        <v>1</v>
      </c>
      <c r="AF377">
        <f>COUNTIF($H$2:$H377,H377)</f>
        <v>0</v>
      </c>
      <c r="AG377">
        <f>COUNTIF($M$2:M377,M377)</f>
        <v>1</v>
      </c>
      <c r="AH377">
        <f>COUNTIF($O$2:O377,O377)</f>
        <v>0</v>
      </c>
      <c r="AI377">
        <f>COUNTIF($Q$2:Q377,Q377)</f>
        <v>87</v>
      </c>
      <c r="AJ377">
        <f>COUNTIF($S$2:S377,S377)</f>
        <v>87</v>
      </c>
      <c r="AK377">
        <f t="shared" si="5"/>
        <v>56.3935546875</v>
      </c>
      <c r="AL377">
        <f>IF(AD377="",0,COUNTIF($AD$2:AD377,AD377))</f>
        <v>1</v>
      </c>
    </row>
    <row r="378" spans="1:38">
      <c r="A378" t="s">
        <v>1306</v>
      </c>
      <c r="B378" t="s">
        <v>56</v>
      </c>
      <c r="C378">
        <v>200</v>
      </c>
      <c r="D378" t="s">
        <v>54</v>
      </c>
      <c r="E378" t="s">
        <v>1307</v>
      </c>
      <c r="F378">
        <v>39</v>
      </c>
      <c r="G378">
        <v>334</v>
      </c>
      <c r="H378"/>
      <c r="I378">
        <v>0</v>
      </c>
      <c r="J378">
        <v>0</v>
      </c>
      <c r="K378"/>
      <c r="L378">
        <v>0</v>
      </c>
      <c r="M378" t="s">
        <v>1307</v>
      </c>
      <c r="N378">
        <v>39</v>
      </c>
      <c r="O378"/>
      <c r="P378">
        <v>0</v>
      </c>
      <c r="Q378" t="s">
        <v>172</v>
      </c>
      <c r="R378">
        <v>6</v>
      </c>
      <c r="S378" t="s">
        <v>145</v>
      </c>
      <c r="T378">
        <v>10</v>
      </c>
      <c r="U378" t="s">
        <v>53</v>
      </c>
      <c r="V378" t="s">
        <v>53</v>
      </c>
      <c r="W378" t="s">
        <v>108</v>
      </c>
      <c r="X378">
        <v>49261</v>
      </c>
      <c r="Y378">
        <v>634</v>
      </c>
      <c r="Z378">
        <v>7</v>
      </c>
      <c r="AA378">
        <v>3</v>
      </c>
      <c r="AB378">
        <v>61</v>
      </c>
      <c r="AC378">
        <v>15</v>
      </c>
      <c r="AD378" t="s">
        <v>1308</v>
      </c>
      <c r="AE378">
        <f>COUNTIF($E$2:E378,E378)</f>
        <v>1</v>
      </c>
      <c r="AF378">
        <f>COUNTIF($H$2:$H378,H378)</f>
        <v>0</v>
      </c>
      <c r="AG378">
        <f>COUNTIF($M$2:M378,M378)</f>
        <v>1</v>
      </c>
      <c r="AH378">
        <f>COUNTIF($O$2:O378,O378)</f>
        <v>0</v>
      </c>
      <c r="AI378">
        <f>COUNTIF($Q$2:Q378,Q378)</f>
        <v>88</v>
      </c>
      <c r="AJ378">
        <f>COUNTIF($S$2:S378,S378)</f>
        <v>88</v>
      </c>
      <c r="AK378">
        <f t="shared" si="5"/>
        <v>48.1064453125</v>
      </c>
      <c r="AL378">
        <f>IF(AD378="",0,COUNTIF($AD$2:AD378,AD378))</f>
        <v>1</v>
      </c>
    </row>
    <row r="379" spans="1:38">
      <c r="A379" t="s">
        <v>1309</v>
      </c>
      <c r="B379" t="s">
        <v>56</v>
      </c>
      <c r="C379">
        <v>200</v>
      </c>
      <c r="D379" t="s">
        <v>54</v>
      </c>
      <c r="E379" t="s">
        <v>1310</v>
      </c>
      <c r="F379">
        <v>27</v>
      </c>
      <c r="G379">
        <v>225</v>
      </c>
      <c r="H379"/>
      <c r="I379">
        <v>0</v>
      </c>
      <c r="J379">
        <v>0</v>
      </c>
      <c r="K379"/>
      <c r="L379">
        <v>0</v>
      </c>
      <c r="M379" t="s">
        <v>1311</v>
      </c>
      <c r="N379">
        <v>33</v>
      </c>
      <c r="O379"/>
      <c r="P379">
        <v>0</v>
      </c>
      <c r="Q379" t="s">
        <v>1312</v>
      </c>
      <c r="R379">
        <v>50</v>
      </c>
      <c r="S379" t="s">
        <v>172</v>
      </c>
      <c r="T379">
        <v>6</v>
      </c>
      <c r="U379" t="s">
        <v>53</v>
      </c>
      <c r="V379" t="s">
        <v>53</v>
      </c>
      <c r="W379" t="s">
        <v>108</v>
      </c>
      <c r="X379">
        <v>60955</v>
      </c>
      <c r="Y379">
        <v>1732</v>
      </c>
      <c r="Z379">
        <v>7</v>
      </c>
      <c r="AA379">
        <v>2</v>
      </c>
      <c r="AB379">
        <v>67</v>
      </c>
      <c r="AC379">
        <v>30</v>
      </c>
      <c r="AD379" t="s">
        <v>1313</v>
      </c>
      <c r="AE379">
        <f>COUNTIF($E$2:E379,E379)</f>
        <v>1</v>
      </c>
      <c r="AF379">
        <f>COUNTIF($H$2:$H379,H379)</f>
        <v>0</v>
      </c>
      <c r="AG379">
        <f>COUNTIF($M$2:M379,M379)</f>
        <v>1</v>
      </c>
      <c r="AH379">
        <f>COUNTIF($O$2:O379,O379)</f>
        <v>0</v>
      </c>
      <c r="AI379">
        <f>COUNTIF($Q$2:Q379,Q379)</f>
        <v>1</v>
      </c>
      <c r="AJ379">
        <f>COUNTIF($S$2:S379,S379)</f>
        <v>265</v>
      </c>
      <c r="AK379">
        <f t="shared" si="5"/>
        <v>59.5263671875</v>
      </c>
      <c r="AL379">
        <f>IF(AD379="",0,COUNTIF($AD$2:AD379,AD379))</f>
        <v>1</v>
      </c>
    </row>
    <row r="380" spans="1:38">
      <c r="A380" t="s">
        <v>1314</v>
      </c>
      <c r="B380" t="s">
        <v>56</v>
      </c>
      <c r="C380">
        <v>200</v>
      </c>
      <c r="D380" t="s">
        <v>54</v>
      </c>
      <c r="E380" t="s">
        <v>1310</v>
      </c>
      <c r="F380">
        <v>27</v>
      </c>
      <c r="G380">
        <v>225</v>
      </c>
      <c r="H380"/>
      <c r="I380">
        <v>0</v>
      </c>
      <c r="J380">
        <v>0</v>
      </c>
      <c r="K380"/>
      <c r="L380">
        <v>0</v>
      </c>
      <c r="M380" t="s">
        <v>1311</v>
      </c>
      <c r="N380">
        <v>33</v>
      </c>
      <c r="O380"/>
      <c r="P380">
        <v>0</v>
      </c>
      <c r="Q380" t="s">
        <v>1312</v>
      </c>
      <c r="R380">
        <v>50</v>
      </c>
      <c r="S380" t="s">
        <v>172</v>
      </c>
      <c r="T380">
        <v>6</v>
      </c>
      <c r="U380" t="s">
        <v>53</v>
      </c>
      <c r="V380" t="s">
        <v>53</v>
      </c>
      <c r="W380" t="s">
        <v>108</v>
      </c>
      <c r="X380">
        <v>60976</v>
      </c>
      <c r="Y380">
        <v>1732</v>
      </c>
      <c r="Z380">
        <v>8</v>
      </c>
      <c r="AA380">
        <v>10</v>
      </c>
      <c r="AB380">
        <v>67</v>
      </c>
      <c r="AC380">
        <v>30</v>
      </c>
      <c r="AD380" t="s">
        <v>1315</v>
      </c>
      <c r="AE380">
        <f>COUNTIF($E$2:E380,E380)</f>
        <v>2</v>
      </c>
      <c r="AF380">
        <f>COUNTIF($H$2:$H380,H380)</f>
        <v>0</v>
      </c>
      <c r="AG380">
        <f>COUNTIF($M$2:M380,M380)</f>
        <v>2</v>
      </c>
      <c r="AH380">
        <f>COUNTIF($O$2:O380,O380)</f>
        <v>0</v>
      </c>
      <c r="AI380">
        <f>COUNTIF($Q$2:Q380,Q380)</f>
        <v>2</v>
      </c>
      <c r="AJ380">
        <f>COUNTIF($S$2:S380,S380)</f>
        <v>266</v>
      </c>
      <c r="AK380">
        <f t="shared" si="5"/>
        <v>59.546875</v>
      </c>
      <c r="AL380">
        <f>IF(AD380="",0,COUNTIF($AD$2:AD380,AD380))</f>
        <v>1</v>
      </c>
    </row>
    <row r="381" spans="1:38">
      <c r="A381" t="s">
        <v>1316</v>
      </c>
      <c r="B381" t="s">
        <v>56</v>
      </c>
      <c r="C381">
        <v>200</v>
      </c>
      <c r="D381" t="s">
        <v>54</v>
      </c>
      <c r="E381" t="s">
        <v>1317</v>
      </c>
      <c r="F381">
        <v>31</v>
      </c>
      <c r="G381">
        <v>248</v>
      </c>
      <c r="H381"/>
      <c r="I381">
        <v>0</v>
      </c>
      <c r="J381">
        <v>0</v>
      </c>
      <c r="K381"/>
      <c r="L381">
        <v>0</v>
      </c>
      <c r="M381" t="s">
        <v>1317</v>
      </c>
      <c r="N381">
        <v>31</v>
      </c>
      <c r="O381"/>
      <c r="P381">
        <v>0</v>
      </c>
      <c r="Q381" t="s">
        <v>172</v>
      </c>
      <c r="R381">
        <v>6</v>
      </c>
      <c r="S381" t="s">
        <v>145</v>
      </c>
      <c r="T381">
        <v>10</v>
      </c>
      <c r="U381" t="s">
        <v>53</v>
      </c>
      <c r="V381" t="s">
        <v>53</v>
      </c>
      <c r="W381" t="s">
        <v>108</v>
      </c>
      <c r="X381">
        <v>51103</v>
      </c>
      <c r="Y381">
        <v>808</v>
      </c>
      <c r="Z381">
        <v>6</v>
      </c>
      <c r="AA381">
        <v>6</v>
      </c>
      <c r="AB381">
        <v>62</v>
      </c>
      <c r="AC381">
        <v>17</v>
      </c>
      <c r="AD381" t="s">
        <v>1318</v>
      </c>
      <c r="AE381">
        <f>COUNTIF($E$2:E381,E381)</f>
        <v>1</v>
      </c>
      <c r="AF381">
        <f>COUNTIF($H$2:$H381,H381)</f>
        <v>0</v>
      </c>
      <c r="AG381">
        <f>COUNTIF($M$2:M381,M381)</f>
        <v>1</v>
      </c>
      <c r="AH381">
        <f>COUNTIF($O$2:O381,O381)</f>
        <v>0</v>
      </c>
      <c r="AI381">
        <f>COUNTIF($Q$2:Q381,Q381)</f>
        <v>89</v>
      </c>
      <c r="AJ381">
        <f>COUNTIF($S$2:S381,S381)</f>
        <v>89</v>
      </c>
      <c r="AK381">
        <f t="shared" si="5"/>
        <v>49.9052734375</v>
      </c>
      <c r="AL381">
        <f>IF(AD381="",0,COUNTIF($AD$2:AD381,AD381))</f>
        <v>1</v>
      </c>
    </row>
    <row r="382" spans="1:38">
      <c r="A382" t="s">
        <v>1319</v>
      </c>
      <c r="B382" t="s">
        <v>56</v>
      </c>
      <c r="C382">
        <v>200</v>
      </c>
      <c r="D382" t="s">
        <v>54</v>
      </c>
      <c r="E382" t="s">
        <v>1320</v>
      </c>
      <c r="F382">
        <v>52</v>
      </c>
      <c r="G382">
        <v>422</v>
      </c>
      <c r="H382"/>
      <c r="I382">
        <v>0</v>
      </c>
      <c r="J382">
        <v>0</v>
      </c>
      <c r="K382"/>
      <c r="L382">
        <v>0</v>
      </c>
      <c r="M382" t="s">
        <v>1321</v>
      </c>
      <c r="N382">
        <v>48</v>
      </c>
      <c r="O382"/>
      <c r="P382">
        <v>0</v>
      </c>
      <c r="Q382" t="s">
        <v>1322</v>
      </c>
      <c r="R382">
        <v>66</v>
      </c>
      <c r="S382" t="s">
        <v>172</v>
      </c>
      <c r="T382">
        <v>6</v>
      </c>
      <c r="U382" t="s">
        <v>53</v>
      </c>
      <c r="V382" t="s">
        <v>53</v>
      </c>
      <c r="W382" t="s">
        <v>108</v>
      </c>
      <c r="X382">
        <v>69928</v>
      </c>
      <c r="Y382">
        <v>1975</v>
      </c>
      <c r="Z382">
        <v>5</v>
      </c>
      <c r="AA382">
        <v>64</v>
      </c>
      <c r="AB382">
        <v>96</v>
      </c>
      <c r="AC382">
        <v>24</v>
      </c>
      <c r="AD382" t="s">
        <v>1323</v>
      </c>
      <c r="AE382">
        <f>COUNTIF($E$2:E382,E382)</f>
        <v>1</v>
      </c>
      <c r="AF382">
        <f>COUNTIF($H$2:$H382,H382)</f>
        <v>0</v>
      </c>
      <c r="AG382">
        <f>COUNTIF($M$2:M382,M382)</f>
        <v>1</v>
      </c>
      <c r="AH382">
        <f>COUNTIF($O$2:O382,O382)</f>
        <v>0</v>
      </c>
      <c r="AI382">
        <f>COUNTIF($Q$2:Q382,Q382)</f>
        <v>1</v>
      </c>
      <c r="AJ382">
        <f>COUNTIF($S$2:S382,S382)</f>
        <v>267</v>
      </c>
      <c r="AK382">
        <f t="shared" si="5"/>
        <v>68.2890625</v>
      </c>
      <c r="AL382">
        <f>IF(AD382="",0,COUNTIF($AD$2:AD382,AD382))</f>
        <v>1</v>
      </c>
    </row>
    <row r="383" spans="1:38">
      <c r="A383" t="s">
        <v>1324</v>
      </c>
      <c r="B383" t="s">
        <v>56</v>
      </c>
      <c r="C383">
        <v>200</v>
      </c>
      <c r="D383" t="s">
        <v>54</v>
      </c>
      <c r="E383" t="s">
        <v>1320</v>
      </c>
      <c r="F383">
        <v>52</v>
      </c>
      <c r="G383">
        <v>422</v>
      </c>
      <c r="H383"/>
      <c r="I383">
        <v>0</v>
      </c>
      <c r="J383">
        <v>0</v>
      </c>
      <c r="K383"/>
      <c r="L383">
        <v>0</v>
      </c>
      <c r="M383" t="s">
        <v>1321</v>
      </c>
      <c r="N383">
        <v>48</v>
      </c>
      <c r="O383"/>
      <c r="P383">
        <v>0</v>
      </c>
      <c r="Q383" t="s">
        <v>1322</v>
      </c>
      <c r="R383">
        <v>66</v>
      </c>
      <c r="S383" t="s">
        <v>172</v>
      </c>
      <c r="T383">
        <v>6</v>
      </c>
      <c r="U383" t="s">
        <v>53</v>
      </c>
      <c r="V383" t="s">
        <v>53</v>
      </c>
      <c r="W383" t="s">
        <v>108</v>
      </c>
      <c r="X383">
        <v>69940</v>
      </c>
      <c r="Y383">
        <v>1975</v>
      </c>
      <c r="Z383">
        <v>6</v>
      </c>
      <c r="AA383">
        <v>28</v>
      </c>
      <c r="AB383">
        <v>96</v>
      </c>
      <c r="AC383">
        <v>24</v>
      </c>
      <c r="AD383" t="s">
        <v>1325</v>
      </c>
      <c r="AE383">
        <f>COUNTIF($E$2:E383,E383)</f>
        <v>2</v>
      </c>
      <c r="AF383">
        <f>COUNTIF($H$2:$H383,H383)</f>
        <v>0</v>
      </c>
      <c r="AG383">
        <f>COUNTIF($M$2:M383,M383)</f>
        <v>2</v>
      </c>
      <c r="AH383">
        <f>COUNTIF($O$2:O383,O383)</f>
        <v>0</v>
      </c>
      <c r="AI383">
        <f>COUNTIF($Q$2:Q383,Q383)</f>
        <v>2</v>
      </c>
      <c r="AJ383">
        <f>COUNTIF($S$2:S383,S383)</f>
        <v>268</v>
      </c>
      <c r="AK383">
        <f t="shared" si="5"/>
        <v>68.30078125</v>
      </c>
      <c r="AL383">
        <f>IF(AD383="",0,COUNTIF($AD$2:AD383,AD383))</f>
        <v>1</v>
      </c>
    </row>
    <row r="384" spans="1:38">
      <c r="A384" t="s">
        <v>1326</v>
      </c>
      <c r="B384" t="s">
        <v>56</v>
      </c>
      <c r="C384">
        <v>200</v>
      </c>
      <c r="D384" t="s">
        <v>54</v>
      </c>
      <c r="E384" t="s">
        <v>1327</v>
      </c>
      <c r="F384">
        <v>39</v>
      </c>
      <c r="G384">
        <v>313</v>
      </c>
      <c r="H384"/>
      <c r="I384">
        <v>0</v>
      </c>
      <c r="J384">
        <v>0</v>
      </c>
      <c r="K384"/>
      <c r="L384">
        <v>0</v>
      </c>
      <c r="M384" t="s">
        <v>1327</v>
      </c>
      <c r="N384">
        <v>39</v>
      </c>
      <c r="O384"/>
      <c r="P384">
        <v>0</v>
      </c>
      <c r="Q384" t="s">
        <v>1328</v>
      </c>
      <c r="R384">
        <v>56</v>
      </c>
      <c r="S384" t="s">
        <v>172</v>
      </c>
      <c r="T384">
        <v>6</v>
      </c>
      <c r="U384" t="s">
        <v>53</v>
      </c>
      <c r="V384" t="s">
        <v>53</v>
      </c>
      <c r="W384" t="s">
        <v>108</v>
      </c>
      <c r="X384">
        <v>55780</v>
      </c>
      <c r="Y384">
        <v>1358</v>
      </c>
      <c r="Z384">
        <v>6</v>
      </c>
      <c r="AA384">
        <v>4</v>
      </c>
      <c r="AB384">
        <v>64</v>
      </c>
      <c r="AC384">
        <v>15</v>
      </c>
      <c r="AD384" t="s">
        <v>1329</v>
      </c>
      <c r="AE384">
        <f>COUNTIF($E$2:E384,E384)</f>
        <v>1</v>
      </c>
      <c r="AF384">
        <f>COUNTIF($H$2:$H384,H384)</f>
        <v>0</v>
      </c>
      <c r="AG384">
        <f>COUNTIF($M$2:M384,M384)</f>
        <v>1</v>
      </c>
      <c r="AH384">
        <f>COUNTIF($O$2:O384,O384)</f>
        <v>0</v>
      </c>
      <c r="AI384">
        <f>COUNTIF($Q$2:Q384,Q384)</f>
        <v>1</v>
      </c>
      <c r="AJ384">
        <f>COUNTIF($S$2:S384,S384)</f>
        <v>269</v>
      </c>
      <c r="AK384">
        <f t="shared" si="5"/>
        <v>54.47265625</v>
      </c>
      <c r="AL384">
        <f>IF(AD384="",0,COUNTIF($AD$2:AD384,AD384))</f>
        <v>1</v>
      </c>
    </row>
    <row r="385" spans="1:38">
      <c r="A385" t="s">
        <v>1330</v>
      </c>
      <c r="B385" t="s">
        <v>56</v>
      </c>
      <c r="C385">
        <v>200</v>
      </c>
      <c r="D385" t="s">
        <v>54</v>
      </c>
      <c r="E385" t="s">
        <v>1327</v>
      </c>
      <c r="F385">
        <v>39</v>
      </c>
      <c r="G385">
        <v>313</v>
      </c>
      <c r="H385"/>
      <c r="I385">
        <v>0</v>
      </c>
      <c r="J385">
        <v>0</v>
      </c>
      <c r="K385"/>
      <c r="L385">
        <v>0</v>
      </c>
      <c r="M385" t="s">
        <v>1327</v>
      </c>
      <c r="N385">
        <v>39</v>
      </c>
      <c r="O385"/>
      <c r="P385">
        <v>0</v>
      </c>
      <c r="Q385" t="s">
        <v>1328</v>
      </c>
      <c r="R385">
        <v>56</v>
      </c>
      <c r="S385" t="s">
        <v>172</v>
      </c>
      <c r="T385">
        <v>6</v>
      </c>
      <c r="U385" t="s">
        <v>53</v>
      </c>
      <c r="V385" t="s">
        <v>53</v>
      </c>
      <c r="W385" t="s">
        <v>108</v>
      </c>
      <c r="X385">
        <v>55797</v>
      </c>
      <c r="Y385">
        <v>1358</v>
      </c>
      <c r="Z385">
        <v>7</v>
      </c>
      <c r="AA385">
        <v>6</v>
      </c>
      <c r="AB385">
        <v>64</v>
      </c>
      <c r="AC385">
        <v>15</v>
      </c>
      <c r="AD385" t="s">
        <v>1331</v>
      </c>
      <c r="AE385">
        <f>COUNTIF($E$2:E385,E385)</f>
        <v>2</v>
      </c>
      <c r="AF385">
        <f>COUNTIF($H$2:$H385,H385)</f>
        <v>0</v>
      </c>
      <c r="AG385">
        <f>COUNTIF($M$2:M385,M385)</f>
        <v>2</v>
      </c>
      <c r="AH385">
        <f>COUNTIF($O$2:O385,O385)</f>
        <v>0</v>
      </c>
      <c r="AI385">
        <f>COUNTIF($Q$2:Q385,Q385)</f>
        <v>2</v>
      </c>
      <c r="AJ385">
        <f>COUNTIF($S$2:S385,S385)</f>
        <v>270</v>
      </c>
      <c r="AK385">
        <f t="shared" si="5"/>
        <v>54.4892578125</v>
      </c>
      <c r="AL385">
        <f>IF(AD385="",0,COUNTIF($AD$2:AD385,AD385))</f>
        <v>1</v>
      </c>
    </row>
    <row r="386" spans="1:38">
      <c r="A386" t="s">
        <v>1332</v>
      </c>
      <c r="B386" t="s">
        <v>56</v>
      </c>
      <c r="C386">
        <v>200</v>
      </c>
      <c r="D386" t="s">
        <v>54</v>
      </c>
      <c r="E386" t="s">
        <v>1333</v>
      </c>
      <c r="F386">
        <v>31</v>
      </c>
      <c r="G386">
        <v>250</v>
      </c>
      <c r="H386"/>
      <c r="I386">
        <v>0</v>
      </c>
      <c r="J386">
        <v>0</v>
      </c>
      <c r="K386"/>
      <c r="L386">
        <v>0</v>
      </c>
      <c r="M386" t="s">
        <v>1333</v>
      </c>
      <c r="N386">
        <v>31</v>
      </c>
      <c r="O386"/>
      <c r="P386">
        <v>0</v>
      </c>
      <c r="Q386" t="s">
        <v>1334</v>
      </c>
      <c r="R386">
        <v>48</v>
      </c>
      <c r="S386" t="s">
        <v>172</v>
      </c>
      <c r="T386">
        <v>6</v>
      </c>
      <c r="U386" t="s">
        <v>53</v>
      </c>
      <c r="V386" t="s">
        <v>53</v>
      </c>
      <c r="W386" t="s">
        <v>108</v>
      </c>
      <c r="X386">
        <v>61690</v>
      </c>
      <c r="Y386">
        <v>2244</v>
      </c>
      <c r="Z386">
        <v>6</v>
      </c>
      <c r="AA386">
        <v>4</v>
      </c>
      <c r="AB386">
        <v>62</v>
      </c>
      <c r="AC386">
        <v>26</v>
      </c>
      <c r="AD386" t="s">
        <v>1335</v>
      </c>
      <c r="AE386">
        <f>COUNTIF($E$2:E386,E386)</f>
        <v>1</v>
      </c>
      <c r="AF386">
        <f>COUNTIF($H$2:$H386,H386)</f>
        <v>0</v>
      </c>
      <c r="AG386">
        <f>COUNTIF($M$2:M386,M386)</f>
        <v>1</v>
      </c>
      <c r="AH386">
        <f>COUNTIF($O$2:O386,O386)</f>
        <v>0</v>
      </c>
      <c r="AI386">
        <f>COUNTIF($Q$2:Q386,Q386)</f>
        <v>1</v>
      </c>
      <c r="AJ386">
        <f>COUNTIF($S$2:S386,S386)</f>
        <v>271</v>
      </c>
      <c r="AK386">
        <f t="shared" si="5"/>
        <v>60.244140625</v>
      </c>
      <c r="AL386">
        <f>IF(AD386="",0,COUNTIF($AD$2:AD386,AD386))</f>
        <v>1</v>
      </c>
    </row>
    <row r="387" spans="1:38">
      <c r="A387" t="s">
        <v>1336</v>
      </c>
      <c r="B387" t="s">
        <v>56</v>
      </c>
      <c r="C387">
        <v>200</v>
      </c>
      <c r="D387" t="s">
        <v>54</v>
      </c>
      <c r="E387" t="s">
        <v>1333</v>
      </c>
      <c r="F387">
        <v>31</v>
      </c>
      <c r="G387">
        <v>250</v>
      </c>
      <c r="H387"/>
      <c r="I387">
        <v>0</v>
      </c>
      <c r="J387">
        <v>0</v>
      </c>
      <c r="K387"/>
      <c r="L387">
        <v>0</v>
      </c>
      <c r="M387" t="s">
        <v>1333</v>
      </c>
      <c r="N387">
        <v>31</v>
      </c>
      <c r="O387"/>
      <c r="P387">
        <v>0</v>
      </c>
      <c r="Q387" t="s">
        <v>1334</v>
      </c>
      <c r="R387">
        <v>48</v>
      </c>
      <c r="S387" t="s">
        <v>172</v>
      </c>
      <c r="T387">
        <v>6</v>
      </c>
      <c r="U387" t="s">
        <v>53</v>
      </c>
      <c r="V387" t="s">
        <v>53</v>
      </c>
      <c r="W387" t="s">
        <v>108</v>
      </c>
      <c r="X387">
        <v>61700</v>
      </c>
      <c r="Y387">
        <v>2244</v>
      </c>
      <c r="Z387">
        <v>7</v>
      </c>
      <c r="AA387">
        <v>4</v>
      </c>
      <c r="AB387">
        <v>62</v>
      </c>
      <c r="AC387">
        <v>26</v>
      </c>
      <c r="AD387" t="s">
        <v>1337</v>
      </c>
      <c r="AE387">
        <f>COUNTIF($E$2:E387,E387)</f>
        <v>2</v>
      </c>
      <c r="AF387">
        <f>COUNTIF($H$2:$H387,H387)</f>
        <v>0</v>
      </c>
      <c r="AG387">
        <f>COUNTIF($M$2:M387,M387)</f>
        <v>2</v>
      </c>
      <c r="AH387">
        <f>COUNTIF($O$2:O387,O387)</f>
        <v>0</v>
      </c>
      <c r="AI387">
        <f>COUNTIF($Q$2:Q387,Q387)</f>
        <v>2</v>
      </c>
      <c r="AJ387">
        <f>COUNTIF($S$2:S387,S387)</f>
        <v>272</v>
      </c>
      <c r="AK387">
        <f t="shared" ref="AK387:AK450" si="6">X387/1024</f>
        <v>60.25390625</v>
      </c>
      <c r="AL387">
        <f>IF(AD387="",0,COUNTIF($AD$2:AD387,AD387))</f>
        <v>1</v>
      </c>
    </row>
    <row r="388" spans="1:38">
      <c r="A388" t="s">
        <v>1338</v>
      </c>
      <c r="B388" t="s">
        <v>56</v>
      </c>
      <c r="C388">
        <v>200</v>
      </c>
      <c r="D388" t="s">
        <v>54</v>
      </c>
      <c r="E388" t="s">
        <v>1339</v>
      </c>
      <c r="F388">
        <v>52</v>
      </c>
      <c r="G388">
        <v>414</v>
      </c>
      <c r="H388"/>
      <c r="I388">
        <v>0</v>
      </c>
      <c r="J388">
        <v>0</v>
      </c>
      <c r="K388"/>
      <c r="L388">
        <v>0</v>
      </c>
      <c r="M388" t="s">
        <v>1339</v>
      </c>
      <c r="N388">
        <v>52</v>
      </c>
      <c r="O388"/>
      <c r="P388">
        <v>0</v>
      </c>
      <c r="Q388" t="s">
        <v>1340</v>
      </c>
      <c r="R388">
        <v>69</v>
      </c>
      <c r="S388" t="s">
        <v>172</v>
      </c>
      <c r="T388">
        <v>6</v>
      </c>
      <c r="U388" t="s">
        <v>53</v>
      </c>
      <c r="V388" t="s">
        <v>53</v>
      </c>
      <c r="W388" t="s">
        <v>108</v>
      </c>
      <c r="X388">
        <v>57003</v>
      </c>
      <c r="Y388">
        <v>1405</v>
      </c>
      <c r="Z388">
        <v>5</v>
      </c>
      <c r="AA388">
        <v>6</v>
      </c>
      <c r="AB388">
        <v>65</v>
      </c>
      <c r="AC388">
        <v>15</v>
      </c>
      <c r="AD388" t="s">
        <v>1341</v>
      </c>
      <c r="AE388">
        <f>COUNTIF($E$2:E388,E388)</f>
        <v>1</v>
      </c>
      <c r="AF388">
        <f>COUNTIF($H$2:$H388,H388)</f>
        <v>0</v>
      </c>
      <c r="AG388">
        <f>COUNTIF($M$2:M388,M388)</f>
        <v>1</v>
      </c>
      <c r="AH388">
        <f>COUNTIF($O$2:O388,O388)</f>
        <v>0</v>
      </c>
      <c r="AI388">
        <f>COUNTIF($Q$2:Q388,Q388)</f>
        <v>1</v>
      </c>
      <c r="AJ388">
        <f>COUNTIF($S$2:S388,S388)</f>
        <v>273</v>
      </c>
      <c r="AK388">
        <f t="shared" si="6"/>
        <v>55.6669921875</v>
      </c>
      <c r="AL388">
        <f>IF(AD388="",0,COUNTIF($AD$2:AD388,AD388))</f>
        <v>1</v>
      </c>
    </row>
    <row r="389" spans="1:38">
      <c r="A389" t="s">
        <v>1342</v>
      </c>
      <c r="B389" t="s">
        <v>56</v>
      </c>
      <c r="C389">
        <v>200</v>
      </c>
      <c r="D389" t="s">
        <v>54</v>
      </c>
      <c r="E389" t="s">
        <v>1339</v>
      </c>
      <c r="F389">
        <v>52</v>
      </c>
      <c r="G389">
        <v>414</v>
      </c>
      <c r="H389"/>
      <c r="I389">
        <v>0</v>
      </c>
      <c r="J389">
        <v>0</v>
      </c>
      <c r="K389"/>
      <c r="L389">
        <v>0</v>
      </c>
      <c r="M389" t="s">
        <v>1339</v>
      </c>
      <c r="N389">
        <v>52</v>
      </c>
      <c r="O389"/>
      <c r="P389">
        <v>0</v>
      </c>
      <c r="Q389" t="s">
        <v>1340</v>
      </c>
      <c r="R389">
        <v>69</v>
      </c>
      <c r="S389" t="s">
        <v>172</v>
      </c>
      <c r="T389">
        <v>6</v>
      </c>
      <c r="U389" t="s">
        <v>53</v>
      </c>
      <c r="V389" t="s">
        <v>53</v>
      </c>
      <c r="W389" t="s">
        <v>108</v>
      </c>
      <c r="X389">
        <v>57032</v>
      </c>
      <c r="Y389">
        <v>1405</v>
      </c>
      <c r="Z389">
        <v>6</v>
      </c>
      <c r="AA389">
        <v>6</v>
      </c>
      <c r="AB389">
        <v>65</v>
      </c>
      <c r="AC389">
        <v>15</v>
      </c>
      <c r="AD389" t="s">
        <v>1343</v>
      </c>
      <c r="AE389">
        <f>COUNTIF($E$2:E389,E389)</f>
        <v>2</v>
      </c>
      <c r="AF389">
        <f>COUNTIF($H$2:$H389,H389)</f>
        <v>0</v>
      </c>
      <c r="AG389">
        <f>COUNTIF($M$2:M389,M389)</f>
        <v>2</v>
      </c>
      <c r="AH389">
        <f>COUNTIF($O$2:O389,O389)</f>
        <v>0</v>
      </c>
      <c r="AI389">
        <f>COUNTIF($Q$2:Q389,Q389)</f>
        <v>2</v>
      </c>
      <c r="AJ389">
        <f>COUNTIF($S$2:S389,S389)</f>
        <v>274</v>
      </c>
      <c r="AK389">
        <f t="shared" si="6"/>
        <v>55.6953125</v>
      </c>
      <c r="AL389">
        <f>IF(AD389="",0,COUNTIF($AD$2:AD389,AD389))</f>
        <v>1</v>
      </c>
    </row>
    <row r="390" spans="1:38">
      <c r="A390" t="s">
        <v>1344</v>
      </c>
      <c r="B390" t="s">
        <v>56</v>
      </c>
      <c r="C390">
        <v>200</v>
      </c>
      <c r="D390" t="s">
        <v>54</v>
      </c>
      <c r="E390" t="s">
        <v>1345</v>
      </c>
      <c r="F390">
        <v>33</v>
      </c>
      <c r="G390">
        <v>277</v>
      </c>
      <c r="H390"/>
      <c r="I390">
        <v>0</v>
      </c>
      <c r="J390">
        <v>0</v>
      </c>
      <c r="K390"/>
      <c r="L390">
        <v>0</v>
      </c>
      <c r="M390" t="s">
        <v>1345</v>
      </c>
      <c r="N390">
        <v>33</v>
      </c>
      <c r="O390"/>
      <c r="P390">
        <v>0</v>
      </c>
      <c r="Q390" t="s">
        <v>1346</v>
      </c>
      <c r="R390">
        <v>51</v>
      </c>
      <c r="S390" t="s">
        <v>172</v>
      </c>
      <c r="T390">
        <v>6</v>
      </c>
      <c r="U390" t="s">
        <v>53</v>
      </c>
      <c r="V390" t="s">
        <v>53</v>
      </c>
      <c r="W390" t="s">
        <v>108</v>
      </c>
      <c r="X390">
        <v>51977</v>
      </c>
      <c r="Y390">
        <v>959</v>
      </c>
      <c r="Z390">
        <v>5</v>
      </c>
      <c r="AA390">
        <v>3</v>
      </c>
      <c r="AB390">
        <v>61</v>
      </c>
      <c r="AC390">
        <v>15</v>
      </c>
      <c r="AD390" t="s">
        <v>1347</v>
      </c>
      <c r="AE390">
        <f>COUNTIF($E$2:E390,E390)</f>
        <v>1</v>
      </c>
      <c r="AF390">
        <f>COUNTIF($H$2:$H390,H390)</f>
        <v>0</v>
      </c>
      <c r="AG390">
        <f>COUNTIF($M$2:M390,M390)</f>
        <v>1</v>
      </c>
      <c r="AH390">
        <f>COUNTIF($O$2:O390,O390)</f>
        <v>0</v>
      </c>
      <c r="AI390">
        <f>COUNTIF($Q$2:Q390,Q390)</f>
        <v>1</v>
      </c>
      <c r="AJ390">
        <f>COUNTIF($S$2:S390,S390)</f>
        <v>275</v>
      </c>
      <c r="AK390">
        <f t="shared" si="6"/>
        <v>50.7587890625</v>
      </c>
      <c r="AL390">
        <f>IF(AD390="",0,COUNTIF($AD$2:AD390,AD390))</f>
        <v>1</v>
      </c>
    </row>
    <row r="391" spans="1:38">
      <c r="A391" t="s">
        <v>1348</v>
      </c>
      <c r="B391" t="s">
        <v>56</v>
      </c>
      <c r="C391">
        <v>200</v>
      </c>
      <c r="D391" t="s">
        <v>54</v>
      </c>
      <c r="E391" t="s">
        <v>1345</v>
      </c>
      <c r="F391">
        <v>33</v>
      </c>
      <c r="G391">
        <v>277</v>
      </c>
      <c r="H391"/>
      <c r="I391">
        <v>0</v>
      </c>
      <c r="J391">
        <v>0</v>
      </c>
      <c r="K391"/>
      <c r="L391">
        <v>0</v>
      </c>
      <c r="M391" t="s">
        <v>1345</v>
      </c>
      <c r="N391">
        <v>33</v>
      </c>
      <c r="O391"/>
      <c r="P391">
        <v>0</v>
      </c>
      <c r="Q391" t="s">
        <v>1346</v>
      </c>
      <c r="R391">
        <v>51</v>
      </c>
      <c r="S391" t="s">
        <v>172</v>
      </c>
      <c r="T391">
        <v>6</v>
      </c>
      <c r="U391" t="s">
        <v>53</v>
      </c>
      <c r="V391" t="s">
        <v>53</v>
      </c>
      <c r="W391" t="s">
        <v>108</v>
      </c>
      <c r="X391">
        <v>52013</v>
      </c>
      <c r="Y391">
        <v>959</v>
      </c>
      <c r="Z391">
        <v>6</v>
      </c>
      <c r="AA391">
        <v>2</v>
      </c>
      <c r="AB391">
        <v>61</v>
      </c>
      <c r="AC391">
        <v>15</v>
      </c>
      <c r="AD391" t="s">
        <v>1349</v>
      </c>
      <c r="AE391">
        <f>COUNTIF($E$2:E391,E391)</f>
        <v>2</v>
      </c>
      <c r="AF391">
        <f>COUNTIF($H$2:$H391,H391)</f>
        <v>0</v>
      </c>
      <c r="AG391">
        <f>COUNTIF($M$2:M391,M391)</f>
        <v>2</v>
      </c>
      <c r="AH391">
        <f>COUNTIF($O$2:O391,O391)</f>
        <v>0</v>
      </c>
      <c r="AI391">
        <f>COUNTIF($Q$2:Q391,Q391)</f>
        <v>2</v>
      </c>
      <c r="AJ391">
        <f>COUNTIF($S$2:S391,S391)</f>
        <v>276</v>
      </c>
      <c r="AK391">
        <f t="shared" si="6"/>
        <v>50.7939453125</v>
      </c>
      <c r="AL391">
        <f>IF(AD391="",0,COUNTIF($AD$2:AD391,AD391))</f>
        <v>1</v>
      </c>
    </row>
    <row r="392" spans="1:38">
      <c r="A392" t="s">
        <v>1350</v>
      </c>
      <c r="B392" t="s">
        <v>56</v>
      </c>
      <c r="C392">
        <v>200</v>
      </c>
      <c r="D392" t="s">
        <v>54</v>
      </c>
      <c r="E392" t="s">
        <v>1351</v>
      </c>
      <c r="F392">
        <v>27</v>
      </c>
      <c r="G392">
        <v>233</v>
      </c>
      <c r="H392"/>
      <c r="I392">
        <v>0</v>
      </c>
      <c r="J392">
        <v>0</v>
      </c>
      <c r="K392"/>
      <c r="L392">
        <v>0</v>
      </c>
      <c r="M392" t="s">
        <v>1351</v>
      </c>
      <c r="N392">
        <v>27</v>
      </c>
      <c r="O392"/>
      <c r="P392">
        <v>0</v>
      </c>
      <c r="Q392" t="s">
        <v>172</v>
      </c>
      <c r="R392">
        <v>6</v>
      </c>
      <c r="S392" t="s">
        <v>145</v>
      </c>
      <c r="T392">
        <v>10</v>
      </c>
      <c r="U392" t="s">
        <v>53</v>
      </c>
      <c r="V392" t="s">
        <v>53</v>
      </c>
      <c r="W392" t="s">
        <v>108</v>
      </c>
      <c r="X392">
        <v>50656</v>
      </c>
      <c r="Y392">
        <v>884</v>
      </c>
      <c r="Z392">
        <v>4</v>
      </c>
      <c r="AA392">
        <v>6</v>
      </c>
      <c r="AB392">
        <v>60</v>
      </c>
      <c r="AC392">
        <v>16</v>
      </c>
      <c r="AD392" t="s">
        <v>1352</v>
      </c>
      <c r="AE392">
        <f>COUNTIF($E$2:E392,E392)</f>
        <v>1</v>
      </c>
      <c r="AF392">
        <f>COUNTIF($H$2:$H392,H392)</f>
        <v>0</v>
      </c>
      <c r="AG392">
        <f>COUNTIF($M$2:M392,M392)</f>
        <v>1</v>
      </c>
      <c r="AH392">
        <f>COUNTIF($O$2:O392,O392)</f>
        <v>0</v>
      </c>
      <c r="AI392">
        <f>COUNTIF($Q$2:Q392,Q392)</f>
        <v>90</v>
      </c>
      <c r="AJ392">
        <f>COUNTIF($S$2:S392,S392)</f>
        <v>90</v>
      </c>
      <c r="AK392">
        <f t="shared" si="6"/>
        <v>49.46875</v>
      </c>
      <c r="AL392">
        <f>IF(AD392="",0,COUNTIF($AD$2:AD392,AD392))</f>
        <v>1</v>
      </c>
    </row>
    <row r="393" spans="1:38">
      <c r="A393" t="s">
        <v>1353</v>
      </c>
      <c r="B393" t="s">
        <v>56</v>
      </c>
      <c r="C393">
        <v>200</v>
      </c>
      <c r="D393" t="s">
        <v>54</v>
      </c>
      <c r="E393" t="s">
        <v>1354</v>
      </c>
      <c r="F393">
        <v>51</v>
      </c>
      <c r="G393">
        <v>431</v>
      </c>
      <c r="H393"/>
      <c r="I393">
        <v>0</v>
      </c>
      <c r="J393">
        <v>0</v>
      </c>
      <c r="K393"/>
      <c r="L393">
        <v>0</v>
      </c>
      <c r="M393" t="s">
        <v>1354</v>
      </c>
      <c r="N393">
        <v>51</v>
      </c>
      <c r="O393"/>
      <c r="P393">
        <v>0</v>
      </c>
      <c r="Q393" t="s">
        <v>1355</v>
      </c>
      <c r="R393">
        <v>68</v>
      </c>
      <c r="S393" t="s">
        <v>172</v>
      </c>
      <c r="T393">
        <v>6</v>
      </c>
      <c r="U393" t="s">
        <v>53</v>
      </c>
      <c r="V393" t="s">
        <v>53</v>
      </c>
      <c r="W393" t="s">
        <v>108</v>
      </c>
      <c r="X393">
        <v>53232</v>
      </c>
      <c r="Y393">
        <v>986</v>
      </c>
      <c r="Z393">
        <v>5</v>
      </c>
      <c r="AA393">
        <v>4</v>
      </c>
      <c r="AB393">
        <v>62</v>
      </c>
      <c r="AC393">
        <v>17</v>
      </c>
      <c r="AD393" t="s">
        <v>1356</v>
      </c>
      <c r="AE393">
        <f>COUNTIF($E$2:E393,E393)</f>
        <v>1</v>
      </c>
      <c r="AF393">
        <f>COUNTIF($H$2:$H393,H393)</f>
        <v>0</v>
      </c>
      <c r="AG393">
        <f>COUNTIF($M$2:M393,M393)</f>
        <v>1</v>
      </c>
      <c r="AH393">
        <f>COUNTIF($O$2:O393,O393)</f>
        <v>0</v>
      </c>
      <c r="AI393">
        <f>COUNTIF($Q$2:Q393,Q393)</f>
        <v>1</v>
      </c>
      <c r="AJ393">
        <f>COUNTIF($S$2:S393,S393)</f>
        <v>277</v>
      </c>
      <c r="AK393">
        <f t="shared" si="6"/>
        <v>51.984375</v>
      </c>
      <c r="AL393">
        <f>IF(AD393="",0,COUNTIF($AD$2:AD393,AD393))</f>
        <v>1</v>
      </c>
    </row>
    <row r="394" spans="1:38">
      <c r="A394" t="s">
        <v>1357</v>
      </c>
      <c r="B394" t="s">
        <v>56</v>
      </c>
      <c r="C394">
        <v>200</v>
      </c>
      <c r="D394" t="s">
        <v>54</v>
      </c>
      <c r="E394" t="s">
        <v>1354</v>
      </c>
      <c r="F394">
        <v>51</v>
      </c>
      <c r="G394">
        <v>431</v>
      </c>
      <c r="H394"/>
      <c r="I394">
        <v>0</v>
      </c>
      <c r="J394">
        <v>0</v>
      </c>
      <c r="K394"/>
      <c r="L394">
        <v>0</v>
      </c>
      <c r="M394" t="s">
        <v>1354</v>
      </c>
      <c r="N394">
        <v>51</v>
      </c>
      <c r="O394"/>
      <c r="P394">
        <v>0</v>
      </c>
      <c r="Q394" t="s">
        <v>1355</v>
      </c>
      <c r="R394">
        <v>68</v>
      </c>
      <c r="S394" t="s">
        <v>172</v>
      </c>
      <c r="T394">
        <v>6</v>
      </c>
      <c r="U394" t="s">
        <v>53</v>
      </c>
      <c r="V394" t="s">
        <v>53</v>
      </c>
      <c r="W394" t="s">
        <v>108</v>
      </c>
      <c r="X394">
        <v>53239</v>
      </c>
      <c r="Y394">
        <v>986</v>
      </c>
      <c r="Z394">
        <v>6</v>
      </c>
      <c r="AA394">
        <v>4</v>
      </c>
      <c r="AB394">
        <v>62</v>
      </c>
      <c r="AC394">
        <v>17</v>
      </c>
      <c r="AD394" t="s">
        <v>1358</v>
      </c>
      <c r="AE394">
        <f>COUNTIF($E$2:E394,E394)</f>
        <v>2</v>
      </c>
      <c r="AF394">
        <f>COUNTIF($H$2:$H394,H394)</f>
        <v>0</v>
      </c>
      <c r="AG394">
        <f>COUNTIF($M$2:M394,M394)</f>
        <v>2</v>
      </c>
      <c r="AH394">
        <f>COUNTIF($O$2:O394,O394)</f>
        <v>0</v>
      </c>
      <c r="AI394">
        <f>COUNTIF($Q$2:Q394,Q394)</f>
        <v>2</v>
      </c>
      <c r="AJ394">
        <f>COUNTIF($S$2:S394,S394)</f>
        <v>278</v>
      </c>
      <c r="AK394">
        <f t="shared" si="6"/>
        <v>51.9912109375</v>
      </c>
      <c r="AL394">
        <f>IF(AD394="",0,COUNTIF($AD$2:AD394,AD394))</f>
        <v>1</v>
      </c>
    </row>
    <row r="395" spans="1:38">
      <c r="A395" t="s">
        <v>1359</v>
      </c>
      <c r="B395" t="s">
        <v>56</v>
      </c>
      <c r="C395">
        <v>200</v>
      </c>
      <c r="D395" t="s">
        <v>54</v>
      </c>
      <c r="E395" t="s">
        <v>1360</v>
      </c>
      <c r="F395">
        <v>31</v>
      </c>
      <c r="G395">
        <v>267</v>
      </c>
      <c r="H395"/>
      <c r="I395">
        <v>0</v>
      </c>
      <c r="J395">
        <v>0</v>
      </c>
      <c r="K395"/>
      <c r="L395">
        <v>0</v>
      </c>
      <c r="M395" t="s">
        <v>1360</v>
      </c>
      <c r="N395">
        <v>31</v>
      </c>
      <c r="O395"/>
      <c r="P395">
        <v>0</v>
      </c>
      <c r="Q395" t="s">
        <v>172</v>
      </c>
      <c r="R395">
        <v>6</v>
      </c>
      <c r="S395" t="s">
        <v>145</v>
      </c>
      <c r="T395">
        <v>10</v>
      </c>
      <c r="U395" t="s">
        <v>53</v>
      </c>
      <c r="V395" t="s">
        <v>53</v>
      </c>
      <c r="W395" t="s">
        <v>108</v>
      </c>
      <c r="X395">
        <v>52414</v>
      </c>
      <c r="Y395">
        <v>1132</v>
      </c>
      <c r="Z395">
        <v>6</v>
      </c>
      <c r="AA395">
        <v>4</v>
      </c>
      <c r="AB395">
        <v>61</v>
      </c>
      <c r="AC395">
        <v>17</v>
      </c>
      <c r="AD395" t="s">
        <v>1361</v>
      </c>
      <c r="AE395">
        <f>COUNTIF($E$2:E395,E395)</f>
        <v>1</v>
      </c>
      <c r="AF395">
        <f>COUNTIF($H$2:$H395,H395)</f>
        <v>0</v>
      </c>
      <c r="AG395">
        <f>COUNTIF($M$2:M395,M395)</f>
        <v>1</v>
      </c>
      <c r="AH395">
        <f>COUNTIF($O$2:O395,O395)</f>
        <v>0</v>
      </c>
      <c r="AI395">
        <f>COUNTIF($Q$2:Q395,Q395)</f>
        <v>91</v>
      </c>
      <c r="AJ395">
        <f>COUNTIF($S$2:S395,S395)</f>
        <v>91</v>
      </c>
      <c r="AK395">
        <f t="shared" si="6"/>
        <v>51.185546875</v>
      </c>
      <c r="AL395">
        <f>IF(AD395="",0,COUNTIF($AD$2:AD395,AD395))</f>
        <v>1</v>
      </c>
    </row>
    <row r="396" spans="1:38">
      <c r="A396" t="s">
        <v>1362</v>
      </c>
      <c r="B396" t="s">
        <v>56</v>
      </c>
      <c r="C396">
        <v>200</v>
      </c>
      <c r="D396" t="s">
        <v>54</v>
      </c>
      <c r="E396" t="s">
        <v>1363</v>
      </c>
      <c r="F396">
        <v>47</v>
      </c>
      <c r="G396">
        <v>401</v>
      </c>
      <c r="H396"/>
      <c r="I396">
        <v>0</v>
      </c>
      <c r="J396">
        <v>0</v>
      </c>
      <c r="K396"/>
      <c r="L396">
        <v>0</v>
      </c>
      <c r="M396" t="s">
        <v>1363</v>
      </c>
      <c r="N396">
        <v>47</v>
      </c>
      <c r="O396"/>
      <c r="P396">
        <v>0</v>
      </c>
      <c r="Q396" t="s">
        <v>1364</v>
      </c>
      <c r="R396">
        <v>65</v>
      </c>
      <c r="S396" t="s">
        <v>172</v>
      </c>
      <c r="T396">
        <v>6</v>
      </c>
      <c r="U396" t="s">
        <v>53</v>
      </c>
      <c r="V396" t="s">
        <v>53</v>
      </c>
      <c r="W396" t="s">
        <v>108</v>
      </c>
      <c r="X396">
        <v>55656</v>
      </c>
      <c r="Y396">
        <v>1347</v>
      </c>
      <c r="Z396">
        <v>6</v>
      </c>
      <c r="AA396">
        <v>8</v>
      </c>
      <c r="AB396">
        <v>62</v>
      </c>
      <c r="AC396">
        <v>25</v>
      </c>
      <c r="AD396" t="s">
        <v>1365</v>
      </c>
      <c r="AE396">
        <f>COUNTIF($E$2:E396,E396)</f>
        <v>1</v>
      </c>
      <c r="AF396">
        <f>COUNTIF($H$2:$H396,H396)</f>
        <v>0</v>
      </c>
      <c r="AG396">
        <f>COUNTIF($M$2:M396,M396)</f>
        <v>1</v>
      </c>
      <c r="AH396">
        <f>COUNTIF($O$2:O396,O396)</f>
        <v>0</v>
      </c>
      <c r="AI396">
        <f>COUNTIF($Q$2:Q396,Q396)</f>
        <v>1</v>
      </c>
      <c r="AJ396">
        <f>COUNTIF($S$2:S396,S396)</f>
        <v>279</v>
      </c>
      <c r="AK396">
        <f t="shared" si="6"/>
        <v>54.3515625</v>
      </c>
      <c r="AL396">
        <f>IF(AD396="",0,COUNTIF($AD$2:AD396,AD396))</f>
        <v>1</v>
      </c>
    </row>
    <row r="397" spans="1:38">
      <c r="A397" t="s">
        <v>1366</v>
      </c>
      <c r="B397" t="s">
        <v>56</v>
      </c>
      <c r="C397">
        <v>200</v>
      </c>
      <c r="D397" t="s">
        <v>54</v>
      </c>
      <c r="E397" t="s">
        <v>1363</v>
      </c>
      <c r="F397">
        <v>47</v>
      </c>
      <c r="G397">
        <v>401</v>
      </c>
      <c r="H397"/>
      <c r="I397">
        <v>0</v>
      </c>
      <c r="J397">
        <v>0</v>
      </c>
      <c r="K397"/>
      <c r="L397">
        <v>0</v>
      </c>
      <c r="M397" t="s">
        <v>1363</v>
      </c>
      <c r="N397">
        <v>47</v>
      </c>
      <c r="O397"/>
      <c r="P397">
        <v>0</v>
      </c>
      <c r="Q397" t="s">
        <v>1364</v>
      </c>
      <c r="R397">
        <v>65</v>
      </c>
      <c r="S397" t="s">
        <v>172</v>
      </c>
      <c r="T397">
        <v>6</v>
      </c>
      <c r="U397" t="s">
        <v>53</v>
      </c>
      <c r="V397" t="s">
        <v>53</v>
      </c>
      <c r="W397" t="s">
        <v>108</v>
      </c>
      <c r="X397">
        <v>55672</v>
      </c>
      <c r="Y397">
        <v>1347</v>
      </c>
      <c r="Z397">
        <v>7</v>
      </c>
      <c r="AA397">
        <v>2</v>
      </c>
      <c r="AB397">
        <v>62</v>
      </c>
      <c r="AC397">
        <v>25</v>
      </c>
      <c r="AD397" t="s">
        <v>1367</v>
      </c>
      <c r="AE397">
        <f>COUNTIF($E$2:E397,E397)</f>
        <v>2</v>
      </c>
      <c r="AF397">
        <f>COUNTIF($H$2:$H397,H397)</f>
        <v>0</v>
      </c>
      <c r="AG397">
        <f>COUNTIF($M$2:M397,M397)</f>
        <v>2</v>
      </c>
      <c r="AH397">
        <f>COUNTIF($O$2:O397,O397)</f>
        <v>0</v>
      </c>
      <c r="AI397">
        <f>COUNTIF($Q$2:Q397,Q397)</f>
        <v>2</v>
      </c>
      <c r="AJ397">
        <f>COUNTIF($S$2:S397,S397)</f>
        <v>280</v>
      </c>
      <c r="AK397">
        <f t="shared" si="6"/>
        <v>54.3671875</v>
      </c>
      <c r="AL397">
        <f>IF(AD397="",0,COUNTIF($AD$2:AD397,AD397))</f>
        <v>1</v>
      </c>
    </row>
    <row r="398" spans="1:38">
      <c r="A398" t="s">
        <v>1368</v>
      </c>
      <c r="B398" t="s">
        <v>56</v>
      </c>
      <c r="C398">
        <v>200</v>
      </c>
      <c r="D398" t="s">
        <v>54</v>
      </c>
      <c r="E398" t="s">
        <v>1369</v>
      </c>
      <c r="F398">
        <v>35</v>
      </c>
      <c r="G398">
        <v>277</v>
      </c>
      <c r="H398"/>
      <c r="I398">
        <v>0</v>
      </c>
      <c r="J398">
        <v>0</v>
      </c>
      <c r="K398"/>
      <c r="L398">
        <v>0</v>
      </c>
      <c r="M398" t="s">
        <v>1369</v>
      </c>
      <c r="N398">
        <v>35</v>
      </c>
      <c r="O398"/>
      <c r="P398">
        <v>0</v>
      </c>
      <c r="Q398" t="s">
        <v>1370</v>
      </c>
      <c r="R398">
        <v>53</v>
      </c>
      <c r="S398" t="s">
        <v>172</v>
      </c>
      <c r="T398">
        <v>6</v>
      </c>
      <c r="U398" t="s">
        <v>53</v>
      </c>
      <c r="V398" t="s">
        <v>53</v>
      </c>
      <c r="W398" t="s">
        <v>108</v>
      </c>
      <c r="X398">
        <v>50823</v>
      </c>
      <c r="Y398">
        <v>708</v>
      </c>
      <c r="Z398">
        <v>7</v>
      </c>
      <c r="AA398">
        <v>4</v>
      </c>
      <c r="AB398">
        <v>61</v>
      </c>
      <c r="AC398">
        <v>15</v>
      </c>
      <c r="AD398" t="s">
        <v>1371</v>
      </c>
      <c r="AE398">
        <f>COUNTIF($E$2:E398,E398)</f>
        <v>1</v>
      </c>
      <c r="AF398">
        <f>COUNTIF($H$2:$H398,H398)</f>
        <v>0</v>
      </c>
      <c r="AG398">
        <f>COUNTIF($M$2:M398,M398)</f>
        <v>1</v>
      </c>
      <c r="AH398">
        <f>COUNTIF($O$2:O398,O398)</f>
        <v>0</v>
      </c>
      <c r="AI398">
        <f>COUNTIF($Q$2:Q398,Q398)</f>
        <v>1</v>
      </c>
      <c r="AJ398">
        <f>COUNTIF($S$2:S398,S398)</f>
        <v>281</v>
      </c>
      <c r="AK398">
        <f t="shared" si="6"/>
        <v>49.6318359375</v>
      </c>
      <c r="AL398">
        <f>IF(AD398="",0,COUNTIF($AD$2:AD398,AD398))</f>
        <v>1</v>
      </c>
    </row>
    <row r="399" spans="1:38">
      <c r="A399" t="s">
        <v>1372</v>
      </c>
      <c r="B399" t="s">
        <v>56</v>
      </c>
      <c r="C399">
        <v>200</v>
      </c>
      <c r="D399" t="s">
        <v>54</v>
      </c>
      <c r="E399" t="s">
        <v>1369</v>
      </c>
      <c r="F399">
        <v>35</v>
      </c>
      <c r="G399">
        <v>277</v>
      </c>
      <c r="H399"/>
      <c r="I399">
        <v>0</v>
      </c>
      <c r="J399">
        <v>0</v>
      </c>
      <c r="K399"/>
      <c r="L399">
        <v>0</v>
      </c>
      <c r="M399" t="s">
        <v>1369</v>
      </c>
      <c r="N399">
        <v>35</v>
      </c>
      <c r="O399"/>
      <c r="P399">
        <v>0</v>
      </c>
      <c r="Q399" t="s">
        <v>1370</v>
      </c>
      <c r="R399">
        <v>53</v>
      </c>
      <c r="S399" t="s">
        <v>172</v>
      </c>
      <c r="T399">
        <v>6</v>
      </c>
      <c r="U399" t="s">
        <v>53</v>
      </c>
      <c r="V399" t="s">
        <v>53</v>
      </c>
      <c r="W399" t="s">
        <v>108</v>
      </c>
      <c r="X399">
        <v>50834</v>
      </c>
      <c r="Y399">
        <v>708</v>
      </c>
      <c r="Z399">
        <v>8</v>
      </c>
      <c r="AA399">
        <v>2</v>
      </c>
      <c r="AB399">
        <v>61</v>
      </c>
      <c r="AC399">
        <v>15</v>
      </c>
      <c r="AD399" t="s">
        <v>1373</v>
      </c>
      <c r="AE399">
        <f>COUNTIF($E$2:E399,E399)</f>
        <v>2</v>
      </c>
      <c r="AF399">
        <f>COUNTIF($H$2:$H399,H399)</f>
        <v>0</v>
      </c>
      <c r="AG399">
        <f>COUNTIF($M$2:M399,M399)</f>
        <v>2</v>
      </c>
      <c r="AH399">
        <f>COUNTIF($O$2:O399,O399)</f>
        <v>0</v>
      </c>
      <c r="AI399">
        <f>COUNTIF($Q$2:Q399,Q399)</f>
        <v>2</v>
      </c>
      <c r="AJ399">
        <f>COUNTIF($S$2:S399,S399)</f>
        <v>282</v>
      </c>
      <c r="AK399">
        <f t="shared" si="6"/>
        <v>49.642578125</v>
      </c>
      <c r="AL399">
        <f>IF(AD399="",0,COUNTIF($AD$2:AD399,AD399))</f>
        <v>1</v>
      </c>
    </row>
    <row r="400" spans="1:38">
      <c r="A400" t="s">
        <v>1374</v>
      </c>
      <c r="B400" t="s">
        <v>56</v>
      </c>
      <c r="C400">
        <v>200</v>
      </c>
      <c r="D400" t="s">
        <v>54</v>
      </c>
      <c r="E400" t="s">
        <v>1375</v>
      </c>
      <c r="F400">
        <v>53</v>
      </c>
      <c r="G400">
        <v>446</v>
      </c>
      <c r="H400"/>
      <c r="I400">
        <v>0</v>
      </c>
      <c r="J400">
        <v>0</v>
      </c>
      <c r="K400"/>
      <c r="L400">
        <v>0</v>
      </c>
      <c r="M400" t="s">
        <v>1376</v>
      </c>
      <c r="N400">
        <v>54</v>
      </c>
      <c r="O400"/>
      <c r="P400">
        <v>0</v>
      </c>
      <c r="Q400" t="s">
        <v>1377</v>
      </c>
      <c r="R400">
        <v>71</v>
      </c>
      <c r="S400" t="s">
        <v>172</v>
      </c>
      <c r="T400">
        <v>6</v>
      </c>
      <c r="U400" t="s">
        <v>53</v>
      </c>
      <c r="V400" t="s">
        <v>53</v>
      </c>
      <c r="W400" t="s">
        <v>108</v>
      </c>
      <c r="X400">
        <v>58980</v>
      </c>
      <c r="Y400">
        <v>1012</v>
      </c>
      <c r="Z400">
        <v>8</v>
      </c>
      <c r="AA400">
        <v>3</v>
      </c>
      <c r="AB400">
        <v>87</v>
      </c>
      <c r="AC400">
        <v>17</v>
      </c>
      <c r="AD400" t="s">
        <v>1378</v>
      </c>
      <c r="AE400">
        <f>COUNTIF($E$2:E400,E400)</f>
        <v>1</v>
      </c>
      <c r="AF400">
        <f>COUNTIF($H$2:$H400,H400)</f>
        <v>0</v>
      </c>
      <c r="AG400">
        <f>COUNTIF($M$2:M400,M400)</f>
        <v>1</v>
      </c>
      <c r="AH400">
        <f>COUNTIF($O$2:O400,O400)</f>
        <v>0</v>
      </c>
      <c r="AI400">
        <f>COUNTIF($Q$2:Q400,Q400)</f>
        <v>1</v>
      </c>
      <c r="AJ400">
        <f>COUNTIF($S$2:S400,S400)</f>
        <v>283</v>
      </c>
      <c r="AK400">
        <f t="shared" si="6"/>
        <v>57.59765625</v>
      </c>
      <c r="AL400">
        <f>IF(AD400="",0,COUNTIF($AD$2:AD400,AD400))</f>
        <v>1</v>
      </c>
    </row>
    <row r="401" spans="1:38">
      <c r="A401" t="s">
        <v>1379</v>
      </c>
      <c r="B401" t="s">
        <v>56</v>
      </c>
      <c r="C401">
        <v>200</v>
      </c>
      <c r="D401" t="s">
        <v>54</v>
      </c>
      <c r="E401" t="s">
        <v>1375</v>
      </c>
      <c r="F401">
        <v>53</v>
      </c>
      <c r="G401">
        <v>446</v>
      </c>
      <c r="H401"/>
      <c r="I401">
        <v>0</v>
      </c>
      <c r="J401">
        <v>0</v>
      </c>
      <c r="K401"/>
      <c r="L401">
        <v>0</v>
      </c>
      <c r="M401" t="s">
        <v>1376</v>
      </c>
      <c r="N401">
        <v>54</v>
      </c>
      <c r="O401"/>
      <c r="P401">
        <v>0</v>
      </c>
      <c r="Q401" t="s">
        <v>1377</v>
      </c>
      <c r="R401">
        <v>71</v>
      </c>
      <c r="S401" t="s">
        <v>172</v>
      </c>
      <c r="T401">
        <v>6</v>
      </c>
      <c r="U401" t="s">
        <v>53</v>
      </c>
      <c r="V401" t="s">
        <v>53</v>
      </c>
      <c r="W401" t="s">
        <v>108</v>
      </c>
      <c r="X401">
        <v>59001</v>
      </c>
      <c r="Y401">
        <v>1012</v>
      </c>
      <c r="Z401">
        <v>9</v>
      </c>
      <c r="AA401">
        <v>14</v>
      </c>
      <c r="AB401">
        <v>87</v>
      </c>
      <c r="AC401">
        <v>17</v>
      </c>
      <c r="AD401" t="s">
        <v>1380</v>
      </c>
      <c r="AE401">
        <f>COUNTIF($E$2:E401,E401)</f>
        <v>2</v>
      </c>
      <c r="AF401">
        <f>COUNTIF($H$2:$H401,H401)</f>
        <v>0</v>
      </c>
      <c r="AG401">
        <f>COUNTIF($M$2:M401,M401)</f>
        <v>2</v>
      </c>
      <c r="AH401">
        <f>COUNTIF($O$2:O401,O401)</f>
        <v>0</v>
      </c>
      <c r="AI401">
        <f>COUNTIF($Q$2:Q401,Q401)</f>
        <v>2</v>
      </c>
      <c r="AJ401">
        <f>COUNTIF($S$2:S401,S401)</f>
        <v>284</v>
      </c>
      <c r="AK401">
        <f t="shared" si="6"/>
        <v>57.6181640625</v>
      </c>
      <c r="AL401">
        <f>IF(AD401="",0,COUNTIF($AD$2:AD401,AD401))</f>
        <v>1</v>
      </c>
    </row>
    <row r="402" spans="1:38">
      <c r="A402" t="s">
        <v>1381</v>
      </c>
      <c r="B402" t="s">
        <v>56</v>
      </c>
      <c r="C402">
        <v>200</v>
      </c>
      <c r="D402" t="s">
        <v>54</v>
      </c>
      <c r="E402" t="s">
        <v>1382</v>
      </c>
      <c r="F402">
        <v>23</v>
      </c>
      <c r="G402">
        <v>200</v>
      </c>
      <c r="H402"/>
      <c r="I402">
        <v>0</v>
      </c>
      <c r="J402">
        <v>0</v>
      </c>
      <c r="K402"/>
      <c r="L402">
        <v>0</v>
      </c>
      <c r="M402" t="s">
        <v>1382</v>
      </c>
      <c r="N402">
        <v>23</v>
      </c>
      <c r="O402"/>
      <c r="P402">
        <v>0</v>
      </c>
      <c r="Q402" t="s">
        <v>172</v>
      </c>
      <c r="R402">
        <v>6</v>
      </c>
      <c r="S402" t="s">
        <v>145</v>
      </c>
      <c r="T402">
        <v>10</v>
      </c>
      <c r="U402" t="s">
        <v>53</v>
      </c>
      <c r="V402" t="s">
        <v>53</v>
      </c>
      <c r="W402" t="s">
        <v>108</v>
      </c>
      <c r="X402">
        <v>50663</v>
      </c>
      <c r="Y402">
        <v>846</v>
      </c>
      <c r="Z402">
        <v>8</v>
      </c>
      <c r="AA402">
        <v>4</v>
      </c>
      <c r="AB402">
        <v>61</v>
      </c>
      <c r="AC402">
        <v>15</v>
      </c>
      <c r="AD402" t="s">
        <v>1383</v>
      </c>
      <c r="AE402">
        <f>COUNTIF($E$2:E402,E402)</f>
        <v>1</v>
      </c>
      <c r="AF402">
        <f>COUNTIF($H$2:$H402,H402)</f>
        <v>0</v>
      </c>
      <c r="AG402">
        <f>COUNTIF($M$2:M402,M402)</f>
        <v>1</v>
      </c>
      <c r="AH402">
        <f>COUNTIF($O$2:O402,O402)</f>
        <v>0</v>
      </c>
      <c r="AI402">
        <f>COUNTIF($Q$2:Q402,Q402)</f>
        <v>92</v>
      </c>
      <c r="AJ402">
        <f>COUNTIF($S$2:S402,S402)</f>
        <v>92</v>
      </c>
      <c r="AK402">
        <f t="shared" si="6"/>
        <v>49.4755859375</v>
      </c>
      <c r="AL402">
        <f>IF(AD402="",0,COUNTIF($AD$2:AD402,AD402))</f>
        <v>1</v>
      </c>
    </row>
    <row r="403" spans="1:38">
      <c r="A403" t="s">
        <v>1384</v>
      </c>
      <c r="B403" t="s">
        <v>56</v>
      </c>
      <c r="C403">
        <v>200</v>
      </c>
      <c r="D403" t="s">
        <v>54</v>
      </c>
      <c r="E403" t="s">
        <v>1385</v>
      </c>
      <c r="F403">
        <v>30</v>
      </c>
      <c r="G403">
        <v>272</v>
      </c>
      <c r="H403"/>
      <c r="I403">
        <v>0</v>
      </c>
      <c r="J403">
        <v>0</v>
      </c>
      <c r="K403"/>
      <c r="L403">
        <v>0</v>
      </c>
      <c r="M403" t="s">
        <v>1385</v>
      </c>
      <c r="N403">
        <v>30</v>
      </c>
      <c r="O403"/>
      <c r="P403">
        <v>0</v>
      </c>
      <c r="Q403" t="s">
        <v>1386</v>
      </c>
      <c r="R403">
        <v>48</v>
      </c>
      <c r="S403" t="s">
        <v>172</v>
      </c>
      <c r="T403">
        <v>6</v>
      </c>
      <c r="U403" t="s">
        <v>53</v>
      </c>
      <c r="V403" t="s">
        <v>53</v>
      </c>
      <c r="W403" t="s">
        <v>108</v>
      </c>
      <c r="X403">
        <v>51307</v>
      </c>
      <c r="Y403">
        <v>801</v>
      </c>
      <c r="Z403">
        <v>7</v>
      </c>
      <c r="AA403">
        <v>3</v>
      </c>
      <c r="AB403">
        <v>62</v>
      </c>
      <c r="AC403">
        <v>14</v>
      </c>
      <c r="AD403" t="s">
        <v>1387</v>
      </c>
      <c r="AE403">
        <f>COUNTIF($E$2:E403,E403)</f>
        <v>1</v>
      </c>
      <c r="AF403">
        <f>COUNTIF($H$2:$H403,H403)</f>
        <v>0</v>
      </c>
      <c r="AG403">
        <f>COUNTIF($M$2:M403,M403)</f>
        <v>1</v>
      </c>
      <c r="AH403">
        <f>COUNTIF($O$2:O403,O403)</f>
        <v>0</v>
      </c>
      <c r="AI403">
        <f>COUNTIF($Q$2:Q403,Q403)</f>
        <v>1</v>
      </c>
      <c r="AJ403">
        <f>COUNTIF($S$2:S403,S403)</f>
        <v>285</v>
      </c>
      <c r="AK403">
        <f t="shared" si="6"/>
        <v>50.1044921875</v>
      </c>
      <c r="AL403">
        <f>IF(AD403="",0,COUNTIF($AD$2:AD403,AD403))</f>
        <v>1</v>
      </c>
    </row>
    <row r="404" spans="1:38">
      <c r="A404" t="s">
        <v>1388</v>
      </c>
      <c r="B404" t="s">
        <v>56</v>
      </c>
      <c r="C404">
        <v>200</v>
      </c>
      <c r="D404" t="s">
        <v>54</v>
      </c>
      <c r="E404" t="s">
        <v>1385</v>
      </c>
      <c r="F404">
        <v>30</v>
      </c>
      <c r="G404">
        <v>272</v>
      </c>
      <c r="H404"/>
      <c r="I404">
        <v>0</v>
      </c>
      <c r="J404">
        <v>0</v>
      </c>
      <c r="K404"/>
      <c r="L404">
        <v>0</v>
      </c>
      <c r="M404" t="s">
        <v>1385</v>
      </c>
      <c r="N404">
        <v>30</v>
      </c>
      <c r="O404"/>
      <c r="P404">
        <v>0</v>
      </c>
      <c r="Q404" t="s">
        <v>1386</v>
      </c>
      <c r="R404">
        <v>48</v>
      </c>
      <c r="S404" t="s">
        <v>172</v>
      </c>
      <c r="T404">
        <v>6</v>
      </c>
      <c r="U404" t="s">
        <v>53</v>
      </c>
      <c r="V404" t="s">
        <v>53</v>
      </c>
      <c r="W404" t="s">
        <v>108</v>
      </c>
      <c r="X404">
        <v>51341</v>
      </c>
      <c r="Y404">
        <v>801</v>
      </c>
      <c r="Z404">
        <v>8</v>
      </c>
      <c r="AA404">
        <v>2</v>
      </c>
      <c r="AB404">
        <v>62</v>
      </c>
      <c r="AC404">
        <v>14</v>
      </c>
      <c r="AD404" t="s">
        <v>1389</v>
      </c>
      <c r="AE404">
        <f>COUNTIF($E$2:E404,E404)</f>
        <v>2</v>
      </c>
      <c r="AF404">
        <f>COUNTIF($H$2:$H404,H404)</f>
        <v>0</v>
      </c>
      <c r="AG404">
        <f>COUNTIF($M$2:M404,M404)</f>
        <v>2</v>
      </c>
      <c r="AH404">
        <f>COUNTIF($O$2:O404,O404)</f>
        <v>0</v>
      </c>
      <c r="AI404">
        <f>COUNTIF($Q$2:Q404,Q404)</f>
        <v>2</v>
      </c>
      <c r="AJ404">
        <f>COUNTIF($S$2:S404,S404)</f>
        <v>286</v>
      </c>
      <c r="AK404">
        <f t="shared" si="6"/>
        <v>50.1376953125</v>
      </c>
      <c r="AL404">
        <f>IF(AD404="",0,COUNTIF($AD$2:AD404,AD404))</f>
        <v>1</v>
      </c>
    </row>
    <row r="405" spans="1:38">
      <c r="A405" t="s">
        <v>1390</v>
      </c>
      <c r="B405" t="s">
        <v>56</v>
      </c>
      <c r="C405">
        <v>200</v>
      </c>
      <c r="D405" t="s">
        <v>54</v>
      </c>
      <c r="E405" t="s">
        <v>1391</v>
      </c>
      <c r="F405">
        <v>46</v>
      </c>
      <c r="G405">
        <v>378</v>
      </c>
      <c r="H405"/>
      <c r="I405">
        <v>0</v>
      </c>
      <c r="J405">
        <v>0</v>
      </c>
      <c r="K405"/>
      <c r="L405">
        <v>0</v>
      </c>
      <c r="M405" t="s">
        <v>1391</v>
      </c>
      <c r="N405">
        <v>46</v>
      </c>
      <c r="O405"/>
      <c r="P405">
        <v>0</v>
      </c>
      <c r="Q405" t="s">
        <v>1392</v>
      </c>
      <c r="R405">
        <v>63</v>
      </c>
      <c r="S405" t="s">
        <v>172</v>
      </c>
      <c r="T405">
        <v>6</v>
      </c>
      <c r="U405" t="s">
        <v>53</v>
      </c>
      <c r="V405" t="s">
        <v>53</v>
      </c>
      <c r="W405" t="s">
        <v>108</v>
      </c>
      <c r="X405">
        <v>62871</v>
      </c>
      <c r="Y405">
        <v>1656</v>
      </c>
      <c r="Z405">
        <v>6</v>
      </c>
      <c r="AA405">
        <v>10</v>
      </c>
      <c r="AB405">
        <v>71</v>
      </c>
      <c r="AC405">
        <v>22</v>
      </c>
      <c r="AD405" t="s">
        <v>1393</v>
      </c>
      <c r="AE405">
        <f>COUNTIF($E$2:E405,E405)</f>
        <v>1</v>
      </c>
      <c r="AF405">
        <f>COUNTIF($H$2:$H405,H405)</f>
        <v>0</v>
      </c>
      <c r="AG405">
        <f>COUNTIF($M$2:M405,M405)</f>
        <v>1</v>
      </c>
      <c r="AH405">
        <f>COUNTIF($O$2:O405,O405)</f>
        <v>0</v>
      </c>
      <c r="AI405">
        <f>COUNTIF($Q$2:Q405,Q405)</f>
        <v>1</v>
      </c>
      <c r="AJ405">
        <f>COUNTIF($S$2:S405,S405)</f>
        <v>287</v>
      </c>
      <c r="AK405">
        <f t="shared" si="6"/>
        <v>61.3974609375</v>
      </c>
      <c r="AL405">
        <f>IF(AD405="",0,COUNTIF($AD$2:AD405,AD405))</f>
        <v>1</v>
      </c>
    </row>
    <row r="406" spans="1:38">
      <c r="A406" t="s">
        <v>1394</v>
      </c>
      <c r="B406" t="s">
        <v>56</v>
      </c>
      <c r="C406">
        <v>200</v>
      </c>
      <c r="D406" t="s">
        <v>54</v>
      </c>
      <c r="E406" t="s">
        <v>1391</v>
      </c>
      <c r="F406">
        <v>46</v>
      </c>
      <c r="G406">
        <v>378</v>
      </c>
      <c r="H406"/>
      <c r="I406">
        <v>0</v>
      </c>
      <c r="J406">
        <v>0</v>
      </c>
      <c r="K406"/>
      <c r="L406">
        <v>0</v>
      </c>
      <c r="M406" t="s">
        <v>1391</v>
      </c>
      <c r="N406">
        <v>46</v>
      </c>
      <c r="O406"/>
      <c r="P406">
        <v>0</v>
      </c>
      <c r="Q406" t="s">
        <v>1392</v>
      </c>
      <c r="R406">
        <v>63</v>
      </c>
      <c r="S406" t="s">
        <v>172</v>
      </c>
      <c r="T406">
        <v>6</v>
      </c>
      <c r="U406" t="s">
        <v>53</v>
      </c>
      <c r="V406" t="s">
        <v>53</v>
      </c>
      <c r="W406" t="s">
        <v>108</v>
      </c>
      <c r="X406">
        <v>62895</v>
      </c>
      <c r="Y406">
        <v>1656</v>
      </c>
      <c r="Z406">
        <v>7</v>
      </c>
      <c r="AA406">
        <v>18</v>
      </c>
      <c r="AB406">
        <v>71</v>
      </c>
      <c r="AC406">
        <v>22</v>
      </c>
      <c r="AD406" t="s">
        <v>1395</v>
      </c>
      <c r="AE406">
        <f>COUNTIF($E$2:E406,E406)</f>
        <v>2</v>
      </c>
      <c r="AF406">
        <f>COUNTIF($H$2:$H406,H406)</f>
        <v>0</v>
      </c>
      <c r="AG406">
        <f>COUNTIF($M$2:M406,M406)</f>
        <v>2</v>
      </c>
      <c r="AH406">
        <f>COUNTIF($O$2:O406,O406)</f>
        <v>0</v>
      </c>
      <c r="AI406">
        <f>COUNTIF($Q$2:Q406,Q406)</f>
        <v>2</v>
      </c>
      <c r="AJ406">
        <f>COUNTIF($S$2:S406,S406)</f>
        <v>288</v>
      </c>
      <c r="AK406">
        <f t="shared" si="6"/>
        <v>61.4208984375</v>
      </c>
      <c r="AL406">
        <f>IF(AD406="",0,COUNTIF($AD$2:AD406,AD406))</f>
        <v>1</v>
      </c>
    </row>
    <row r="407" spans="1:38">
      <c r="A407" t="s">
        <v>1396</v>
      </c>
      <c r="B407" t="s">
        <v>56</v>
      </c>
      <c r="C407">
        <v>200</v>
      </c>
      <c r="D407" t="s">
        <v>54</v>
      </c>
      <c r="E407" t="s">
        <v>1397</v>
      </c>
      <c r="F407">
        <v>29</v>
      </c>
      <c r="G407">
        <v>234</v>
      </c>
      <c r="H407"/>
      <c r="I407">
        <v>0</v>
      </c>
      <c r="J407">
        <v>0</v>
      </c>
      <c r="K407"/>
      <c r="L407">
        <v>0</v>
      </c>
      <c r="M407" t="s">
        <v>1397</v>
      </c>
      <c r="N407">
        <v>29</v>
      </c>
      <c r="O407"/>
      <c r="P407">
        <v>0</v>
      </c>
      <c r="Q407" t="s">
        <v>1398</v>
      </c>
      <c r="R407">
        <v>47</v>
      </c>
      <c r="S407" t="s">
        <v>172</v>
      </c>
      <c r="T407">
        <v>6</v>
      </c>
      <c r="U407" t="s">
        <v>53</v>
      </c>
      <c r="V407" t="s">
        <v>53</v>
      </c>
      <c r="W407" t="s">
        <v>108</v>
      </c>
      <c r="X407">
        <v>54879</v>
      </c>
      <c r="Y407">
        <v>1291</v>
      </c>
      <c r="Z407">
        <v>7</v>
      </c>
      <c r="AA407">
        <v>4</v>
      </c>
      <c r="AB407">
        <v>63</v>
      </c>
      <c r="AC407">
        <v>22</v>
      </c>
      <c r="AD407" t="s">
        <v>1399</v>
      </c>
      <c r="AE407">
        <f>COUNTIF($E$2:E407,E407)</f>
        <v>1</v>
      </c>
      <c r="AF407">
        <f>COUNTIF($H$2:$H407,H407)</f>
        <v>0</v>
      </c>
      <c r="AG407">
        <f>COUNTIF($M$2:M407,M407)</f>
        <v>1</v>
      </c>
      <c r="AH407">
        <f>COUNTIF($O$2:O407,O407)</f>
        <v>0</v>
      </c>
      <c r="AI407">
        <f>COUNTIF($Q$2:Q407,Q407)</f>
        <v>1</v>
      </c>
      <c r="AJ407">
        <f>COUNTIF($S$2:S407,S407)</f>
        <v>289</v>
      </c>
      <c r="AK407">
        <f t="shared" si="6"/>
        <v>53.5927734375</v>
      </c>
      <c r="AL407">
        <f>IF(AD407="",0,COUNTIF($AD$2:AD407,AD407))</f>
        <v>1</v>
      </c>
    </row>
    <row r="408" spans="1:38">
      <c r="A408" t="s">
        <v>1400</v>
      </c>
      <c r="B408" t="s">
        <v>56</v>
      </c>
      <c r="C408">
        <v>200</v>
      </c>
      <c r="D408" t="s">
        <v>54</v>
      </c>
      <c r="E408" t="s">
        <v>1397</v>
      </c>
      <c r="F408">
        <v>29</v>
      </c>
      <c r="G408">
        <v>234</v>
      </c>
      <c r="H408"/>
      <c r="I408">
        <v>0</v>
      </c>
      <c r="J408">
        <v>0</v>
      </c>
      <c r="K408"/>
      <c r="L408">
        <v>0</v>
      </c>
      <c r="M408" t="s">
        <v>1397</v>
      </c>
      <c r="N408">
        <v>29</v>
      </c>
      <c r="O408"/>
      <c r="P408">
        <v>0</v>
      </c>
      <c r="Q408" t="s">
        <v>1398</v>
      </c>
      <c r="R408">
        <v>47</v>
      </c>
      <c r="S408" t="s">
        <v>172</v>
      </c>
      <c r="T408">
        <v>6</v>
      </c>
      <c r="U408" t="s">
        <v>53</v>
      </c>
      <c r="V408" t="s">
        <v>53</v>
      </c>
      <c r="W408" t="s">
        <v>108</v>
      </c>
      <c r="X408">
        <v>54873</v>
      </c>
      <c r="Y408">
        <v>1291</v>
      </c>
      <c r="Z408">
        <v>8</v>
      </c>
      <c r="AA408">
        <v>2</v>
      </c>
      <c r="AB408">
        <v>63</v>
      </c>
      <c r="AC408">
        <v>22</v>
      </c>
      <c r="AD408" t="s">
        <v>1401</v>
      </c>
      <c r="AE408">
        <f>COUNTIF($E$2:E408,E408)</f>
        <v>2</v>
      </c>
      <c r="AF408">
        <f>COUNTIF($H$2:$H408,H408)</f>
        <v>0</v>
      </c>
      <c r="AG408">
        <f>COUNTIF($M$2:M408,M408)</f>
        <v>2</v>
      </c>
      <c r="AH408">
        <f>COUNTIF($O$2:O408,O408)</f>
        <v>0</v>
      </c>
      <c r="AI408">
        <f>COUNTIF($Q$2:Q408,Q408)</f>
        <v>2</v>
      </c>
      <c r="AJ408">
        <f>COUNTIF($S$2:S408,S408)</f>
        <v>290</v>
      </c>
      <c r="AK408">
        <f t="shared" si="6"/>
        <v>53.5869140625</v>
      </c>
      <c r="AL408">
        <f>IF(AD408="",0,COUNTIF($AD$2:AD408,AD408))</f>
        <v>1</v>
      </c>
    </row>
    <row r="409" spans="1:38">
      <c r="A409" t="s">
        <v>1402</v>
      </c>
      <c r="B409" t="s">
        <v>56</v>
      </c>
      <c r="C409">
        <v>404</v>
      </c>
      <c r="D409" t="s">
        <v>57</v>
      </c>
      <c r="E409"/>
      <c r="F409">
        <v>0</v>
      </c>
      <c r="G409">
        <v>0</v>
      </c>
      <c r="H409"/>
      <c r="I409">
        <v>0</v>
      </c>
      <c r="J409">
        <v>0</v>
      </c>
      <c r="K409"/>
      <c r="L409">
        <v>0</v>
      </c>
      <c r="M409"/>
      <c r="N409">
        <v>0</v>
      </c>
      <c r="O409"/>
      <c r="P409">
        <v>0</v>
      </c>
      <c r="Q409"/>
      <c r="R409">
        <v>0</v>
      </c>
      <c r="S409"/>
      <c r="T409">
        <v>0</v>
      </c>
      <c r="U409" t="s">
        <v>53</v>
      </c>
      <c r="V409" t="s">
        <v>53</v>
      </c>
      <c r="W409"/>
      <c r="X409">
        <v>0</v>
      </c>
      <c r="Y409">
        <v>0</v>
      </c>
      <c r="Z409">
        <v>9</v>
      </c>
      <c r="AA409">
        <v>1</v>
      </c>
      <c r="AB409">
        <v>0</v>
      </c>
      <c r="AC409">
        <v>0</v>
      </c>
      <c r="AD409" t="s">
        <v>53</v>
      </c>
      <c r="AE409">
        <f>COUNTIF($E$2:E409,E409)</f>
        <v>0</v>
      </c>
      <c r="AF409">
        <f>COUNTIF($H$2:$H409,H409)</f>
        <v>0</v>
      </c>
      <c r="AG409">
        <f>COUNTIF($M$2:M409,M409)</f>
        <v>0</v>
      </c>
      <c r="AH409">
        <f>COUNTIF($O$2:O409,O409)</f>
        <v>0</v>
      </c>
      <c r="AI409">
        <f>COUNTIF($Q$2:Q409,Q409)</f>
        <v>0</v>
      </c>
      <c r="AJ409">
        <f>COUNTIF($S$2:S409,S409)</f>
        <v>0</v>
      </c>
      <c r="AK409">
        <f t="shared" si="6"/>
        <v>0</v>
      </c>
      <c r="AL409">
        <f>IF(AD409="",0,COUNTIF($AD$2:AD409,AD409))</f>
        <v>0</v>
      </c>
    </row>
    <row r="410" spans="1:38">
      <c r="A410" t="s">
        <v>1403</v>
      </c>
      <c r="B410" t="s">
        <v>56</v>
      </c>
      <c r="C410">
        <v>404</v>
      </c>
      <c r="D410" t="s">
        <v>57</v>
      </c>
      <c r="E410"/>
      <c r="F410">
        <v>0</v>
      </c>
      <c r="G410">
        <v>0</v>
      </c>
      <c r="H410"/>
      <c r="I410">
        <v>0</v>
      </c>
      <c r="J410">
        <v>0</v>
      </c>
      <c r="K410"/>
      <c r="L410">
        <v>0</v>
      </c>
      <c r="M410"/>
      <c r="N410">
        <v>0</v>
      </c>
      <c r="O410"/>
      <c r="P410">
        <v>0</v>
      </c>
      <c r="Q410"/>
      <c r="R410">
        <v>0</v>
      </c>
      <c r="S410"/>
      <c r="T410">
        <v>0</v>
      </c>
      <c r="U410" t="s">
        <v>53</v>
      </c>
      <c r="V410" t="s">
        <v>53</v>
      </c>
      <c r="W410"/>
      <c r="X410">
        <v>0</v>
      </c>
      <c r="Y410">
        <v>0</v>
      </c>
      <c r="Z410">
        <v>8</v>
      </c>
      <c r="AA410">
        <v>1</v>
      </c>
      <c r="AB410">
        <v>0</v>
      </c>
      <c r="AC410">
        <v>0</v>
      </c>
      <c r="AD410" t="s">
        <v>53</v>
      </c>
      <c r="AE410">
        <f>COUNTIF($E$2:E410,E410)</f>
        <v>0</v>
      </c>
      <c r="AF410">
        <f>COUNTIF($H$2:$H410,H410)</f>
        <v>0</v>
      </c>
      <c r="AG410">
        <f>COUNTIF($M$2:M410,M410)</f>
        <v>0</v>
      </c>
      <c r="AH410">
        <f>COUNTIF($O$2:O410,O410)</f>
        <v>0</v>
      </c>
      <c r="AI410">
        <f>COUNTIF($Q$2:Q410,Q410)</f>
        <v>0</v>
      </c>
      <c r="AJ410">
        <f>COUNTIF($S$2:S410,S410)</f>
        <v>0</v>
      </c>
      <c r="AK410">
        <f t="shared" si="6"/>
        <v>0</v>
      </c>
      <c r="AL410">
        <f>IF(AD410="",0,COUNTIF($AD$2:AD410,AD410))</f>
        <v>0</v>
      </c>
    </row>
    <row r="411" spans="1:38">
      <c r="A411" t="s">
        <v>1404</v>
      </c>
      <c r="B411" t="s">
        <v>56</v>
      </c>
      <c r="C411">
        <v>200</v>
      </c>
      <c r="D411" t="s">
        <v>54</v>
      </c>
      <c r="E411" t="s">
        <v>1405</v>
      </c>
      <c r="F411">
        <v>23</v>
      </c>
      <c r="G411">
        <v>200</v>
      </c>
      <c r="H411"/>
      <c r="I411">
        <v>0</v>
      </c>
      <c r="J411">
        <v>0</v>
      </c>
      <c r="K411"/>
      <c r="L411">
        <v>0</v>
      </c>
      <c r="M411" t="s">
        <v>1405</v>
      </c>
      <c r="N411">
        <v>23</v>
      </c>
      <c r="O411"/>
      <c r="P411">
        <v>0</v>
      </c>
      <c r="Q411" t="s">
        <v>1406</v>
      </c>
      <c r="R411">
        <v>41</v>
      </c>
      <c r="S411" t="s">
        <v>172</v>
      </c>
      <c r="T411">
        <v>6</v>
      </c>
      <c r="U411" t="s">
        <v>53</v>
      </c>
      <c r="V411" t="s">
        <v>53</v>
      </c>
      <c r="W411" t="s">
        <v>108</v>
      </c>
      <c r="X411">
        <v>53008</v>
      </c>
      <c r="Y411">
        <v>1026</v>
      </c>
      <c r="Z411">
        <v>8</v>
      </c>
      <c r="AA411">
        <v>3</v>
      </c>
      <c r="AB411">
        <v>61</v>
      </c>
      <c r="AC411">
        <v>18</v>
      </c>
      <c r="AD411" t="s">
        <v>1407</v>
      </c>
      <c r="AE411">
        <f>COUNTIF($E$2:E411,E411)</f>
        <v>1</v>
      </c>
      <c r="AF411">
        <f>COUNTIF($H$2:$H411,H411)</f>
        <v>0</v>
      </c>
      <c r="AG411">
        <f>COUNTIF($M$2:M411,M411)</f>
        <v>1</v>
      </c>
      <c r="AH411">
        <f>COUNTIF($O$2:O411,O411)</f>
        <v>0</v>
      </c>
      <c r="AI411">
        <f>COUNTIF($Q$2:Q411,Q411)</f>
        <v>1</v>
      </c>
      <c r="AJ411">
        <f>COUNTIF($S$2:S411,S411)</f>
        <v>291</v>
      </c>
      <c r="AK411">
        <f t="shared" si="6"/>
        <v>51.765625</v>
      </c>
      <c r="AL411">
        <f>IF(AD411="",0,COUNTIF($AD$2:AD411,AD411))</f>
        <v>1</v>
      </c>
    </row>
    <row r="412" spans="1:38">
      <c r="A412" t="s">
        <v>1408</v>
      </c>
      <c r="B412" t="s">
        <v>56</v>
      </c>
      <c r="C412">
        <v>200</v>
      </c>
      <c r="D412" t="s">
        <v>54</v>
      </c>
      <c r="E412" t="s">
        <v>1405</v>
      </c>
      <c r="F412">
        <v>23</v>
      </c>
      <c r="G412">
        <v>200</v>
      </c>
      <c r="H412"/>
      <c r="I412">
        <v>0</v>
      </c>
      <c r="J412">
        <v>0</v>
      </c>
      <c r="K412"/>
      <c r="L412">
        <v>0</v>
      </c>
      <c r="M412" t="s">
        <v>1405</v>
      </c>
      <c r="N412">
        <v>23</v>
      </c>
      <c r="O412"/>
      <c r="P412">
        <v>0</v>
      </c>
      <c r="Q412" t="s">
        <v>1406</v>
      </c>
      <c r="R412">
        <v>41</v>
      </c>
      <c r="S412" t="s">
        <v>172</v>
      </c>
      <c r="T412">
        <v>6</v>
      </c>
      <c r="U412" t="s">
        <v>53</v>
      </c>
      <c r="V412" t="s">
        <v>53</v>
      </c>
      <c r="W412" t="s">
        <v>108</v>
      </c>
      <c r="X412">
        <v>53038</v>
      </c>
      <c r="Y412">
        <v>1026</v>
      </c>
      <c r="Z412">
        <v>9</v>
      </c>
      <c r="AA412">
        <v>2</v>
      </c>
      <c r="AB412">
        <v>61</v>
      </c>
      <c r="AC412">
        <v>18</v>
      </c>
      <c r="AD412" t="s">
        <v>1409</v>
      </c>
      <c r="AE412">
        <f>COUNTIF($E$2:E412,E412)</f>
        <v>2</v>
      </c>
      <c r="AF412">
        <f>COUNTIF($H$2:$H412,H412)</f>
        <v>0</v>
      </c>
      <c r="AG412">
        <f>COUNTIF($M$2:M412,M412)</f>
        <v>2</v>
      </c>
      <c r="AH412">
        <f>COUNTIF($O$2:O412,O412)</f>
        <v>0</v>
      </c>
      <c r="AI412">
        <f>COUNTIF($Q$2:Q412,Q412)</f>
        <v>2</v>
      </c>
      <c r="AJ412">
        <f>COUNTIF($S$2:S412,S412)</f>
        <v>292</v>
      </c>
      <c r="AK412">
        <f t="shared" si="6"/>
        <v>51.794921875</v>
      </c>
      <c r="AL412">
        <f>IF(AD412="",0,COUNTIF($AD$2:AD412,AD412))</f>
        <v>1</v>
      </c>
    </row>
    <row r="413" spans="1:38">
      <c r="A413" t="s">
        <v>1410</v>
      </c>
      <c r="B413" t="s">
        <v>56</v>
      </c>
      <c r="C413">
        <v>200</v>
      </c>
      <c r="D413" t="s">
        <v>54</v>
      </c>
      <c r="E413" t="s">
        <v>1411</v>
      </c>
      <c r="F413">
        <v>44</v>
      </c>
      <c r="G413">
        <v>360</v>
      </c>
      <c r="H413"/>
      <c r="I413">
        <v>0</v>
      </c>
      <c r="J413">
        <v>0</v>
      </c>
      <c r="K413"/>
      <c r="L413">
        <v>0</v>
      </c>
      <c r="M413" t="s">
        <v>1411</v>
      </c>
      <c r="N413">
        <v>44</v>
      </c>
      <c r="O413"/>
      <c r="P413">
        <v>0</v>
      </c>
      <c r="Q413" t="s">
        <v>172</v>
      </c>
      <c r="R413">
        <v>6</v>
      </c>
      <c r="S413" t="s">
        <v>145</v>
      </c>
      <c r="T413">
        <v>10</v>
      </c>
      <c r="U413" t="s">
        <v>53</v>
      </c>
      <c r="V413" t="s">
        <v>53</v>
      </c>
      <c r="W413" t="s">
        <v>108</v>
      </c>
      <c r="X413">
        <v>49126</v>
      </c>
      <c r="Y413">
        <v>605</v>
      </c>
      <c r="Z413">
        <v>8</v>
      </c>
      <c r="AA413">
        <v>4</v>
      </c>
      <c r="AB413">
        <v>60</v>
      </c>
      <c r="AC413">
        <v>15</v>
      </c>
      <c r="AD413" t="s">
        <v>1412</v>
      </c>
      <c r="AE413">
        <f>COUNTIF($E$2:E413,E413)</f>
        <v>1</v>
      </c>
      <c r="AF413">
        <f>COUNTIF($H$2:$H413,H413)</f>
        <v>0</v>
      </c>
      <c r="AG413">
        <f>COUNTIF($M$2:M413,M413)</f>
        <v>1</v>
      </c>
      <c r="AH413">
        <f>COUNTIF($O$2:O413,O413)</f>
        <v>0</v>
      </c>
      <c r="AI413">
        <f>COUNTIF($Q$2:Q413,Q413)</f>
        <v>93</v>
      </c>
      <c r="AJ413">
        <f>COUNTIF($S$2:S413,S413)</f>
        <v>93</v>
      </c>
      <c r="AK413">
        <f t="shared" si="6"/>
        <v>47.974609375</v>
      </c>
      <c r="AL413">
        <f>IF(AD413="",0,COUNTIF($AD$2:AD413,AD413))</f>
        <v>1</v>
      </c>
    </row>
    <row r="414" spans="1:38">
      <c r="A414" t="s">
        <v>1413</v>
      </c>
      <c r="B414" t="s">
        <v>56</v>
      </c>
      <c r="C414">
        <v>200</v>
      </c>
      <c r="D414" t="s">
        <v>54</v>
      </c>
      <c r="E414" t="s">
        <v>1414</v>
      </c>
      <c r="F414">
        <v>33</v>
      </c>
      <c r="G414">
        <v>301</v>
      </c>
      <c r="H414"/>
      <c r="I414">
        <v>0</v>
      </c>
      <c r="J414">
        <v>0</v>
      </c>
      <c r="K414"/>
      <c r="L414">
        <v>0</v>
      </c>
      <c r="M414" t="s">
        <v>1414</v>
      </c>
      <c r="N414">
        <v>33</v>
      </c>
      <c r="O414"/>
      <c r="P414">
        <v>0</v>
      </c>
      <c r="Q414" t="s">
        <v>1415</v>
      </c>
      <c r="R414">
        <v>50</v>
      </c>
      <c r="S414" t="s">
        <v>172</v>
      </c>
      <c r="T414">
        <v>6</v>
      </c>
      <c r="U414" t="s">
        <v>53</v>
      </c>
      <c r="V414" t="s">
        <v>53</v>
      </c>
      <c r="W414" t="s">
        <v>108</v>
      </c>
      <c r="X414">
        <v>53701</v>
      </c>
      <c r="Y414">
        <v>1075</v>
      </c>
      <c r="Z414">
        <v>7</v>
      </c>
      <c r="AA414">
        <v>3</v>
      </c>
      <c r="AB414">
        <v>64</v>
      </c>
      <c r="AC414">
        <v>16</v>
      </c>
      <c r="AD414" t="s">
        <v>1416</v>
      </c>
      <c r="AE414">
        <f>COUNTIF($E$2:E414,E414)</f>
        <v>1</v>
      </c>
      <c r="AF414">
        <f>COUNTIF($H$2:$H414,H414)</f>
        <v>0</v>
      </c>
      <c r="AG414">
        <f>COUNTIF($M$2:M414,M414)</f>
        <v>1</v>
      </c>
      <c r="AH414">
        <f>COUNTIF($O$2:O414,O414)</f>
        <v>0</v>
      </c>
      <c r="AI414">
        <f>COUNTIF($Q$2:Q414,Q414)</f>
        <v>1</v>
      </c>
      <c r="AJ414">
        <f>COUNTIF($S$2:S414,S414)</f>
        <v>293</v>
      </c>
      <c r="AK414">
        <f t="shared" si="6"/>
        <v>52.4423828125</v>
      </c>
      <c r="AL414">
        <f>IF(AD414="",0,COUNTIF($AD$2:AD414,AD414))</f>
        <v>1</v>
      </c>
    </row>
    <row r="415" spans="1:38">
      <c r="A415" t="s">
        <v>1417</v>
      </c>
      <c r="B415" t="s">
        <v>56</v>
      </c>
      <c r="C415">
        <v>200</v>
      </c>
      <c r="D415" t="s">
        <v>54</v>
      </c>
      <c r="E415" t="s">
        <v>1414</v>
      </c>
      <c r="F415">
        <v>33</v>
      </c>
      <c r="G415">
        <v>301</v>
      </c>
      <c r="H415"/>
      <c r="I415">
        <v>0</v>
      </c>
      <c r="J415">
        <v>0</v>
      </c>
      <c r="K415"/>
      <c r="L415">
        <v>0</v>
      </c>
      <c r="M415" t="s">
        <v>1414</v>
      </c>
      <c r="N415">
        <v>33</v>
      </c>
      <c r="O415"/>
      <c r="P415">
        <v>0</v>
      </c>
      <c r="Q415" t="s">
        <v>1415</v>
      </c>
      <c r="R415">
        <v>50</v>
      </c>
      <c r="S415" t="s">
        <v>172</v>
      </c>
      <c r="T415">
        <v>6</v>
      </c>
      <c r="U415" t="s">
        <v>53</v>
      </c>
      <c r="V415" t="s">
        <v>53</v>
      </c>
      <c r="W415" t="s">
        <v>108</v>
      </c>
      <c r="X415">
        <v>53727</v>
      </c>
      <c r="Y415">
        <v>1075</v>
      </c>
      <c r="Z415">
        <v>8</v>
      </c>
      <c r="AA415">
        <v>4</v>
      </c>
      <c r="AB415">
        <v>64</v>
      </c>
      <c r="AC415">
        <v>16</v>
      </c>
      <c r="AD415" t="s">
        <v>1418</v>
      </c>
      <c r="AE415">
        <f>COUNTIF($E$2:E415,E415)</f>
        <v>2</v>
      </c>
      <c r="AF415">
        <f>COUNTIF($H$2:$H415,H415)</f>
        <v>0</v>
      </c>
      <c r="AG415">
        <f>COUNTIF($M$2:M415,M415)</f>
        <v>2</v>
      </c>
      <c r="AH415">
        <f>COUNTIF($O$2:O415,O415)</f>
        <v>0</v>
      </c>
      <c r="AI415">
        <f>COUNTIF($Q$2:Q415,Q415)</f>
        <v>2</v>
      </c>
      <c r="AJ415">
        <f>COUNTIF($S$2:S415,S415)</f>
        <v>294</v>
      </c>
      <c r="AK415">
        <f t="shared" si="6"/>
        <v>52.4677734375</v>
      </c>
      <c r="AL415">
        <f>IF(AD415="",0,COUNTIF($AD$2:AD415,AD415))</f>
        <v>1</v>
      </c>
    </row>
    <row r="416" spans="1:38">
      <c r="A416" t="s">
        <v>1419</v>
      </c>
      <c r="B416" t="s">
        <v>56</v>
      </c>
      <c r="C416">
        <v>200</v>
      </c>
      <c r="D416" t="s">
        <v>54</v>
      </c>
      <c r="E416" t="s">
        <v>1420</v>
      </c>
      <c r="F416">
        <v>53</v>
      </c>
      <c r="G416">
        <v>432</v>
      </c>
      <c r="H416"/>
      <c r="I416">
        <v>0</v>
      </c>
      <c r="J416">
        <v>0</v>
      </c>
      <c r="K416"/>
      <c r="L416">
        <v>0</v>
      </c>
      <c r="M416" t="s">
        <v>1420</v>
      </c>
      <c r="N416">
        <v>53</v>
      </c>
      <c r="O416"/>
      <c r="P416">
        <v>0</v>
      </c>
      <c r="Q416" t="s">
        <v>1421</v>
      </c>
      <c r="R416">
        <v>71</v>
      </c>
      <c r="S416" t="s">
        <v>172</v>
      </c>
      <c r="T416">
        <v>6</v>
      </c>
      <c r="U416" t="s">
        <v>53</v>
      </c>
      <c r="V416" t="s">
        <v>53</v>
      </c>
      <c r="W416" t="s">
        <v>108</v>
      </c>
      <c r="X416">
        <v>52584</v>
      </c>
      <c r="Y416">
        <v>905</v>
      </c>
      <c r="Z416">
        <v>6</v>
      </c>
      <c r="AA416">
        <v>7</v>
      </c>
      <c r="AB416">
        <v>64</v>
      </c>
      <c r="AC416">
        <v>16</v>
      </c>
      <c r="AD416" t="s">
        <v>1422</v>
      </c>
      <c r="AE416">
        <f>COUNTIF($E$2:E416,E416)</f>
        <v>1</v>
      </c>
      <c r="AF416">
        <f>COUNTIF($H$2:$H416,H416)</f>
        <v>0</v>
      </c>
      <c r="AG416">
        <f>COUNTIF($M$2:M416,M416)</f>
        <v>1</v>
      </c>
      <c r="AH416">
        <f>COUNTIF($O$2:O416,O416)</f>
        <v>0</v>
      </c>
      <c r="AI416">
        <f>COUNTIF($Q$2:Q416,Q416)</f>
        <v>1</v>
      </c>
      <c r="AJ416">
        <f>COUNTIF($S$2:S416,S416)</f>
        <v>295</v>
      </c>
      <c r="AK416">
        <f t="shared" si="6"/>
        <v>51.3515625</v>
      </c>
      <c r="AL416">
        <f>IF(AD416="",0,COUNTIF($AD$2:AD416,AD416))</f>
        <v>1</v>
      </c>
    </row>
    <row r="417" spans="1:38">
      <c r="A417" t="s">
        <v>1423</v>
      </c>
      <c r="B417" t="s">
        <v>56</v>
      </c>
      <c r="C417">
        <v>200</v>
      </c>
      <c r="D417" t="s">
        <v>54</v>
      </c>
      <c r="E417" t="s">
        <v>1420</v>
      </c>
      <c r="F417">
        <v>53</v>
      </c>
      <c r="G417">
        <v>432</v>
      </c>
      <c r="H417"/>
      <c r="I417">
        <v>0</v>
      </c>
      <c r="J417">
        <v>0</v>
      </c>
      <c r="K417"/>
      <c r="L417">
        <v>0</v>
      </c>
      <c r="M417" t="s">
        <v>1420</v>
      </c>
      <c r="N417">
        <v>53</v>
      </c>
      <c r="O417"/>
      <c r="P417">
        <v>0</v>
      </c>
      <c r="Q417" t="s">
        <v>1421</v>
      </c>
      <c r="R417">
        <v>71</v>
      </c>
      <c r="S417" t="s">
        <v>172</v>
      </c>
      <c r="T417">
        <v>6</v>
      </c>
      <c r="U417" t="s">
        <v>53</v>
      </c>
      <c r="V417" t="s">
        <v>53</v>
      </c>
      <c r="W417" t="s">
        <v>108</v>
      </c>
      <c r="X417">
        <v>52599</v>
      </c>
      <c r="Y417">
        <v>905</v>
      </c>
      <c r="Z417">
        <v>7</v>
      </c>
      <c r="AA417">
        <v>2</v>
      </c>
      <c r="AB417">
        <v>64</v>
      </c>
      <c r="AC417">
        <v>16</v>
      </c>
      <c r="AD417" t="s">
        <v>1424</v>
      </c>
      <c r="AE417">
        <f>COUNTIF($E$2:E417,E417)</f>
        <v>2</v>
      </c>
      <c r="AF417">
        <f>COUNTIF($H$2:$H417,H417)</f>
        <v>0</v>
      </c>
      <c r="AG417">
        <f>COUNTIF($M$2:M417,M417)</f>
        <v>2</v>
      </c>
      <c r="AH417">
        <f>COUNTIF($O$2:O417,O417)</f>
        <v>0</v>
      </c>
      <c r="AI417">
        <f>COUNTIF($Q$2:Q417,Q417)</f>
        <v>2</v>
      </c>
      <c r="AJ417">
        <f>COUNTIF($S$2:S417,S417)</f>
        <v>296</v>
      </c>
      <c r="AK417">
        <f t="shared" si="6"/>
        <v>51.3662109375</v>
      </c>
      <c r="AL417">
        <f>IF(AD417="",0,COUNTIF($AD$2:AD417,AD417))</f>
        <v>1</v>
      </c>
    </row>
    <row r="418" spans="1:38">
      <c r="A418" t="s">
        <v>1425</v>
      </c>
      <c r="B418" t="s">
        <v>56</v>
      </c>
      <c r="C418">
        <v>200</v>
      </c>
      <c r="D418" t="s">
        <v>54</v>
      </c>
      <c r="E418" t="s">
        <v>1426</v>
      </c>
      <c r="F418">
        <v>35</v>
      </c>
      <c r="G418">
        <v>290</v>
      </c>
      <c r="H418"/>
      <c r="I418">
        <v>0</v>
      </c>
      <c r="J418">
        <v>0</v>
      </c>
      <c r="K418"/>
      <c r="L418">
        <v>0</v>
      </c>
      <c r="M418" t="s">
        <v>1426</v>
      </c>
      <c r="N418">
        <v>35</v>
      </c>
      <c r="O418"/>
      <c r="P418">
        <v>0</v>
      </c>
      <c r="Q418" t="s">
        <v>172</v>
      </c>
      <c r="R418">
        <v>6</v>
      </c>
      <c r="S418" t="s">
        <v>145</v>
      </c>
      <c r="T418">
        <v>10</v>
      </c>
      <c r="U418" t="s">
        <v>53</v>
      </c>
      <c r="V418" t="s">
        <v>53</v>
      </c>
      <c r="W418" t="s">
        <v>108</v>
      </c>
      <c r="X418">
        <v>51003</v>
      </c>
      <c r="Y418">
        <v>890</v>
      </c>
      <c r="Z418">
        <v>7</v>
      </c>
      <c r="AA418">
        <v>4</v>
      </c>
      <c r="AB418">
        <v>61</v>
      </c>
      <c r="AC418">
        <v>14</v>
      </c>
      <c r="AD418" t="s">
        <v>1427</v>
      </c>
      <c r="AE418">
        <f>COUNTIF($E$2:E418,E418)</f>
        <v>1</v>
      </c>
      <c r="AF418">
        <f>COUNTIF($H$2:$H418,H418)</f>
        <v>0</v>
      </c>
      <c r="AG418">
        <f>COUNTIF($M$2:M418,M418)</f>
        <v>1</v>
      </c>
      <c r="AH418">
        <f>COUNTIF($O$2:O418,O418)</f>
        <v>0</v>
      </c>
      <c r="AI418">
        <f>COUNTIF($Q$2:Q418,Q418)</f>
        <v>94</v>
      </c>
      <c r="AJ418">
        <f>COUNTIF($S$2:S418,S418)</f>
        <v>94</v>
      </c>
      <c r="AK418">
        <f t="shared" si="6"/>
        <v>49.8076171875</v>
      </c>
      <c r="AL418">
        <f>IF(AD418="",0,COUNTIF($AD$2:AD418,AD418))</f>
        <v>1</v>
      </c>
    </row>
    <row r="419" spans="1:38">
      <c r="A419" t="s">
        <v>1428</v>
      </c>
      <c r="B419" t="s">
        <v>56</v>
      </c>
      <c r="C419">
        <v>200</v>
      </c>
      <c r="D419" t="s">
        <v>54</v>
      </c>
      <c r="E419" t="s">
        <v>1429</v>
      </c>
      <c r="F419">
        <v>51</v>
      </c>
      <c r="G419">
        <v>441</v>
      </c>
      <c r="H419"/>
      <c r="I419">
        <v>0</v>
      </c>
      <c r="J419">
        <v>0</v>
      </c>
      <c r="K419"/>
      <c r="L419">
        <v>0</v>
      </c>
      <c r="M419" t="s">
        <v>1429</v>
      </c>
      <c r="N419">
        <v>51</v>
      </c>
      <c r="O419"/>
      <c r="P419">
        <v>0</v>
      </c>
      <c r="Q419" t="s">
        <v>1430</v>
      </c>
      <c r="R419">
        <v>68</v>
      </c>
      <c r="S419" t="s">
        <v>172</v>
      </c>
      <c r="T419">
        <v>6</v>
      </c>
      <c r="U419" t="s">
        <v>53</v>
      </c>
      <c r="V419" t="s">
        <v>53</v>
      </c>
      <c r="W419" t="s">
        <v>108</v>
      </c>
      <c r="X419">
        <v>54980</v>
      </c>
      <c r="Y419">
        <v>1174</v>
      </c>
      <c r="Z419">
        <v>8</v>
      </c>
      <c r="AA419">
        <v>3</v>
      </c>
      <c r="AB419">
        <v>63</v>
      </c>
      <c r="AC419">
        <v>16</v>
      </c>
      <c r="AD419" t="s">
        <v>1431</v>
      </c>
      <c r="AE419">
        <f>COUNTIF($E$2:E419,E419)</f>
        <v>1</v>
      </c>
      <c r="AF419">
        <f>COUNTIF($H$2:$H419,H419)</f>
        <v>0</v>
      </c>
      <c r="AG419">
        <f>COUNTIF($M$2:M419,M419)</f>
        <v>1</v>
      </c>
      <c r="AH419">
        <f>COUNTIF($O$2:O419,O419)</f>
        <v>0</v>
      </c>
      <c r="AI419">
        <f>COUNTIF($Q$2:Q419,Q419)</f>
        <v>1</v>
      </c>
      <c r="AJ419">
        <f>COUNTIF($S$2:S419,S419)</f>
        <v>297</v>
      </c>
      <c r="AK419">
        <f t="shared" si="6"/>
        <v>53.69140625</v>
      </c>
      <c r="AL419">
        <f>IF(AD419="",0,COUNTIF($AD$2:AD419,AD419))</f>
        <v>1</v>
      </c>
    </row>
    <row r="420" spans="1:38">
      <c r="A420" t="s">
        <v>1432</v>
      </c>
      <c r="B420" t="s">
        <v>56</v>
      </c>
      <c r="C420">
        <v>200</v>
      </c>
      <c r="D420" t="s">
        <v>54</v>
      </c>
      <c r="E420" t="s">
        <v>1429</v>
      </c>
      <c r="F420">
        <v>51</v>
      </c>
      <c r="G420">
        <v>441</v>
      </c>
      <c r="H420"/>
      <c r="I420">
        <v>0</v>
      </c>
      <c r="J420">
        <v>0</v>
      </c>
      <c r="K420"/>
      <c r="L420">
        <v>0</v>
      </c>
      <c r="M420" t="s">
        <v>1429</v>
      </c>
      <c r="N420">
        <v>51</v>
      </c>
      <c r="O420"/>
      <c r="P420">
        <v>0</v>
      </c>
      <c r="Q420" t="s">
        <v>1430</v>
      </c>
      <c r="R420">
        <v>68</v>
      </c>
      <c r="S420" t="s">
        <v>172</v>
      </c>
      <c r="T420">
        <v>6</v>
      </c>
      <c r="U420" t="s">
        <v>53</v>
      </c>
      <c r="V420" t="s">
        <v>53</v>
      </c>
      <c r="W420" t="s">
        <v>108</v>
      </c>
      <c r="X420">
        <v>54987</v>
      </c>
      <c r="Y420">
        <v>1174</v>
      </c>
      <c r="Z420">
        <v>9</v>
      </c>
      <c r="AA420">
        <v>4</v>
      </c>
      <c r="AB420">
        <v>63</v>
      </c>
      <c r="AC420">
        <v>16</v>
      </c>
      <c r="AD420" t="s">
        <v>1433</v>
      </c>
      <c r="AE420">
        <f>COUNTIF($E$2:E420,E420)</f>
        <v>2</v>
      </c>
      <c r="AF420">
        <f>COUNTIF($H$2:$H420,H420)</f>
        <v>0</v>
      </c>
      <c r="AG420">
        <f>COUNTIF($M$2:M420,M420)</f>
        <v>2</v>
      </c>
      <c r="AH420">
        <f>COUNTIF($O$2:O420,O420)</f>
        <v>0</v>
      </c>
      <c r="AI420">
        <f>COUNTIF($Q$2:Q420,Q420)</f>
        <v>2</v>
      </c>
      <c r="AJ420">
        <f>COUNTIF($S$2:S420,S420)</f>
        <v>298</v>
      </c>
      <c r="AK420">
        <f t="shared" si="6"/>
        <v>53.6982421875</v>
      </c>
      <c r="AL420">
        <f>IF(AD420="",0,COUNTIF($AD$2:AD420,AD420))</f>
        <v>1</v>
      </c>
    </row>
    <row r="421" spans="1:38">
      <c r="A421" t="s">
        <v>1434</v>
      </c>
      <c r="B421" t="s">
        <v>56</v>
      </c>
      <c r="C421">
        <v>200</v>
      </c>
      <c r="D421" t="s">
        <v>54</v>
      </c>
      <c r="E421" t="s">
        <v>1435</v>
      </c>
      <c r="F421">
        <v>39</v>
      </c>
      <c r="G421">
        <v>334</v>
      </c>
      <c r="H421"/>
      <c r="I421">
        <v>0</v>
      </c>
      <c r="J421">
        <v>0</v>
      </c>
      <c r="K421"/>
      <c r="L421">
        <v>0</v>
      </c>
      <c r="M421" t="s">
        <v>1435</v>
      </c>
      <c r="N421">
        <v>39</v>
      </c>
      <c r="O421"/>
      <c r="P421">
        <v>0</v>
      </c>
      <c r="Q421" t="s">
        <v>1436</v>
      </c>
      <c r="R421">
        <v>57</v>
      </c>
      <c r="S421" t="s">
        <v>172</v>
      </c>
      <c r="T421">
        <v>6</v>
      </c>
      <c r="U421" t="s">
        <v>53</v>
      </c>
      <c r="V421" t="s">
        <v>53</v>
      </c>
      <c r="W421" t="s">
        <v>108</v>
      </c>
      <c r="X421">
        <v>52793</v>
      </c>
      <c r="Y421">
        <v>1045</v>
      </c>
      <c r="Z421">
        <v>9</v>
      </c>
      <c r="AA421">
        <v>4</v>
      </c>
      <c r="AB421">
        <v>61</v>
      </c>
      <c r="AC421">
        <v>14</v>
      </c>
      <c r="AD421" t="s">
        <v>1437</v>
      </c>
      <c r="AE421">
        <f>COUNTIF($E$2:E421,E421)</f>
        <v>1</v>
      </c>
      <c r="AF421">
        <f>COUNTIF($H$2:$H421,H421)</f>
        <v>0</v>
      </c>
      <c r="AG421">
        <f>COUNTIF($M$2:M421,M421)</f>
        <v>1</v>
      </c>
      <c r="AH421">
        <f>COUNTIF($O$2:O421,O421)</f>
        <v>0</v>
      </c>
      <c r="AI421">
        <f>COUNTIF($Q$2:Q421,Q421)</f>
        <v>1</v>
      </c>
      <c r="AJ421">
        <f>COUNTIF($S$2:S421,S421)</f>
        <v>299</v>
      </c>
      <c r="AK421">
        <f t="shared" si="6"/>
        <v>51.5556640625</v>
      </c>
      <c r="AL421">
        <f>IF(AD421="",0,COUNTIF($AD$2:AD421,AD421))</f>
        <v>1</v>
      </c>
    </row>
    <row r="422" spans="1:38">
      <c r="A422" t="s">
        <v>1438</v>
      </c>
      <c r="B422" t="s">
        <v>56</v>
      </c>
      <c r="C422">
        <v>200</v>
      </c>
      <c r="D422" t="s">
        <v>54</v>
      </c>
      <c r="E422" t="s">
        <v>1435</v>
      </c>
      <c r="F422">
        <v>39</v>
      </c>
      <c r="G422">
        <v>334</v>
      </c>
      <c r="H422"/>
      <c r="I422">
        <v>0</v>
      </c>
      <c r="J422">
        <v>0</v>
      </c>
      <c r="K422"/>
      <c r="L422">
        <v>0</v>
      </c>
      <c r="M422" t="s">
        <v>1435</v>
      </c>
      <c r="N422">
        <v>39</v>
      </c>
      <c r="O422"/>
      <c r="P422">
        <v>0</v>
      </c>
      <c r="Q422" t="s">
        <v>1436</v>
      </c>
      <c r="R422">
        <v>57</v>
      </c>
      <c r="S422" t="s">
        <v>172</v>
      </c>
      <c r="T422">
        <v>6</v>
      </c>
      <c r="U422" t="s">
        <v>53</v>
      </c>
      <c r="V422" t="s">
        <v>53</v>
      </c>
      <c r="W422" t="s">
        <v>108</v>
      </c>
      <c r="X422">
        <v>52790</v>
      </c>
      <c r="Y422">
        <v>1045</v>
      </c>
      <c r="Z422">
        <v>10</v>
      </c>
      <c r="AA422">
        <v>2</v>
      </c>
      <c r="AB422">
        <v>61</v>
      </c>
      <c r="AC422">
        <v>14</v>
      </c>
      <c r="AD422" t="s">
        <v>1439</v>
      </c>
      <c r="AE422">
        <f>COUNTIF($E$2:E422,E422)</f>
        <v>2</v>
      </c>
      <c r="AF422">
        <f>COUNTIF($H$2:$H422,H422)</f>
        <v>0</v>
      </c>
      <c r="AG422">
        <f>COUNTIF($M$2:M422,M422)</f>
        <v>2</v>
      </c>
      <c r="AH422">
        <f>COUNTIF($O$2:O422,O422)</f>
        <v>0</v>
      </c>
      <c r="AI422">
        <f>COUNTIF($Q$2:Q422,Q422)</f>
        <v>2</v>
      </c>
      <c r="AJ422">
        <f>COUNTIF($S$2:S422,S422)</f>
        <v>300</v>
      </c>
      <c r="AK422">
        <f t="shared" si="6"/>
        <v>51.552734375</v>
      </c>
      <c r="AL422">
        <f>IF(AD422="",0,COUNTIF($AD$2:AD422,AD422))</f>
        <v>1</v>
      </c>
    </row>
    <row r="423" spans="1:38">
      <c r="A423" t="s">
        <v>1440</v>
      </c>
      <c r="B423" t="s">
        <v>56</v>
      </c>
      <c r="C423">
        <v>200</v>
      </c>
      <c r="D423" t="s">
        <v>54</v>
      </c>
      <c r="E423" t="s">
        <v>1441</v>
      </c>
      <c r="F423">
        <v>33</v>
      </c>
      <c r="G423">
        <v>276</v>
      </c>
      <c r="H423"/>
      <c r="I423">
        <v>0</v>
      </c>
      <c r="J423">
        <v>0</v>
      </c>
      <c r="K423"/>
      <c r="L423">
        <v>0</v>
      </c>
      <c r="M423" t="s">
        <v>1441</v>
      </c>
      <c r="N423">
        <v>33</v>
      </c>
      <c r="O423"/>
      <c r="P423">
        <v>0</v>
      </c>
      <c r="Q423" t="s">
        <v>1442</v>
      </c>
      <c r="R423">
        <v>50</v>
      </c>
      <c r="S423" t="s">
        <v>172</v>
      </c>
      <c r="T423">
        <v>6</v>
      </c>
      <c r="U423" t="s">
        <v>53</v>
      </c>
      <c r="V423" t="s">
        <v>53</v>
      </c>
      <c r="W423" t="s">
        <v>108</v>
      </c>
      <c r="X423">
        <v>56064</v>
      </c>
      <c r="Y423">
        <v>1261</v>
      </c>
      <c r="Z423">
        <v>10</v>
      </c>
      <c r="AA423">
        <v>4</v>
      </c>
      <c r="AB423">
        <v>66</v>
      </c>
      <c r="AC423">
        <v>15</v>
      </c>
      <c r="AD423" t="s">
        <v>1443</v>
      </c>
      <c r="AE423">
        <f>COUNTIF($E$2:E423,E423)</f>
        <v>1</v>
      </c>
      <c r="AF423">
        <f>COUNTIF($H$2:$H423,H423)</f>
        <v>0</v>
      </c>
      <c r="AG423">
        <f>COUNTIF($M$2:M423,M423)</f>
        <v>1</v>
      </c>
      <c r="AH423">
        <f>COUNTIF($O$2:O423,O423)</f>
        <v>0</v>
      </c>
      <c r="AI423">
        <f>COUNTIF($Q$2:Q423,Q423)</f>
        <v>1</v>
      </c>
      <c r="AJ423">
        <f>COUNTIF($S$2:S423,S423)</f>
        <v>301</v>
      </c>
      <c r="AK423">
        <f t="shared" si="6"/>
        <v>54.75</v>
      </c>
      <c r="AL423">
        <f>IF(AD423="",0,COUNTIF($AD$2:AD423,AD423))</f>
        <v>1</v>
      </c>
    </row>
    <row r="424" spans="1:38">
      <c r="A424" t="s">
        <v>1444</v>
      </c>
      <c r="B424" t="s">
        <v>56</v>
      </c>
      <c r="C424">
        <v>200</v>
      </c>
      <c r="D424" t="s">
        <v>54</v>
      </c>
      <c r="E424" t="s">
        <v>1441</v>
      </c>
      <c r="F424">
        <v>33</v>
      </c>
      <c r="G424">
        <v>276</v>
      </c>
      <c r="H424"/>
      <c r="I424">
        <v>0</v>
      </c>
      <c r="J424">
        <v>0</v>
      </c>
      <c r="K424"/>
      <c r="L424">
        <v>0</v>
      </c>
      <c r="M424" t="s">
        <v>1441</v>
      </c>
      <c r="N424">
        <v>33</v>
      </c>
      <c r="O424"/>
      <c r="P424">
        <v>0</v>
      </c>
      <c r="Q424" t="s">
        <v>1442</v>
      </c>
      <c r="R424">
        <v>50</v>
      </c>
      <c r="S424" t="s">
        <v>172</v>
      </c>
      <c r="T424">
        <v>6</v>
      </c>
      <c r="U424" t="s">
        <v>53</v>
      </c>
      <c r="V424" t="s">
        <v>53</v>
      </c>
      <c r="W424" t="s">
        <v>108</v>
      </c>
      <c r="X424">
        <v>56102</v>
      </c>
      <c r="Y424">
        <v>1261</v>
      </c>
      <c r="Z424">
        <v>11</v>
      </c>
      <c r="AA424">
        <v>8</v>
      </c>
      <c r="AB424">
        <v>66</v>
      </c>
      <c r="AC424">
        <v>15</v>
      </c>
      <c r="AD424" t="s">
        <v>1445</v>
      </c>
      <c r="AE424">
        <f>COUNTIF($E$2:E424,E424)</f>
        <v>2</v>
      </c>
      <c r="AF424">
        <f>COUNTIF($H$2:$H424,H424)</f>
        <v>0</v>
      </c>
      <c r="AG424">
        <f>COUNTIF($M$2:M424,M424)</f>
        <v>2</v>
      </c>
      <c r="AH424">
        <f>COUNTIF($O$2:O424,O424)</f>
        <v>0</v>
      </c>
      <c r="AI424">
        <f>COUNTIF($Q$2:Q424,Q424)</f>
        <v>2</v>
      </c>
      <c r="AJ424">
        <f>COUNTIF($S$2:S424,S424)</f>
        <v>302</v>
      </c>
      <c r="AK424">
        <f t="shared" si="6"/>
        <v>54.787109375</v>
      </c>
      <c r="AL424">
        <f>IF(AD424="",0,COUNTIF($AD$2:AD424,AD424))</f>
        <v>1</v>
      </c>
    </row>
    <row r="425" spans="1:38">
      <c r="A425" t="s">
        <v>1446</v>
      </c>
      <c r="B425" t="s">
        <v>56</v>
      </c>
      <c r="C425">
        <v>200</v>
      </c>
      <c r="D425" t="s">
        <v>54</v>
      </c>
      <c r="E425" t="s">
        <v>1447</v>
      </c>
      <c r="F425">
        <v>78</v>
      </c>
      <c r="G425">
        <v>582</v>
      </c>
      <c r="H425"/>
      <c r="I425">
        <v>0</v>
      </c>
      <c r="J425">
        <v>0</v>
      </c>
      <c r="K425"/>
      <c r="L425">
        <v>0</v>
      </c>
      <c r="M425" t="s">
        <v>1447</v>
      </c>
      <c r="N425">
        <v>78</v>
      </c>
      <c r="O425"/>
      <c r="P425">
        <v>0</v>
      </c>
      <c r="Q425" t="s">
        <v>1448</v>
      </c>
      <c r="R425">
        <v>96</v>
      </c>
      <c r="S425" t="s">
        <v>172</v>
      </c>
      <c r="T425">
        <v>6</v>
      </c>
      <c r="U425" t="s">
        <v>53</v>
      </c>
      <c r="V425" t="s">
        <v>53</v>
      </c>
      <c r="W425" t="s">
        <v>108</v>
      </c>
      <c r="X425">
        <v>54911</v>
      </c>
      <c r="Y425">
        <v>1203</v>
      </c>
      <c r="Z425">
        <v>9</v>
      </c>
      <c r="AA425">
        <v>10</v>
      </c>
      <c r="AB425">
        <v>63</v>
      </c>
      <c r="AC425">
        <v>16</v>
      </c>
      <c r="AD425" t="s">
        <v>1449</v>
      </c>
      <c r="AE425">
        <f>COUNTIF($E$2:E425,E425)</f>
        <v>1</v>
      </c>
      <c r="AF425">
        <f>COUNTIF($H$2:$H425,H425)</f>
        <v>0</v>
      </c>
      <c r="AG425">
        <f>COUNTIF($M$2:M425,M425)</f>
        <v>1</v>
      </c>
      <c r="AH425">
        <f>COUNTIF($O$2:O425,O425)</f>
        <v>0</v>
      </c>
      <c r="AI425">
        <f>COUNTIF($Q$2:Q425,Q425)</f>
        <v>1</v>
      </c>
      <c r="AJ425">
        <f>COUNTIF($S$2:S425,S425)</f>
        <v>303</v>
      </c>
      <c r="AK425">
        <f t="shared" si="6"/>
        <v>53.6240234375</v>
      </c>
      <c r="AL425">
        <f>IF(AD425="",0,COUNTIF($AD$2:AD425,AD425))</f>
        <v>1</v>
      </c>
    </row>
    <row r="426" spans="1:38">
      <c r="A426" t="s">
        <v>1450</v>
      </c>
      <c r="B426" t="s">
        <v>56</v>
      </c>
      <c r="C426">
        <v>200</v>
      </c>
      <c r="D426" t="s">
        <v>54</v>
      </c>
      <c r="E426" t="s">
        <v>1447</v>
      </c>
      <c r="F426">
        <v>78</v>
      </c>
      <c r="G426">
        <v>582</v>
      </c>
      <c r="H426"/>
      <c r="I426">
        <v>0</v>
      </c>
      <c r="J426">
        <v>0</v>
      </c>
      <c r="K426"/>
      <c r="L426">
        <v>0</v>
      </c>
      <c r="M426" t="s">
        <v>1447</v>
      </c>
      <c r="N426">
        <v>78</v>
      </c>
      <c r="O426"/>
      <c r="P426">
        <v>0</v>
      </c>
      <c r="Q426" t="s">
        <v>1448</v>
      </c>
      <c r="R426">
        <v>96</v>
      </c>
      <c r="S426" t="s">
        <v>172</v>
      </c>
      <c r="T426">
        <v>6</v>
      </c>
      <c r="U426" t="s">
        <v>53</v>
      </c>
      <c r="V426" t="s">
        <v>53</v>
      </c>
      <c r="W426" t="s">
        <v>108</v>
      </c>
      <c r="X426">
        <v>54919</v>
      </c>
      <c r="Y426">
        <v>1203</v>
      </c>
      <c r="Z426">
        <v>10</v>
      </c>
      <c r="AA426">
        <v>2</v>
      </c>
      <c r="AB426">
        <v>63</v>
      </c>
      <c r="AC426">
        <v>16</v>
      </c>
      <c r="AD426" t="s">
        <v>1451</v>
      </c>
      <c r="AE426">
        <f>COUNTIF($E$2:E426,E426)</f>
        <v>2</v>
      </c>
      <c r="AF426">
        <f>COUNTIF($H$2:$H426,H426)</f>
        <v>0</v>
      </c>
      <c r="AG426">
        <f>COUNTIF($M$2:M426,M426)</f>
        <v>2</v>
      </c>
      <c r="AH426">
        <f>COUNTIF($O$2:O426,O426)</f>
        <v>0</v>
      </c>
      <c r="AI426">
        <f>COUNTIF($Q$2:Q426,Q426)</f>
        <v>2</v>
      </c>
      <c r="AJ426">
        <f>COUNTIF($S$2:S426,S426)</f>
        <v>304</v>
      </c>
      <c r="AK426">
        <f t="shared" si="6"/>
        <v>53.6318359375</v>
      </c>
      <c r="AL426">
        <f>IF(AD426="",0,COUNTIF($AD$2:AD426,AD426))</f>
        <v>1</v>
      </c>
    </row>
    <row r="427" spans="1:38">
      <c r="A427" t="s">
        <v>1452</v>
      </c>
      <c r="B427" t="s">
        <v>56</v>
      </c>
      <c r="C427">
        <v>200</v>
      </c>
      <c r="D427" t="s">
        <v>54</v>
      </c>
      <c r="E427" t="s">
        <v>1453</v>
      </c>
      <c r="F427">
        <v>84</v>
      </c>
      <c r="G427">
        <v>636</v>
      </c>
      <c r="H427"/>
      <c r="I427">
        <v>0</v>
      </c>
      <c r="J427">
        <v>0</v>
      </c>
      <c r="K427"/>
      <c r="L427">
        <v>0</v>
      </c>
      <c r="M427" t="s">
        <v>1453</v>
      </c>
      <c r="N427">
        <v>84</v>
      </c>
      <c r="O427"/>
      <c r="P427">
        <v>0</v>
      </c>
      <c r="Q427" t="s">
        <v>1454</v>
      </c>
      <c r="R427">
        <v>101</v>
      </c>
      <c r="S427" t="s">
        <v>172</v>
      </c>
      <c r="T427">
        <v>6</v>
      </c>
      <c r="U427" t="s">
        <v>53</v>
      </c>
      <c r="V427" t="s">
        <v>53</v>
      </c>
      <c r="W427" t="s">
        <v>108</v>
      </c>
      <c r="X427">
        <v>57160</v>
      </c>
      <c r="Y427">
        <v>1201</v>
      </c>
      <c r="Z427">
        <v>9</v>
      </c>
      <c r="AA427">
        <v>8</v>
      </c>
      <c r="AB427">
        <v>65</v>
      </c>
      <c r="AC427">
        <v>16</v>
      </c>
      <c r="AD427" t="s">
        <v>1455</v>
      </c>
      <c r="AE427">
        <f>COUNTIF($E$2:E427,E427)</f>
        <v>1</v>
      </c>
      <c r="AF427">
        <f>COUNTIF($H$2:$H427,H427)</f>
        <v>0</v>
      </c>
      <c r="AG427">
        <f>COUNTIF($M$2:M427,M427)</f>
        <v>1</v>
      </c>
      <c r="AH427">
        <f>COUNTIF($O$2:O427,O427)</f>
        <v>0</v>
      </c>
      <c r="AI427">
        <f>COUNTIF($Q$2:Q427,Q427)</f>
        <v>1</v>
      </c>
      <c r="AJ427">
        <f>COUNTIF($S$2:S427,S427)</f>
        <v>305</v>
      </c>
      <c r="AK427">
        <f t="shared" si="6"/>
        <v>55.8203125</v>
      </c>
      <c r="AL427">
        <f>IF(AD427="",0,COUNTIF($AD$2:AD427,AD427))</f>
        <v>1</v>
      </c>
    </row>
    <row r="428" spans="1:38">
      <c r="A428" t="s">
        <v>1456</v>
      </c>
      <c r="B428" t="s">
        <v>56</v>
      </c>
      <c r="C428">
        <v>200</v>
      </c>
      <c r="D428" t="s">
        <v>54</v>
      </c>
      <c r="E428" t="s">
        <v>1453</v>
      </c>
      <c r="F428">
        <v>84</v>
      </c>
      <c r="G428">
        <v>636</v>
      </c>
      <c r="H428"/>
      <c r="I428">
        <v>0</v>
      </c>
      <c r="J428">
        <v>0</v>
      </c>
      <c r="K428"/>
      <c r="L428">
        <v>0</v>
      </c>
      <c r="M428" t="s">
        <v>1453</v>
      </c>
      <c r="N428">
        <v>84</v>
      </c>
      <c r="O428"/>
      <c r="P428">
        <v>0</v>
      </c>
      <c r="Q428" t="s">
        <v>1454</v>
      </c>
      <c r="R428">
        <v>101</v>
      </c>
      <c r="S428" t="s">
        <v>172</v>
      </c>
      <c r="T428">
        <v>6</v>
      </c>
      <c r="U428" t="s">
        <v>53</v>
      </c>
      <c r="V428" t="s">
        <v>53</v>
      </c>
      <c r="W428" t="s">
        <v>108</v>
      </c>
      <c r="X428">
        <v>57181</v>
      </c>
      <c r="Y428">
        <v>1201</v>
      </c>
      <c r="Z428">
        <v>10</v>
      </c>
      <c r="AA428">
        <v>6</v>
      </c>
      <c r="AB428">
        <v>65</v>
      </c>
      <c r="AC428">
        <v>16</v>
      </c>
      <c r="AD428" t="s">
        <v>1457</v>
      </c>
      <c r="AE428">
        <f>COUNTIF($E$2:E428,E428)</f>
        <v>2</v>
      </c>
      <c r="AF428">
        <f>COUNTIF($H$2:$H428,H428)</f>
        <v>0</v>
      </c>
      <c r="AG428">
        <f>COUNTIF($M$2:M428,M428)</f>
        <v>2</v>
      </c>
      <c r="AH428">
        <f>COUNTIF($O$2:O428,O428)</f>
        <v>0</v>
      </c>
      <c r="AI428">
        <f>COUNTIF($Q$2:Q428,Q428)</f>
        <v>2</v>
      </c>
      <c r="AJ428">
        <f>COUNTIF($S$2:S428,S428)</f>
        <v>306</v>
      </c>
      <c r="AK428">
        <f t="shared" si="6"/>
        <v>55.8408203125</v>
      </c>
      <c r="AL428">
        <f>IF(AD428="",0,COUNTIF($AD$2:AD428,AD428))</f>
        <v>1</v>
      </c>
    </row>
    <row r="429" spans="1:38">
      <c r="A429" t="s">
        <v>1458</v>
      </c>
      <c r="B429" t="s">
        <v>56</v>
      </c>
      <c r="C429">
        <v>200</v>
      </c>
      <c r="D429" t="s">
        <v>54</v>
      </c>
      <c r="E429" t="s">
        <v>1459</v>
      </c>
      <c r="F429">
        <v>74</v>
      </c>
      <c r="G429">
        <v>552</v>
      </c>
      <c r="H429"/>
      <c r="I429">
        <v>0</v>
      </c>
      <c r="J429">
        <v>0</v>
      </c>
      <c r="K429"/>
      <c r="L429">
        <v>0</v>
      </c>
      <c r="M429" t="s">
        <v>1459</v>
      </c>
      <c r="N429">
        <v>74</v>
      </c>
      <c r="O429"/>
      <c r="P429">
        <v>0</v>
      </c>
      <c r="Q429" t="s">
        <v>1460</v>
      </c>
      <c r="R429">
        <v>91</v>
      </c>
      <c r="S429" t="s">
        <v>172</v>
      </c>
      <c r="T429">
        <v>6</v>
      </c>
      <c r="U429" t="s">
        <v>53</v>
      </c>
      <c r="V429" t="s">
        <v>53</v>
      </c>
      <c r="W429" t="s">
        <v>108</v>
      </c>
      <c r="X429">
        <v>59337</v>
      </c>
      <c r="Y429">
        <v>1348</v>
      </c>
      <c r="Z429">
        <v>8</v>
      </c>
      <c r="AA429">
        <v>7</v>
      </c>
      <c r="AB429">
        <v>66</v>
      </c>
      <c r="AC429">
        <v>20</v>
      </c>
      <c r="AD429" t="s">
        <v>1461</v>
      </c>
      <c r="AE429">
        <f>COUNTIF($E$2:E429,E429)</f>
        <v>1</v>
      </c>
      <c r="AF429">
        <f>COUNTIF($H$2:$H429,H429)</f>
        <v>0</v>
      </c>
      <c r="AG429">
        <f>COUNTIF($M$2:M429,M429)</f>
        <v>1</v>
      </c>
      <c r="AH429">
        <f>COUNTIF($O$2:O429,O429)</f>
        <v>0</v>
      </c>
      <c r="AI429">
        <f>COUNTIF($Q$2:Q429,Q429)</f>
        <v>1</v>
      </c>
      <c r="AJ429">
        <f>COUNTIF($S$2:S429,S429)</f>
        <v>307</v>
      </c>
      <c r="AK429">
        <f t="shared" si="6"/>
        <v>57.9462890625</v>
      </c>
      <c r="AL429">
        <f>IF(AD429="",0,COUNTIF($AD$2:AD429,AD429))</f>
        <v>1</v>
      </c>
    </row>
    <row r="430" spans="1:38">
      <c r="A430" t="s">
        <v>1462</v>
      </c>
      <c r="B430" t="s">
        <v>56</v>
      </c>
      <c r="C430">
        <v>200</v>
      </c>
      <c r="D430" t="s">
        <v>54</v>
      </c>
      <c r="E430" t="s">
        <v>1459</v>
      </c>
      <c r="F430">
        <v>74</v>
      </c>
      <c r="G430">
        <v>552</v>
      </c>
      <c r="H430"/>
      <c r="I430">
        <v>0</v>
      </c>
      <c r="J430">
        <v>0</v>
      </c>
      <c r="K430"/>
      <c r="L430">
        <v>0</v>
      </c>
      <c r="M430" t="s">
        <v>1459</v>
      </c>
      <c r="N430">
        <v>74</v>
      </c>
      <c r="O430"/>
      <c r="P430">
        <v>0</v>
      </c>
      <c r="Q430" t="s">
        <v>1460</v>
      </c>
      <c r="R430">
        <v>91</v>
      </c>
      <c r="S430" t="s">
        <v>172</v>
      </c>
      <c r="T430">
        <v>6</v>
      </c>
      <c r="U430" t="s">
        <v>53</v>
      </c>
      <c r="V430" t="s">
        <v>53</v>
      </c>
      <c r="W430" t="s">
        <v>108</v>
      </c>
      <c r="X430">
        <v>59361</v>
      </c>
      <c r="Y430">
        <v>1348</v>
      </c>
      <c r="Z430">
        <v>9</v>
      </c>
      <c r="AA430">
        <v>6</v>
      </c>
      <c r="AB430">
        <v>66</v>
      </c>
      <c r="AC430">
        <v>20</v>
      </c>
      <c r="AD430" t="s">
        <v>1463</v>
      </c>
      <c r="AE430">
        <f>COUNTIF($E$2:E430,E430)</f>
        <v>2</v>
      </c>
      <c r="AF430">
        <f>COUNTIF($H$2:$H430,H430)</f>
        <v>0</v>
      </c>
      <c r="AG430">
        <f>COUNTIF($M$2:M430,M430)</f>
        <v>2</v>
      </c>
      <c r="AH430">
        <f>COUNTIF($O$2:O430,O430)</f>
        <v>0</v>
      </c>
      <c r="AI430">
        <f>COUNTIF($Q$2:Q430,Q430)</f>
        <v>2</v>
      </c>
      <c r="AJ430">
        <f>COUNTIF($S$2:S430,S430)</f>
        <v>308</v>
      </c>
      <c r="AK430">
        <f t="shared" si="6"/>
        <v>57.9697265625</v>
      </c>
      <c r="AL430">
        <f>IF(AD430="",0,COUNTIF($AD$2:AD430,AD430))</f>
        <v>1</v>
      </c>
    </row>
    <row r="431" spans="1:38">
      <c r="A431" t="s">
        <v>1464</v>
      </c>
      <c r="B431" t="s">
        <v>56</v>
      </c>
      <c r="C431">
        <v>200</v>
      </c>
      <c r="D431" t="s">
        <v>54</v>
      </c>
      <c r="E431" t="s">
        <v>1465</v>
      </c>
      <c r="F431">
        <v>32</v>
      </c>
      <c r="G431">
        <v>260</v>
      </c>
      <c r="H431"/>
      <c r="I431">
        <v>0</v>
      </c>
      <c r="J431">
        <v>0</v>
      </c>
      <c r="K431"/>
      <c r="L431">
        <v>0</v>
      </c>
      <c r="M431" t="s">
        <v>1465</v>
      </c>
      <c r="N431">
        <v>32</v>
      </c>
      <c r="O431"/>
      <c r="P431">
        <v>0</v>
      </c>
      <c r="Q431" t="s">
        <v>172</v>
      </c>
      <c r="R431">
        <v>6</v>
      </c>
      <c r="S431" t="s">
        <v>145</v>
      </c>
      <c r="T431">
        <v>10</v>
      </c>
      <c r="U431" t="s">
        <v>53</v>
      </c>
      <c r="V431" t="s">
        <v>53</v>
      </c>
      <c r="W431" t="s">
        <v>108</v>
      </c>
      <c r="X431">
        <v>50165</v>
      </c>
      <c r="Y431">
        <v>727</v>
      </c>
      <c r="Z431">
        <v>7</v>
      </c>
      <c r="AA431">
        <v>5</v>
      </c>
      <c r="AB431">
        <v>63</v>
      </c>
      <c r="AC431">
        <v>15</v>
      </c>
      <c r="AD431" t="s">
        <v>1466</v>
      </c>
      <c r="AE431">
        <f>COUNTIF($E$2:E431,E431)</f>
        <v>1</v>
      </c>
      <c r="AF431">
        <f>COUNTIF($H$2:$H431,H431)</f>
        <v>0</v>
      </c>
      <c r="AG431">
        <f>COUNTIF($M$2:M431,M431)</f>
        <v>1</v>
      </c>
      <c r="AH431">
        <f>COUNTIF($O$2:O431,O431)</f>
        <v>0</v>
      </c>
      <c r="AI431">
        <f>COUNTIF($Q$2:Q431,Q431)</f>
        <v>95</v>
      </c>
      <c r="AJ431">
        <f>COUNTIF($S$2:S431,S431)</f>
        <v>95</v>
      </c>
      <c r="AK431">
        <f t="shared" si="6"/>
        <v>48.9892578125</v>
      </c>
      <c r="AL431">
        <f>IF(AD431="",0,COUNTIF($AD$2:AD431,AD431))</f>
        <v>1</v>
      </c>
    </row>
    <row r="432" spans="1:38">
      <c r="A432" t="s">
        <v>1467</v>
      </c>
      <c r="B432" t="s">
        <v>56</v>
      </c>
      <c r="C432">
        <v>200</v>
      </c>
      <c r="D432" t="s">
        <v>54</v>
      </c>
      <c r="E432" t="s">
        <v>1468</v>
      </c>
      <c r="F432">
        <v>45</v>
      </c>
      <c r="G432">
        <v>373</v>
      </c>
      <c r="H432"/>
      <c r="I432">
        <v>0</v>
      </c>
      <c r="J432">
        <v>0</v>
      </c>
      <c r="K432"/>
      <c r="L432">
        <v>0</v>
      </c>
      <c r="M432" t="s">
        <v>1468</v>
      </c>
      <c r="N432">
        <v>45</v>
      </c>
      <c r="O432"/>
      <c r="P432">
        <v>0</v>
      </c>
      <c r="Q432" t="s">
        <v>172</v>
      </c>
      <c r="R432">
        <v>6</v>
      </c>
      <c r="S432" t="s">
        <v>145</v>
      </c>
      <c r="T432">
        <v>10</v>
      </c>
      <c r="U432" t="s">
        <v>53</v>
      </c>
      <c r="V432" t="s">
        <v>53</v>
      </c>
      <c r="W432" t="s">
        <v>108</v>
      </c>
      <c r="X432">
        <v>52096</v>
      </c>
      <c r="Y432">
        <v>1075</v>
      </c>
      <c r="Z432">
        <v>7</v>
      </c>
      <c r="AA432">
        <v>6</v>
      </c>
      <c r="AB432">
        <v>61</v>
      </c>
      <c r="AC432">
        <v>14</v>
      </c>
      <c r="AD432" t="s">
        <v>1469</v>
      </c>
      <c r="AE432">
        <f>COUNTIF($E$2:E432,E432)</f>
        <v>1</v>
      </c>
      <c r="AF432">
        <f>COUNTIF($H$2:$H432,H432)</f>
        <v>0</v>
      </c>
      <c r="AG432">
        <f>COUNTIF($M$2:M432,M432)</f>
        <v>1</v>
      </c>
      <c r="AH432">
        <f>COUNTIF($O$2:O432,O432)</f>
        <v>0</v>
      </c>
      <c r="AI432">
        <f>COUNTIF($Q$2:Q432,Q432)</f>
        <v>96</v>
      </c>
      <c r="AJ432">
        <f>COUNTIF($S$2:S432,S432)</f>
        <v>96</v>
      </c>
      <c r="AK432">
        <f t="shared" si="6"/>
        <v>50.875</v>
      </c>
      <c r="AL432">
        <f>IF(AD432="",0,COUNTIF($AD$2:AD432,AD432))</f>
        <v>1</v>
      </c>
    </row>
    <row r="433" spans="1:38">
      <c r="A433" t="s">
        <v>1470</v>
      </c>
      <c r="B433" t="s">
        <v>56</v>
      </c>
      <c r="C433">
        <v>200</v>
      </c>
      <c r="D433" t="s">
        <v>54</v>
      </c>
      <c r="E433" t="s">
        <v>1471</v>
      </c>
      <c r="F433">
        <v>57</v>
      </c>
      <c r="G433">
        <v>446</v>
      </c>
      <c r="H433"/>
      <c r="I433">
        <v>0</v>
      </c>
      <c r="J433">
        <v>0</v>
      </c>
      <c r="K433"/>
      <c r="L433">
        <v>0</v>
      </c>
      <c r="M433" t="s">
        <v>1471</v>
      </c>
      <c r="N433">
        <v>57</v>
      </c>
      <c r="O433"/>
      <c r="P433">
        <v>0</v>
      </c>
      <c r="Q433" t="s">
        <v>1472</v>
      </c>
      <c r="R433">
        <v>75</v>
      </c>
      <c r="S433" t="s">
        <v>172</v>
      </c>
      <c r="T433">
        <v>6</v>
      </c>
      <c r="U433" t="s">
        <v>53</v>
      </c>
      <c r="V433" t="s">
        <v>53</v>
      </c>
      <c r="W433" t="s">
        <v>108</v>
      </c>
      <c r="X433">
        <v>52906</v>
      </c>
      <c r="Y433">
        <v>977</v>
      </c>
      <c r="Z433">
        <v>6</v>
      </c>
      <c r="AA433">
        <v>10</v>
      </c>
      <c r="AB433">
        <v>64</v>
      </c>
      <c r="AC433">
        <v>15</v>
      </c>
      <c r="AD433" t="s">
        <v>1473</v>
      </c>
      <c r="AE433">
        <f>COUNTIF($E$2:E433,E433)</f>
        <v>1</v>
      </c>
      <c r="AF433">
        <f>COUNTIF($H$2:$H433,H433)</f>
        <v>0</v>
      </c>
      <c r="AG433">
        <f>COUNTIF($M$2:M433,M433)</f>
        <v>1</v>
      </c>
      <c r="AH433">
        <f>COUNTIF($O$2:O433,O433)</f>
        <v>0</v>
      </c>
      <c r="AI433">
        <f>COUNTIF($Q$2:Q433,Q433)</f>
        <v>1</v>
      </c>
      <c r="AJ433">
        <f>COUNTIF($S$2:S433,S433)</f>
        <v>309</v>
      </c>
      <c r="AK433">
        <f t="shared" si="6"/>
        <v>51.666015625</v>
      </c>
      <c r="AL433">
        <f>IF(AD433="",0,COUNTIF($AD$2:AD433,AD433))</f>
        <v>1</v>
      </c>
    </row>
    <row r="434" spans="1:38">
      <c r="A434" t="s">
        <v>1474</v>
      </c>
      <c r="B434" t="s">
        <v>56</v>
      </c>
      <c r="C434">
        <v>200</v>
      </c>
      <c r="D434" t="s">
        <v>54</v>
      </c>
      <c r="E434" t="s">
        <v>1471</v>
      </c>
      <c r="F434">
        <v>57</v>
      </c>
      <c r="G434">
        <v>446</v>
      </c>
      <c r="H434"/>
      <c r="I434">
        <v>0</v>
      </c>
      <c r="J434">
        <v>0</v>
      </c>
      <c r="K434"/>
      <c r="L434">
        <v>0</v>
      </c>
      <c r="M434" t="s">
        <v>1471</v>
      </c>
      <c r="N434">
        <v>57</v>
      </c>
      <c r="O434"/>
      <c r="P434">
        <v>0</v>
      </c>
      <c r="Q434" t="s">
        <v>1472</v>
      </c>
      <c r="R434">
        <v>75</v>
      </c>
      <c r="S434" t="s">
        <v>172</v>
      </c>
      <c r="T434">
        <v>6</v>
      </c>
      <c r="U434" t="s">
        <v>53</v>
      </c>
      <c r="V434" t="s">
        <v>53</v>
      </c>
      <c r="W434" t="s">
        <v>108</v>
      </c>
      <c r="X434">
        <v>52892</v>
      </c>
      <c r="Y434">
        <v>977</v>
      </c>
      <c r="Z434">
        <v>7</v>
      </c>
      <c r="AA434">
        <v>2</v>
      </c>
      <c r="AB434">
        <v>64</v>
      </c>
      <c r="AC434">
        <v>15</v>
      </c>
      <c r="AD434" t="s">
        <v>1475</v>
      </c>
      <c r="AE434">
        <f>COUNTIF($E$2:E434,E434)</f>
        <v>2</v>
      </c>
      <c r="AF434">
        <f>COUNTIF($H$2:$H434,H434)</f>
        <v>0</v>
      </c>
      <c r="AG434">
        <f>COUNTIF($M$2:M434,M434)</f>
        <v>2</v>
      </c>
      <c r="AH434">
        <f>COUNTIF($O$2:O434,O434)</f>
        <v>0</v>
      </c>
      <c r="AI434">
        <f>COUNTIF($Q$2:Q434,Q434)</f>
        <v>2</v>
      </c>
      <c r="AJ434">
        <f>COUNTIF($S$2:S434,S434)</f>
        <v>310</v>
      </c>
      <c r="AK434">
        <f t="shared" si="6"/>
        <v>51.65234375</v>
      </c>
      <c r="AL434">
        <f>IF(AD434="",0,COUNTIF($AD$2:AD434,AD434))</f>
        <v>1</v>
      </c>
    </row>
    <row r="435" spans="1:38">
      <c r="A435" t="s">
        <v>1476</v>
      </c>
      <c r="B435" t="s">
        <v>56</v>
      </c>
      <c r="C435">
        <v>200</v>
      </c>
      <c r="D435" t="s">
        <v>54</v>
      </c>
      <c r="E435" t="s">
        <v>1477</v>
      </c>
      <c r="F435">
        <v>21</v>
      </c>
      <c r="G435">
        <v>191</v>
      </c>
      <c r="H435"/>
      <c r="I435">
        <v>0</v>
      </c>
      <c r="J435">
        <v>0</v>
      </c>
      <c r="K435"/>
      <c r="L435">
        <v>0</v>
      </c>
      <c r="M435" t="s">
        <v>1477</v>
      </c>
      <c r="N435">
        <v>21</v>
      </c>
      <c r="O435"/>
      <c r="P435">
        <v>0</v>
      </c>
      <c r="Q435" t="s">
        <v>172</v>
      </c>
      <c r="R435">
        <v>6</v>
      </c>
      <c r="S435" t="s">
        <v>145</v>
      </c>
      <c r="T435">
        <v>10</v>
      </c>
      <c r="U435" t="s">
        <v>53</v>
      </c>
      <c r="V435" t="s">
        <v>53</v>
      </c>
      <c r="W435" t="s">
        <v>108</v>
      </c>
      <c r="X435">
        <v>49322</v>
      </c>
      <c r="Y435">
        <v>645</v>
      </c>
      <c r="Z435">
        <v>7</v>
      </c>
      <c r="AA435">
        <v>4</v>
      </c>
      <c r="AB435">
        <v>61</v>
      </c>
      <c r="AC435">
        <v>16</v>
      </c>
      <c r="AD435" t="s">
        <v>1478</v>
      </c>
      <c r="AE435">
        <f>COUNTIF($E$2:E435,E435)</f>
        <v>1</v>
      </c>
      <c r="AF435">
        <f>COUNTIF($H$2:$H435,H435)</f>
        <v>0</v>
      </c>
      <c r="AG435">
        <f>COUNTIF($M$2:M435,M435)</f>
        <v>1</v>
      </c>
      <c r="AH435">
        <f>COUNTIF($O$2:O435,O435)</f>
        <v>0</v>
      </c>
      <c r="AI435">
        <f>COUNTIF($Q$2:Q435,Q435)</f>
        <v>97</v>
      </c>
      <c r="AJ435">
        <f>COUNTIF($S$2:S435,S435)</f>
        <v>97</v>
      </c>
      <c r="AK435">
        <f t="shared" si="6"/>
        <v>48.166015625</v>
      </c>
      <c r="AL435">
        <f>IF(AD435="",0,COUNTIF($AD$2:AD435,AD435))</f>
        <v>1</v>
      </c>
    </row>
    <row r="436" spans="1:38">
      <c r="A436" t="s">
        <v>1479</v>
      </c>
      <c r="B436" t="s">
        <v>56</v>
      </c>
      <c r="C436">
        <v>200</v>
      </c>
      <c r="D436" t="s">
        <v>54</v>
      </c>
      <c r="E436" t="s">
        <v>1480</v>
      </c>
      <c r="F436">
        <v>35</v>
      </c>
      <c r="G436">
        <v>300</v>
      </c>
      <c r="H436"/>
      <c r="I436">
        <v>0</v>
      </c>
      <c r="J436">
        <v>0</v>
      </c>
      <c r="K436"/>
      <c r="L436">
        <v>0</v>
      </c>
      <c r="M436" t="s">
        <v>1480</v>
      </c>
      <c r="N436">
        <v>35</v>
      </c>
      <c r="O436"/>
      <c r="P436">
        <v>0</v>
      </c>
      <c r="Q436" t="s">
        <v>1481</v>
      </c>
      <c r="R436">
        <v>52</v>
      </c>
      <c r="S436" t="s">
        <v>172</v>
      </c>
      <c r="T436">
        <v>6</v>
      </c>
      <c r="U436" t="s">
        <v>53</v>
      </c>
      <c r="V436" t="s">
        <v>53</v>
      </c>
      <c r="W436" t="s">
        <v>108</v>
      </c>
      <c r="X436">
        <v>52113</v>
      </c>
      <c r="Y436">
        <v>809</v>
      </c>
      <c r="Z436">
        <v>7</v>
      </c>
      <c r="AA436">
        <v>5</v>
      </c>
      <c r="AB436">
        <v>63</v>
      </c>
      <c r="AC436">
        <v>18</v>
      </c>
      <c r="AD436" t="s">
        <v>1482</v>
      </c>
      <c r="AE436">
        <f>COUNTIF($E$2:E436,E436)</f>
        <v>1</v>
      </c>
      <c r="AF436">
        <f>COUNTIF($H$2:$H436,H436)</f>
        <v>0</v>
      </c>
      <c r="AG436">
        <f>COUNTIF($M$2:M436,M436)</f>
        <v>1</v>
      </c>
      <c r="AH436">
        <f>COUNTIF($O$2:O436,O436)</f>
        <v>0</v>
      </c>
      <c r="AI436">
        <f>COUNTIF($Q$2:Q436,Q436)</f>
        <v>1</v>
      </c>
      <c r="AJ436">
        <f>COUNTIF($S$2:S436,S436)</f>
        <v>311</v>
      </c>
      <c r="AK436">
        <f t="shared" si="6"/>
        <v>50.8916015625</v>
      </c>
      <c r="AL436">
        <f>IF(AD436="",0,COUNTIF($AD$2:AD436,AD436))</f>
        <v>1</v>
      </c>
    </row>
    <row r="437" spans="1:38">
      <c r="A437" t="s">
        <v>1483</v>
      </c>
      <c r="B437" t="s">
        <v>56</v>
      </c>
      <c r="C437">
        <v>200</v>
      </c>
      <c r="D437" t="s">
        <v>54</v>
      </c>
      <c r="E437" t="s">
        <v>1480</v>
      </c>
      <c r="F437">
        <v>35</v>
      </c>
      <c r="G437">
        <v>300</v>
      </c>
      <c r="H437"/>
      <c r="I437">
        <v>0</v>
      </c>
      <c r="J437">
        <v>0</v>
      </c>
      <c r="K437"/>
      <c r="L437">
        <v>0</v>
      </c>
      <c r="M437" t="s">
        <v>1480</v>
      </c>
      <c r="N437">
        <v>35</v>
      </c>
      <c r="O437"/>
      <c r="P437">
        <v>0</v>
      </c>
      <c r="Q437" t="s">
        <v>1481</v>
      </c>
      <c r="R437">
        <v>52</v>
      </c>
      <c r="S437" t="s">
        <v>172</v>
      </c>
      <c r="T437">
        <v>6</v>
      </c>
      <c r="U437" t="s">
        <v>53</v>
      </c>
      <c r="V437" t="s">
        <v>53</v>
      </c>
      <c r="W437" t="s">
        <v>108</v>
      </c>
      <c r="X437">
        <v>52126</v>
      </c>
      <c r="Y437">
        <v>809</v>
      </c>
      <c r="Z437">
        <v>8</v>
      </c>
      <c r="AA437">
        <v>6</v>
      </c>
      <c r="AB437">
        <v>63</v>
      </c>
      <c r="AC437">
        <v>18</v>
      </c>
      <c r="AD437" t="s">
        <v>1484</v>
      </c>
      <c r="AE437">
        <f>COUNTIF($E$2:E437,E437)</f>
        <v>2</v>
      </c>
      <c r="AF437">
        <f>COUNTIF($H$2:$H437,H437)</f>
        <v>0</v>
      </c>
      <c r="AG437">
        <f>COUNTIF($M$2:M437,M437)</f>
        <v>2</v>
      </c>
      <c r="AH437">
        <f>COUNTIF($O$2:O437,O437)</f>
        <v>0</v>
      </c>
      <c r="AI437">
        <f>COUNTIF($Q$2:Q437,Q437)</f>
        <v>2</v>
      </c>
      <c r="AJ437">
        <f>COUNTIF($S$2:S437,S437)</f>
        <v>312</v>
      </c>
      <c r="AK437">
        <f t="shared" si="6"/>
        <v>50.904296875</v>
      </c>
      <c r="AL437">
        <f>IF(AD437="",0,COUNTIF($AD$2:AD437,AD437))</f>
        <v>1</v>
      </c>
    </row>
    <row r="438" spans="1:38">
      <c r="A438" t="s">
        <v>1485</v>
      </c>
      <c r="B438" t="s">
        <v>56</v>
      </c>
      <c r="C438">
        <v>200</v>
      </c>
      <c r="D438" t="s">
        <v>54</v>
      </c>
      <c r="E438" t="s">
        <v>1486</v>
      </c>
      <c r="F438">
        <v>45</v>
      </c>
      <c r="G438">
        <v>361</v>
      </c>
      <c r="H438"/>
      <c r="I438">
        <v>0</v>
      </c>
      <c r="J438">
        <v>0</v>
      </c>
      <c r="K438"/>
      <c r="L438">
        <v>0</v>
      </c>
      <c r="M438" t="s">
        <v>1486</v>
      </c>
      <c r="N438">
        <v>45</v>
      </c>
      <c r="O438"/>
      <c r="P438">
        <v>0</v>
      </c>
      <c r="Q438" t="s">
        <v>1487</v>
      </c>
      <c r="R438">
        <v>63</v>
      </c>
      <c r="S438" t="s">
        <v>172</v>
      </c>
      <c r="T438">
        <v>6</v>
      </c>
      <c r="U438" t="s">
        <v>53</v>
      </c>
      <c r="V438" t="s">
        <v>53</v>
      </c>
      <c r="W438" t="s">
        <v>108</v>
      </c>
      <c r="X438">
        <v>55281</v>
      </c>
      <c r="Y438">
        <v>1367</v>
      </c>
      <c r="Z438">
        <v>7</v>
      </c>
      <c r="AA438">
        <v>12</v>
      </c>
      <c r="AB438">
        <v>63</v>
      </c>
      <c r="AC438">
        <v>17</v>
      </c>
      <c r="AD438" t="s">
        <v>1488</v>
      </c>
      <c r="AE438">
        <f>COUNTIF($E$2:E438,E438)</f>
        <v>1</v>
      </c>
      <c r="AF438">
        <f>COUNTIF($H$2:$H438,H438)</f>
        <v>0</v>
      </c>
      <c r="AG438">
        <f>COUNTIF($M$2:M438,M438)</f>
        <v>1</v>
      </c>
      <c r="AH438">
        <f>COUNTIF($O$2:O438,O438)</f>
        <v>0</v>
      </c>
      <c r="AI438">
        <f>COUNTIF($Q$2:Q438,Q438)</f>
        <v>1</v>
      </c>
      <c r="AJ438">
        <f>COUNTIF($S$2:S438,S438)</f>
        <v>313</v>
      </c>
      <c r="AK438">
        <f t="shared" si="6"/>
        <v>53.9853515625</v>
      </c>
      <c r="AL438">
        <f>IF(AD438="",0,COUNTIF($AD$2:AD438,AD438))</f>
        <v>1</v>
      </c>
    </row>
    <row r="439" spans="1:38">
      <c r="A439" t="s">
        <v>1489</v>
      </c>
      <c r="B439" t="s">
        <v>56</v>
      </c>
      <c r="C439">
        <v>200</v>
      </c>
      <c r="D439" t="s">
        <v>54</v>
      </c>
      <c r="E439" t="s">
        <v>1486</v>
      </c>
      <c r="F439">
        <v>45</v>
      </c>
      <c r="G439">
        <v>361</v>
      </c>
      <c r="H439"/>
      <c r="I439">
        <v>0</v>
      </c>
      <c r="J439">
        <v>0</v>
      </c>
      <c r="K439"/>
      <c r="L439">
        <v>0</v>
      </c>
      <c r="M439" t="s">
        <v>1486</v>
      </c>
      <c r="N439">
        <v>45</v>
      </c>
      <c r="O439"/>
      <c r="P439">
        <v>0</v>
      </c>
      <c r="Q439" t="s">
        <v>1487</v>
      </c>
      <c r="R439">
        <v>63</v>
      </c>
      <c r="S439" t="s">
        <v>172</v>
      </c>
      <c r="T439">
        <v>6</v>
      </c>
      <c r="U439" t="s">
        <v>53</v>
      </c>
      <c r="V439" t="s">
        <v>53</v>
      </c>
      <c r="W439" t="s">
        <v>108</v>
      </c>
      <c r="X439">
        <v>55283</v>
      </c>
      <c r="Y439">
        <v>1367</v>
      </c>
      <c r="Z439">
        <v>8</v>
      </c>
      <c r="AA439">
        <v>2</v>
      </c>
      <c r="AB439">
        <v>63</v>
      </c>
      <c r="AC439">
        <v>17</v>
      </c>
      <c r="AD439" t="s">
        <v>1490</v>
      </c>
      <c r="AE439">
        <f>COUNTIF($E$2:E439,E439)</f>
        <v>2</v>
      </c>
      <c r="AF439">
        <f>COUNTIF($H$2:$H439,H439)</f>
        <v>0</v>
      </c>
      <c r="AG439">
        <f>COUNTIF($M$2:M439,M439)</f>
        <v>2</v>
      </c>
      <c r="AH439">
        <f>COUNTIF($O$2:O439,O439)</f>
        <v>0</v>
      </c>
      <c r="AI439">
        <f>COUNTIF($Q$2:Q439,Q439)</f>
        <v>2</v>
      </c>
      <c r="AJ439">
        <f>COUNTIF($S$2:S439,S439)</f>
        <v>314</v>
      </c>
      <c r="AK439">
        <f t="shared" si="6"/>
        <v>53.9873046875</v>
      </c>
      <c r="AL439">
        <f>IF(AD439="",0,COUNTIF($AD$2:AD439,AD439))</f>
        <v>1</v>
      </c>
    </row>
    <row r="440" spans="1:38">
      <c r="A440" t="s">
        <v>1491</v>
      </c>
      <c r="B440" t="s">
        <v>56</v>
      </c>
      <c r="C440">
        <v>200</v>
      </c>
      <c r="D440" t="s">
        <v>54</v>
      </c>
      <c r="E440" t="s">
        <v>1492</v>
      </c>
      <c r="F440">
        <v>36</v>
      </c>
      <c r="G440">
        <v>297</v>
      </c>
      <c r="H440"/>
      <c r="I440">
        <v>0</v>
      </c>
      <c r="J440">
        <v>0</v>
      </c>
      <c r="K440"/>
      <c r="L440">
        <v>0</v>
      </c>
      <c r="M440" t="s">
        <v>1492</v>
      </c>
      <c r="N440">
        <v>36</v>
      </c>
      <c r="O440"/>
      <c r="P440">
        <v>0</v>
      </c>
      <c r="Q440" t="s">
        <v>172</v>
      </c>
      <c r="R440">
        <v>6</v>
      </c>
      <c r="S440" t="s">
        <v>145</v>
      </c>
      <c r="T440">
        <v>10</v>
      </c>
      <c r="U440" t="s">
        <v>53</v>
      </c>
      <c r="V440" t="s">
        <v>53</v>
      </c>
      <c r="W440" t="s">
        <v>108</v>
      </c>
      <c r="X440">
        <v>50030</v>
      </c>
      <c r="Y440">
        <v>697</v>
      </c>
      <c r="Z440">
        <v>6</v>
      </c>
      <c r="AA440">
        <v>9</v>
      </c>
      <c r="AB440">
        <v>60</v>
      </c>
      <c r="AC440">
        <v>15</v>
      </c>
      <c r="AD440" t="s">
        <v>1493</v>
      </c>
      <c r="AE440">
        <f>COUNTIF($E$2:E440,E440)</f>
        <v>1</v>
      </c>
      <c r="AF440">
        <f>COUNTIF($H$2:$H440,H440)</f>
        <v>0</v>
      </c>
      <c r="AG440">
        <f>COUNTIF($M$2:M440,M440)</f>
        <v>1</v>
      </c>
      <c r="AH440">
        <f>COUNTIF($O$2:O440,O440)</f>
        <v>0</v>
      </c>
      <c r="AI440">
        <f>COUNTIF($Q$2:Q440,Q440)</f>
        <v>98</v>
      </c>
      <c r="AJ440">
        <f>COUNTIF($S$2:S440,S440)</f>
        <v>98</v>
      </c>
      <c r="AK440">
        <f t="shared" si="6"/>
        <v>48.857421875</v>
      </c>
      <c r="AL440">
        <f>IF(AD440="",0,COUNTIF($AD$2:AD440,AD440))</f>
        <v>1</v>
      </c>
    </row>
    <row r="441" spans="1:38">
      <c r="A441" t="s">
        <v>1494</v>
      </c>
      <c r="B441" t="s">
        <v>56</v>
      </c>
      <c r="C441">
        <v>200</v>
      </c>
      <c r="D441" t="s">
        <v>54</v>
      </c>
      <c r="E441" t="s">
        <v>1495</v>
      </c>
      <c r="F441">
        <v>42</v>
      </c>
      <c r="G441">
        <v>331</v>
      </c>
      <c r="H441"/>
      <c r="I441">
        <v>0</v>
      </c>
      <c r="J441">
        <v>0</v>
      </c>
      <c r="K441"/>
      <c r="L441">
        <v>0</v>
      </c>
      <c r="M441" t="s">
        <v>1495</v>
      </c>
      <c r="N441">
        <v>42</v>
      </c>
      <c r="O441"/>
      <c r="P441">
        <v>0</v>
      </c>
      <c r="Q441" t="s">
        <v>1496</v>
      </c>
      <c r="R441">
        <v>59</v>
      </c>
      <c r="S441" t="s">
        <v>172</v>
      </c>
      <c r="T441">
        <v>6</v>
      </c>
      <c r="U441" t="s">
        <v>53</v>
      </c>
      <c r="V441" t="s">
        <v>53</v>
      </c>
      <c r="W441" t="s">
        <v>108</v>
      </c>
      <c r="X441">
        <v>62451</v>
      </c>
      <c r="Y441">
        <v>1513</v>
      </c>
      <c r="Z441">
        <v>7</v>
      </c>
      <c r="AA441">
        <v>3</v>
      </c>
      <c r="AB441">
        <v>72</v>
      </c>
      <c r="AC441">
        <v>28</v>
      </c>
      <c r="AD441" t="s">
        <v>1497</v>
      </c>
      <c r="AE441">
        <f>COUNTIF($E$2:E441,E441)</f>
        <v>1</v>
      </c>
      <c r="AF441">
        <f>COUNTIF($H$2:$H441,H441)</f>
        <v>0</v>
      </c>
      <c r="AG441">
        <f>COUNTIF($M$2:M441,M441)</f>
        <v>1</v>
      </c>
      <c r="AH441">
        <f>COUNTIF($O$2:O441,O441)</f>
        <v>0</v>
      </c>
      <c r="AI441">
        <f>COUNTIF($Q$2:Q441,Q441)</f>
        <v>1</v>
      </c>
      <c r="AJ441">
        <f>COUNTIF($S$2:S441,S441)</f>
        <v>315</v>
      </c>
      <c r="AK441">
        <f t="shared" si="6"/>
        <v>60.9873046875</v>
      </c>
      <c r="AL441">
        <f>IF(AD441="",0,COUNTIF($AD$2:AD441,AD441))</f>
        <v>1</v>
      </c>
    </row>
    <row r="442" spans="1:38">
      <c r="A442" t="s">
        <v>1498</v>
      </c>
      <c r="B442" t="s">
        <v>56</v>
      </c>
      <c r="C442">
        <v>200</v>
      </c>
      <c r="D442" t="s">
        <v>54</v>
      </c>
      <c r="E442" t="s">
        <v>1495</v>
      </c>
      <c r="F442">
        <v>42</v>
      </c>
      <c r="G442">
        <v>331</v>
      </c>
      <c r="H442"/>
      <c r="I442">
        <v>0</v>
      </c>
      <c r="J442">
        <v>0</v>
      </c>
      <c r="K442"/>
      <c r="L442">
        <v>0</v>
      </c>
      <c r="M442" t="s">
        <v>1495</v>
      </c>
      <c r="N442">
        <v>42</v>
      </c>
      <c r="O442"/>
      <c r="P442">
        <v>0</v>
      </c>
      <c r="Q442" t="s">
        <v>1496</v>
      </c>
      <c r="R442">
        <v>59</v>
      </c>
      <c r="S442" t="s">
        <v>172</v>
      </c>
      <c r="T442">
        <v>6</v>
      </c>
      <c r="U442" t="s">
        <v>53</v>
      </c>
      <c r="V442" t="s">
        <v>53</v>
      </c>
      <c r="W442" t="s">
        <v>108</v>
      </c>
      <c r="X442">
        <v>62489</v>
      </c>
      <c r="Y442">
        <v>1513</v>
      </c>
      <c r="Z442">
        <v>8</v>
      </c>
      <c r="AA442">
        <v>18</v>
      </c>
      <c r="AB442">
        <v>72</v>
      </c>
      <c r="AC442">
        <v>28</v>
      </c>
      <c r="AD442" t="s">
        <v>1499</v>
      </c>
      <c r="AE442">
        <f>COUNTIF($E$2:E442,E442)</f>
        <v>2</v>
      </c>
      <c r="AF442">
        <f>COUNTIF($H$2:$H442,H442)</f>
        <v>0</v>
      </c>
      <c r="AG442">
        <f>COUNTIF($M$2:M442,M442)</f>
        <v>2</v>
      </c>
      <c r="AH442">
        <f>COUNTIF($O$2:O442,O442)</f>
        <v>0</v>
      </c>
      <c r="AI442">
        <f>COUNTIF($Q$2:Q442,Q442)</f>
        <v>2</v>
      </c>
      <c r="AJ442">
        <f>COUNTIF($S$2:S442,S442)</f>
        <v>316</v>
      </c>
      <c r="AK442">
        <f t="shared" si="6"/>
        <v>61.0244140625</v>
      </c>
      <c r="AL442">
        <f>IF(AD442="",0,COUNTIF($AD$2:AD442,AD442))</f>
        <v>1</v>
      </c>
    </row>
    <row r="443" spans="1:38">
      <c r="A443" t="s">
        <v>1500</v>
      </c>
      <c r="B443" t="s">
        <v>56</v>
      </c>
      <c r="C443">
        <v>200</v>
      </c>
      <c r="D443" t="s">
        <v>54</v>
      </c>
      <c r="E443" t="s">
        <v>1501</v>
      </c>
      <c r="F443">
        <v>45</v>
      </c>
      <c r="G443">
        <v>366</v>
      </c>
      <c r="H443"/>
      <c r="I443">
        <v>0</v>
      </c>
      <c r="J443">
        <v>0</v>
      </c>
      <c r="K443"/>
      <c r="L443">
        <v>0</v>
      </c>
      <c r="M443" t="s">
        <v>1501</v>
      </c>
      <c r="N443">
        <v>45</v>
      </c>
      <c r="O443"/>
      <c r="P443">
        <v>0</v>
      </c>
      <c r="Q443" t="s">
        <v>1502</v>
      </c>
      <c r="R443">
        <v>62</v>
      </c>
      <c r="S443" t="s">
        <v>172</v>
      </c>
      <c r="T443">
        <v>6</v>
      </c>
      <c r="U443" t="s">
        <v>53</v>
      </c>
      <c r="V443" t="s">
        <v>53</v>
      </c>
      <c r="W443" t="s">
        <v>108</v>
      </c>
      <c r="X443">
        <v>57123</v>
      </c>
      <c r="Y443">
        <v>1384</v>
      </c>
      <c r="Z443">
        <v>8</v>
      </c>
      <c r="AA443">
        <v>8</v>
      </c>
      <c r="AB443">
        <v>66</v>
      </c>
      <c r="AC443">
        <v>16</v>
      </c>
      <c r="AD443" t="s">
        <v>1503</v>
      </c>
      <c r="AE443">
        <f>COUNTIF($E$2:E443,E443)</f>
        <v>1</v>
      </c>
      <c r="AF443">
        <f>COUNTIF($H$2:$H443,H443)</f>
        <v>0</v>
      </c>
      <c r="AG443">
        <f>COUNTIF($M$2:M443,M443)</f>
        <v>1</v>
      </c>
      <c r="AH443">
        <f>COUNTIF($O$2:O443,O443)</f>
        <v>0</v>
      </c>
      <c r="AI443">
        <f>COUNTIF($Q$2:Q443,Q443)</f>
        <v>1</v>
      </c>
      <c r="AJ443">
        <f>COUNTIF($S$2:S443,S443)</f>
        <v>317</v>
      </c>
      <c r="AK443">
        <f t="shared" si="6"/>
        <v>55.7841796875</v>
      </c>
      <c r="AL443">
        <f>IF(AD443="",0,COUNTIF($AD$2:AD443,AD443))</f>
        <v>1</v>
      </c>
    </row>
    <row r="444" spans="1:38">
      <c r="A444" t="s">
        <v>1504</v>
      </c>
      <c r="B444" t="s">
        <v>56</v>
      </c>
      <c r="C444">
        <v>200</v>
      </c>
      <c r="D444" t="s">
        <v>54</v>
      </c>
      <c r="E444" t="s">
        <v>1501</v>
      </c>
      <c r="F444">
        <v>45</v>
      </c>
      <c r="G444">
        <v>366</v>
      </c>
      <c r="H444"/>
      <c r="I444">
        <v>0</v>
      </c>
      <c r="J444">
        <v>0</v>
      </c>
      <c r="K444"/>
      <c r="L444">
        <v>0</v>
      </c>
      <c r="M444" t="s">
        <v>1501</v>
      </c>
      <c r="N444">
        <v>45</v>
      </c>
      <c r="O444"/>
      <c r="P444">
        <v>0</v>
      </c>
      <c r="Q444" t="s">
        <v>1502</v>
      </c>
      <c r="R444">
        <v>62</v>
      </c>
      <c r="S444" t="s">
        <v>172</v>
      </c>
      <c r="T444">
        <v>6</v>
      </c>
      <c r="U444" t="s">
        <v>53</v>
      </c>
      <c r="V444" t="s">
        <v>53</v>
      </c>
      <c r="W444" t="s">
        <v>108</v>
      </c>
      <c r="X444">
        <v>57126</v>
      </c>
      <c r="Y444">
        <v>1384</v>
      </c>
      <c r="Z444">
        <v>9</v>
      </c>
      <c r="AA444">
        <v>6</v>
      </c>
      <c r="AB444">
        <v>66</v>
      </c>
      <c r="AC444">
        <v>16</v>
      </c>
      <c r="AD444" t="s">
        <v>1505</v>
      </c>
      <c r="AE444">
        <f>COUNTIF($E$2:E444,E444)</f>
        <v>2</v>
      </c>
      <c r="AF444">
        <f>COUNTIF($H$2:$H444,H444)</f>
        <v>0</v>
      </c>
      <c r="AG444">
        <f>COUNTIF($M$2:M444,M444)</f>
        <v>2</v>
      </c>
      <c r="AH444">
        <f>COUNTIF($O$2:O444,O444)</f>
        <v>0</v>
      </c>
      <c r="AI444">
        <f>COUNTIF($Q$2:Q444,Q444)</f>
        <v>2</v>
      </c>
      <c r="AJ444">
        <f>COUNTIF($S$2:S444,S444)</f>
        <v>318</v>
      </c>
      <c r="AK444">
        <f t="shared" si="6"/>
        <v>55.787109375</v>
      </c>
      <c r="AL444">
        <f>IF(AD444="",0,COUNTIF($AD$2:AD444,AD444))</f>
        <v>1</v>
      </c>
    </row>
    <row r="445" spans="1:38">
      <c r="A445" t="s">
        <v>1506</v>
      </c>
      <c r="B445" t="s">
        <v>56</v>
      </c>
      <c r="C445">
        <v>200</v>
      </c>
      <c r="D445" t="s">
        <v>54</v>
      </c>
      <c r="E445" t="s">
        <v>1507</v>
      </c>
      <c r="F445">
        <v>44</v>
      </c>
      <c r="G445">
        <v>348</v>
      </c>
      <c r="H445"/>
      <c r="I445">
        <v>0</v>
      </c>
      <c r="J445">
        <v>0</v>
      </c>
      <c r="K445"/>
      <c r="L445">
        <v>0</v>
      </c>
      <c r="M445" t="s">
        <v>1507</v>
      </c>
      <c r="N445">
        <v>44</v>
      </c>
      <c r="O445"/>
      <c r="P445">
        <v>0</v>
      </c>
      <c r="Q445" t="s">
        <v>1508</v>
      </c>
      <c r="R445">
        <v>61</v>
      </c>
      <c r="S445" t="s">
        <v>172</v>
      </c>
      <c r="T445">
        <v>6</v>
      </c>
      <c r="U445" t="s">
        <v>53</v>
      </c>
      <c r="V445" t="s">
        <v>53</v>
      </c>
      <c r="W445" t="s">
        <v>108</v>
      </c>
      <c r="X445">
        <v>61740</v>
      </c>
      <c r="Y445">
        <v>1723</v>
      </c>
      <c r="Z445">
        <v>8</v>
      </c>
      <c r="AA445">
        <v>6</v>
      </c>
      <c r="AB445">
        <v>75</v>
      </c>
      <c r="AC445">
        <v>18</v>
      </c>
      <c r="AD445" t="s">
        <v>1509</v>
      </c>
      <c r="AE445">
        <f>COUNTIF($E$2:E445,E445)</f>
        <v>1</v>
      </c>
      <c r="AF445">
        <f>COUNTIF($H$2:$H445,H445)</f>
        <v>0</v>
      </c>
      <c r="AG445">
        <f>COUNTIF($M$2:M445,M445)</f>
        <v>1</v>
      </c>
      <c r="AH445">
        <f>COUNTIF($O$2:O445,O445)</f>
        <v>0</v>
      </c>
      <c r="AI445">
        <f>COUNTIF($Q$2:Q445,Q445)</f>
        <v>1</v>
      </c>
      <c r="AJ445">
        <f>COUNTIF($S$2:S445,S445)</f>
        <v>319</v>
      </c>
      <c r="AK445">
        <f t="shared" si="6"/>
        <v>60.29296875</v>
      </c>
      <c r="AL445">
        <f>IF(AD445="",0,COUNTIF($AD$2:AD445,AD445))</f>
        <v>1</v>
      </c>
    </row>
    <row r="446" spans="1:38">
      <c r="A446" t="s">
        <v>1510</v>
      </c>
      <c r="B446" t="s">
        <v>56</v>
      </c>
      <c r="C446">
        <v>200</v>
      </c>
      <c r="D446" t="s">
        <v>54</v>
      </c>
      <c r="E446" t="s">
        <v>1507</v>
      </c>
      <c r="F446">
        <v>44</v>
      </c>
      <c r="G446">
        <v>348</v>
      </c>
      <c r="H446"/>
      <c r="I446">
        <v>0</v>
      </c>
      <c r="J446">
        <v>0</v>
      </c>
      <c r="K446"/>
      <c r="L446">
        <v>0</v>
      </c>
      <c r="M446" t="s">
        <v>1507</v>
      </c>
      <c r="N446">
        <v>44</v>
      </c>
      <c r="O446"/>
      <c r="P446">
        <v>0</v>
      </c>
      <c r="Q446" t="s">
        <v>1508</v>
      </c>
      <c r="R446">
        <v>61</v>
      </c>
      <c r="S446" t="s">
        <v>172</v>
      </c>
      <c r="T446">
        <v>6</v>
      </c>
      <c r="U446" t="s">
        <v>53</v>
      </c>
      <c r="V446" t="s">
        <v>53</v>
      </c>
      <c r="W446" t="s">
        <v>108</v>
      </c>
      <c r="X446">
        <v>61776</v>
      </c>
      <c r="Y446">
        <v>1723</v>
      </c>
      <c r="Z446">
        <v>9</v>
      </c>
      <c r="AA446">
        <v>10</v>
      </c>
      <c r="AB446">
        <v>75</v>
      </c>
      <c r="AC446">
        <v>18</v>
      </c>
      <c r="AD446" t="s">
        <v>1511</v>
      </c>
      <c r="AE446">
        <f>COUNTIF($E$2:E446,E446)</f>
        <v>2</v>
      </c>
      <c r="AF446">
        <f>COUNTIF($H$2:$H446,H446)</f>
        <v>0</v>
      </c>
      <c r="AG446">
        <f>COUNTIF($M$2:M446,M446)</f>
        <v>2</v>
      </c>
      <c r="AH446">
        <f>COUNTIF($O$2:O446,O446)</f>
        <v>0</v>
      </c>
      <c r="AI446">
        <f>COUNTIF($Q$2:Q446,Q446)</f>
        <v>2</v>
      </c>
      <c r="AJ446">
        <f>COUNTIF($S$2:S446,S446)</f>
        <v>320</v>
      </c>
      <c r="AK446">
        <f t="shared" si="6"/>
        <v>60.328125</v>
      </c>
      <c r="AL446">
        <f>IF(AD446="",0,COUNTIF($AD$2:AD446,AD446))</f>
        <v>1</v>
      </c>
    </row>
    <row r="447" spans="1:38">
      <c r="A447" t="s">
        <v>1512</v>
      </c>
      <c r="B447" t="s">
        <v>56</v>
      </c>
      <c r="C447">
        <v>200</v>
      </c>
      <c r="D447" t="s">
        <v>54</v>
      </c>
      <c r="E447" t="s">
        <v>1513</v>
      </c>
      <c r="F447">
        <v>46</v>
      </c>
      <c r="G447">
        <v>369</v>
      </c>
      <c r="H447"/>
      <c r="I447">
        <v>0</v>
      </c>
      <c r="J447">
        <v>0</v>
      </c>
      <c r="K447"/>
      <c r="L447">
        <v>0</v>
      </c>
      <c r="M447" t="s">
        <v>1513</v>
      </c>
      <c r="N447">
        <v>46</v>
      </c>
      <c r="O447"/>
      <c r="P447">
        <v>0</v>
      </c>
      <c r="Q447" t="s">
        <v>172</v>
      </c>
      <c r="R447">
        <v>6</v>
      </c>
      <c r="S447" t="s">
        <v>145</v>
      </c>
      <c r="T447">
        <v>10</v>
      </c>
      <c r="U447" t="s">
        <v>53</v>
      </c>
      <c r="V447" t="s">
        <v>53</v>
      </c>
      <c r="W447" t="s">
        <v>108</v>
      </c>
      <c r="X447">
        <v>52799</v>
      </c>
      <c r="Y447">
        <v>1063</v>
      </c>
      <c r="Z447">
        <v>7</v>
      </c>
      <c r="AA447">
        <v>13</v>
      </c>
      <c r="AB447">
        <v>64</v>
      </c>
      <c r="AC447">
        <v>19</v>
      </c>
      <c r="AD447" t="s">
        <v>1514</v>
      </c>
      <c r="AE447">
        <f>COUNTIF($E$2:E447,E447)</f>
        <v>1</v>
      </c>
      <c r="AF447">
        <f>COUNTIF($H$2:$H447,H447)</f>
        <v>0</v>
      </c>
      <c r="AG447">
        <f>COUNTIF($M$2:M447,M447)</f>
        <v>1</v>
      </c>
      <c r="AH447">
        <f>COUNTIF($O$2:O447,O447)</f>
        <v>0</v>
      </c>
      <c r="AI447">
        <f>COUNTIF($Q$2:Q447,Q447)</f>
        <v>99</v>
      </c>
      <c r="AJ447">
        <f>COUNTIF($S$2:S447,S447)</f>
        <v>99</v>
      </c>
      <c r="AK447">
        <f t="shared" si="6"/>
        <v>51.5615234375</v>
      </c>
      <c r="AL447">
        <f>IF(AD447="",0,COUNTIF($AD$2:AD447,AD447))</f>
        <v>1</v>
      </c>
    </row>
    <row r="448" spans="1:38">
      <c r="A448" t="s">
        <v>1515</v>
      </c>
      <c r="B448" t="s">
        <v>56</v>
      </c>
      <c r="C448">
        <v>200</v>
      </c>
      <c r="D448" t="s">
        <v>54</v>
      </c>
      <c r="E448" t="s">
        <v>1516</v>
      </c>
      <c r="F448">
        <v>51</v>
      </c>
      <c r="G448">
        <v>425</v>
      </c>
      <c r="H448"/>
      <c r="I448">
        <v>0</v>
      </c>
      <c r="J448">
        <v>0</v>
      </c>
      <c r="K448"/>
      <c r="L448">
        <v>0</v>
      </c>
      <c r="M448" t="s">
        <v>1516</v>
      </c>
      <c r="N448">
        <v>51</v>
      </c>
      <c r="O448"/>
      <c r="P448">
        <v>0</v>
      </c>
      <c r="Q448" t="s">
        <v>1517</v>
      </c>
      <c r="R448">
        <v>68</v>
      </c>
      <c r="S448" t="s">
        <v>172</v>
      </c>
      <c r="T448">
        <v>6</v>
      </c>
      <c r="U448" t="s">
        <v>53</v>
      </c>
      <c r="V448" t="s">
        <v>53</v>
      </c>
      <c r="W448" t="s">
        <v>108</v>
      </c>
      <c r="X448">
        <v>54257</v>
      </c>
      <c r="Y448">
        <v>1053</v>
      </c>
      <c r="Z448">
        <v>6</v>
      </c>
      <c r="AA448">
        <v>7</v>
      </c>
      <c r="AB448">
        <v>63</v>
      </c>
      <c r="AC448">
        <v>17</v>
      </c>
      <c r="AD448" t="s">
        <v>1518</v>
      </c>
      <c r="AE448">
        <f>COUNTIF($E$2:E448,E448)</f>
        <v>1</v>
      </c>
      <c r="AF448">
        <f>COUNTIF($H$2:$H448,H448)</f>
        <v>0</v>
      </c>
      <c r="AG448">
        <f>COUNTIF($M$2:M448,M448)</f>
        <v>1</v>
      </c>
      <c r="AH448">
        <f>COUNTIF($O$2:O448,O448)</f>
        <v>0</v>
      </c>
      <c r="AI448">
        <f>COUNTIF($Q$2:Q448,Q448)</f>
        <v>1</v>
      </c>
      <c r="AJ448">
        <f>COUNTIF($S$2:S448,S448)</f>
        <v>321</v>
      </c>
      <c r="AK448">
        <f t="shared" si="6"/>
        <v>52.9853515625</v>
      </c>
      <c r="AL448">
        <f>IF(AD448="",0,COUNTIF($AD$2:AD448,AD448))</f>
        <v>1</v>
      </c>
    </row>
    <row r="449" spans="1:38">
      <c r="A449" t="s">
        <v>1519</v>
      </c>
      <c r="B449" t="s">
        <v>56</v>
      </c>
      <c r="C449">
        <v>200</v>
      </c>
      <c r="D449" t="s">
        <v>54</v>
      </c>
      <c r="E449" t="s">
        <v>1516</v>
      </c>
      <c r="F449">
        <v>51</v>
      </c>
      <c r="G449">
        <v>425</v>
      </c>
      <c r="H449"/>
      <c r="I449">
        <v>0</v>
      </c>
      <c r="J449">
        <v>0</v>
      </c>
      <c r="K449"/>
      <c r="L449">
        <v>0</v>
      </c>
      <c r="M449" t="s">
        <v>1516</v>
      </c>
      <c r="N449">
        <v>51</v>
      </c>
      <c r="O449"/>
      <c r="P449">
        <v>0</v>
      </c>
      <c r="Q449" t="s">
        <v>1517</v>
      </c>
      <c r="R449">
        <v>68</v>
      </c>
      <c r="S449" t="s">
        <v>172</v>
      </c>
      <c r="T449">
        <v>6</v>
      </c>
      <c r="U449" t="s">
        <v>53</v>
      </c>
      <c r="V449" t="s">
        <v>53</v>
      </c>
      <c r="W449" t="s">
        <v>108</v>
      </c>
      <c r="X449">
        <v>54269</v>
      </c>
      <c r="Y449">
        <v>1053</v>
      </c>
      <c r="Z449">
        <v>7</v>
      </c>
      <c r="AA449">
        <v>4</v>
      </c>
      <c r="AB449">
        <v>63</v>
      </c>
      <c r="AC449">
        <v>17</v>
      </c>
      <c r="AD449" t="s">
        <v>1520</v>
      </c>
      <c r="AE449">
        <f>COUNTIF($E$2:E449,E449)</f>
        <v>2</v>
      </c>
      <c r="AF449">
        <f>COUNTIF($H$2:$H449,H449)</f>
        <v>0</v>
      </c>
      <c r="AG449">
        <f>COUNTIF($M$2:M449,M449)</f>
        <v>2</v>
      </c>
      <c r="AH449">
        <f>COUNTIF($O$2:O449,O449)</f>
        <v>0</v>
      </c>
      <c r="AI449">
        <f>COUNTIF($Q$2:Q449,Q449)</f>
        <v>2</v>
      </c>
      <c r="AJ449">
        <f>COUNTIF($S$2:S449,S449)</f>
        <v>322</v>
      </c>
      <c r="AK449">
        <f t="shared" si="6"/>
        <v>52.9970703125</v>
      </c>
      <c r="AL449">
        <f>IF(AD449="",0,COUNTIF($AD$2:AD449,AD449))</f>
        <v>1</v>
      </c>
    </row>
    <row r="450" spans="1:38">
      <c r="A450" t="s">
        <v>1521</v>
      </c>
      <c r="B450" t="s">
        <v>56</v>
      </c>
      <c r="C450">
        <v>200</v>
      </c>
      <c r="D450" t="s">
        <v>54</v>
      </c>
      <c r="E450" t="s">
        <v>1522</v>
      </c>
      <c r="F450">
        <v>57</v>
      </c>
      <c r="G450">
        <v>452</v>
      </c>
      <c r="H450"/>
      <c r="I450">
        <v>0</v>
      </c>
      <c r="J450">
        <v>0</v>
      </c>
      <c r="K450"/>
      <c r="L450">
        <v>0</v>
      </c>
      <c r="M450" t="s">
        <v>1522</v>
      </c>
      <c r="N450">
        <v>57</v>
      </c>
      <c r="O450"/>
      <c r="P450">
        <v>0</v>
      </c>
      <c r="Q450" t="s">
        <v>1523</v>
      </c>
      <c r="R450">
        <v>74</v>
      </c>
      <c r="S450" t="s">
        <v>172</v>
      </c>
      <c r="T450">
        <v>6</v>
      </c>
      <c r="U450" t="s">
        <v>53</v>
      </c>
      <c r="V450" t="s">
        <v>53</v>
      </c>
      <c r="W450" t="s">
        <v>108</v>
      </c>
      <c r="X450">
        <v>61348</v>
      </c>
      <c r="Y450">
        <v>1376</v>
      </c>
      <c r="Z450">
        <v>6</v>
      </c>
      <c r="AA450">
        <v>7</v>
      </c>
      <c r="AB450">
        <v>72</v>
      </c>
      <c r="AC450">
        <v>26</v>
      </c>
      <c r="AD450" t="s">
        <v>1524</v>
      </c>
      <c r="AE450">
        <f>COUNTIF($E$2:E450,E450)</f>
        <v>1</v>
      </c>
      <c r="AF450">
        <f>COUNTIF($H$2:$H450,H450)</f>
        <v>0</v>
      </c>
      <c r="AG450">
        <f>COUNTIF($M$2:M450,M450)</f>
        <v>1</v>
      </c>
      <c r="AH450">
        <f>COUNTIF($O$2:O450,O450)</f>
        <v>0</v>
      </c>
      <c r="AI450">
        <f>COUNTIF($Q$2:Q450,Q450)</f>
        <v>1</v>
      </c>
      <c r="AJ450">
        <f>COUNTIF($S$2:S450,S450)</f>
        <v>323</v>
      </c>
      <c r="AK450">
        <f t="shared" si="6"/>
        <v>59.91015625</v>
      </c>
      <c r="AL450">
        <f>IF(AD450="",0,COUNTIF($AD$2:AD450,AD450))</f>
        <v>1</v>
      </c>
    </row>
    <row r="451" spans="1:38">
      <c r="A451" t="s">
        <v>1525</v>
      </c>
      <c r="B451" t="s">
        <v>56</v>
      </c>
      <c r="C451">
        <v>200</v>
      </c>
      <c r="D451" t="s">
        <v>54</v>
      </c>
      <c r="E451" t="s">
        <v>1522</v>
      </c>
      <c r="F451">
        <v>57</v>
      </c>
      <c r="G451">
        <v>452</v>
      </c>
      <c r="H451"/>
      <c r="I451">
        <v>0</v>
      </c>
      <c r="J451">
        <v>0</v>
      </c>
      <c r="K451"/>
      <c r="L451">
        <v>0</v>
      </c>
      <c r="M451" t="s">
        <v>1522</v>
      </c>
      <c r="N451">
        <v>57</v>
      </c>
      <c r="O451"/>
      <c r="P451">
        <v>0</v>
      </c>
      <c r="Q451" t="s">
        <v>1523</v>
      </c>
      <c r="R451">
        <v>74</v>
      </c>
      <c r="S451" t="s">
        <v>172</v>
      </c>
      <c r="T451">
        <v>6</v>
      </c>
      <c r="U451" t="s">
        <v>53</v>
      </c>
      <c r="V451" t="s">
        <v>53</v>
      </c>
      <c r="W451" t="s">
        <v>108</v>
      </c>
      <c r="X451">
        <v>61363</v>
      </c>
      <c r="Y451">
        <v>1376</v>
      </c>
      <c r="Z451">
        <v>7</v>
      </c>
      <c r="AA451">
        <v>14</v>
      </c>
      <c r="AB451">
        <v>72</v>
      </c>
      <c r="AC451">
        <v>26</v>
      </c>
      <c r="AD451" t="s">
        <v>1526</v>
      </c>
      <c r="AE451">
        <f>COUNTIF($E$2:E451,E451)</f>
        <v>2</v>
      </c>
      <c r="AF451">
        <f>COUNTIF($H$2:$H451,H451)</f>
        <v>0</v>
      </c>
      <c r="AG451">
        <f>COUNTIF($M$2:M451,M451)</f>
        <v>2</v>
      </c>
      <c r="AH451">
        <f>COUNTIF($O$2:O451,O451)</f>
        <v>0</v>
      </c>
      <c r="AI451">
        <f>COUNTIF($Q$2:Q451,Q451)</f>
        <v>2</v>
      </c>
      <c r="AJ451">
        <f>COUNTIF($S$2:S451,S451)</f>
        <v>324</v>
      </c>
      <c r="AK451">
        <f t="shared" ref="AK451:AK514" si="7">X451/1024</f>
        <v>59.9248046875</v>
      </c>
      <c r="AL451">
        <f>IF(AD451="",0,COUNTIF($AD$2:AD451,AD451))</f>
        <v>1</v>
      </c>
    </row>
    <row r="452" spans="1:38">
      <c r="A452" t="s">
        <v>1527</v>
      </c>
      <c r="B452" t="s">
        <v>56</v>
      </c>
      <c r="C452">
        <v>200</v>
      </c>
      <c r="D452" t="s">
        <v>54</v>
      </c>
      <c r="E452" t="s">
        <v>1528</v>
      </c>
      <c r="F452">
        <v>30</v>
      </c>
      <c r="G452">
        <v>239</v>
      </c>
      <c r="H452"/>
      <c r="I452">
        <v>0</v>
      </c>
      <c r="J452">
        <v>0</v>
      </c>
      <c r="K452"/>
      <c r="L452">
        <v>0</v>
      </c>
      <c r="M452" t="s">
        <v>1528</v>
      </c>
      <c r="N452">
        <v>30</v>
      </c>
      <c r="O452"/>
      <c r="P452">
        <v>0</v>
      </c>
      <c r="Q452" t="s">
        <v>1529</v>
      </c>
      <c r="R452">
        <v>47</v>
      </c>
      <c r="S452" t="s">
        <v>172</v>
      </c>
      <c r="T452">
        <v>6</v>
      </c>
      <c r="U452" t="s">
        <v>53</v>
      </c>
      <c r="V452" t="s">
        <v>53</v>
      </c>
      <c r="W452" t="s">
        <v>108</v>
      </c>
      <c r="X452">
        <v>59880</v>
      </c>
      <c r="Y452">
        <v>1512</v>
      </c>
      <c r="Z452">
        <v>5</v>
      </c>
      <c r="AA452">
        <v>9</v>
      </c>
      <c r="AB452">
        <v>70</v>
      </c>
      <c r="AC452">
        <v>23</v>
      </c>
      <c r="AD452" t="s">
        <v>1530</v>
      </c>
      <c r="AE452">
        <f>COUNTIF($E$2:E452,E452)</f>
        <v>1</v>
      </c>
      <c r="AF452">
        <f>COUNTIF($H$2:$H452,H452)</f>
        <v>0</v>
      </c>
      <c r="AG452">
        <f>COUNTIF($M$2:M452,M452)</f>
        <v>1</v>
      </c>
      <c r="AH452">
        <f>COUNTIF($O$2:O452,O452)</f>
        <v>0</v>
      </c>
      <c r="AI452">
        <f>COUNTIF($Q$2:Q452,Q452)</f>
        <v>1</v>
      </c>
      <c r="AJ452">
        <f>COUNTIF($S$2:S452,S452)</f>
        <v>325</v>
      </c>
      <c r="AK452">
        <f t="shared" si="7"/>
        <v>58.4765625</v>
      </c>
      <c r="AL452">
        <f>IF(AD452="",0,COUNTIF($AD$2:AD452,AD452))</f>
        <v>1</v>
      </c>
    </row>
    <row r="453" spans="1:38">
      <c r="A453" t="s">
        <v>1531</v>
      </c>
      <c r="B453" t="s">
        <v>56</v>
      </c>
      <c r="C453">
        <v>200</v>
      </c>
      <c r="D453" t="s">
        <v>54</v>
      </c>
      <c r="E453" t="s">
        <v>1528</v>
      </c>
      <c r="F453">
        <v>30</v>
      </c>
      <c r="G453">
        <v>239</v>
      </c>
      <c r="H453"/>
      <c r="I453">
        <v>0</v>
      </c>
      <c r="J453">
        <v>0</v>
      </c>
      <c r="K453"/>
      <c r="L453">
        <v>0</v>
      </c>
      <c r="M453" t="s">
        <v>1528</v>
      </c>
      <c r="N453">
        <v>30</v>
      </c>
      <c r="O453"/>
      <c r="P453">
        <v>0</v>
      </c>
      <c r="Q453" t="s">
        <v>1529</v>
      </c>
      <c r="R453">
        <v>47</v>
      </c>
      <c r="S453" t="s">
        <v>172</v>
      </c>
      <c r="T453">
        <v>6</v>
      </c>
      <c r="U453" t="s">
        <v>53</v>
      </c>
      <c r="V453" t="s">
        <v>53</v>
      </c>
      <c r="W453" t="s">
        <v>108</v>
      </c>
      <c r="X453">
        <v>59894</v>
      </c>
      <c r="Y453">
        <v>1512</v>
      </c>
      <c r="Z453">
        <v>6</v>
      </c>
      <c r="AA453">
        <v>14</v>
      </c>
      <c r="AB453">
        <v>70</v>
      </c>
      <c r="AC453">
        <v>23</v>
      </c>
      <c r="AD453" t="s">
        <v>1532</v>
      </c>
      <c r="AE453">
        <f>COUNTIF($E$2:E453,E453)</f>
        <v>2</v>
      </c>
      <c r="AF453">
        <f>COUNTIF($H$2:$H453,H453)</f>
        <v>0</v>
      </c>
      <c r="AG453">
        <f>COUNTIF($M$2:M453,M453)</f>
        <v>2</v>
      </c>
      <c r="AH453">
        <f>COUNTIF($O$2:O453,O453)</f>
        <v>0</v>
      </c>
      <c r="AI453">
        <f>COUNTIF($Q$2:Q453,Q453)</f>
        <v>2</v>
      </c>
      <c r="AJ453">
        <f>COUNTIF($S$2:S453,S453)</f>
        <v>326</v>
      </c>
      <c r="AK453">
        <f t="shared" si="7"/>
        <v>58.490234375</v>
      </c>
      <c r="AL453">
        <f>IF(AD453="",0,COUNTIF($AD$2:AD453,AD453))</f>
        <v>1</v>
      </c>
    </row>
    <row r="454" spans="1:38">
      <c r="A454" t="s">
        <v>1533</v>
      </c>
      <c r="B454" t="s">
        <v>56</v>
      </c>
      <c r="C454">
        <v>200</v>
      </c>
      <c r="D454" t="s">
        <v>54</v>
      </c>
      <c r="E454" t="s">
        <v>1534</v>
      </c>
      <c r="F454">
        <v>13</v>
      </c>
      <c r="G454">
        <v>114</v>
      </c>
      <c r="H454"/>
      <c r="I454">
        <v>0</v>
      </c>
      <c r="J454">
        <v>0</v>
      </c>
      <c r="K454"/>
      <c r="L454">
        <v>0</v>
      </c>
      <c r="M454" t="s">
        <v>1534</v>
      </c>
      <c r="N454">
        <v>13</v>
      </c>
      <c r="O454"/>
      <c r="P454">
        <v>0</v>
      </c>
      <c r="Q454" t="s">
        <v>1535</v>
      </c>
      <c r="R454">
        <v>31</v>
      </c>
      <c r="S454" t="s">
        <v>172</v>
      </c>
      <c r="T454">
        <v>6</v>
      </c>
      <c r="U454" t="s">
        <v>53</v>
      </c>
      <c r="V454" t="s">
        <v>53</v>
      </c>
      <c r="W454" t="s">
        <v>108</v>
      </c>
      <c r="X454">
        <v>50097</v>
      </c>
      <c r="Y454">
        <v>606</v>
      </c>
      <c r="Z454">
        <v>6</v>
      </c>
      <c r="AA454">
        <v>4</v>
      </c>
      <c r="AB454">
        <v>61</v>
      </c>
      <c r="AC454">
        <v>15</v>
      </c>
      <c r="AD454" t="s">
        <v>1536</v>
      </c>
      <c r="AE454">
        <f>COUNTIF($E$2:E454,E454)</f>
        <v>1</v>
      </c>
      <c r="AF454">
        <f>COUNTIF($H$2:$H454,H454)</f>
        <v>0</v>
      </c>
      <c r="AG454">
        <f>COUNTIF($M$2:M454,M454)</f>
        <v>1</v>
      </c>
      <c r="AH454">
        <f>COUNTIF($O$2:O454,O454)</f>
        <v>0</v>
      </c>
      <c r="AI454">
        <f>COUNTIF($Q$2:Q454,Q454)</f>
        <v>1</v>
      </c>
      <c r="AJ454">
        <f>COUNTIF($S$2:S454,S454)</f>
        <v>327</v>
      </c>
      <c r="AK454">
        <f t="shared" si="7"/>
        <v>48.9228515625</v>
      </c>
      <c r="AL454">
        <f>IF(AD454="",0,COUNTIF($AD$2:AD454,AD454))</f>
        <v>1</v>
      </c>
    </row>
    <row r="455" spans="1:38">
      <c r="A455" t="s">
        <v>1537</v>
      </c>
      <c r="B455" t="s">
        <v>56</v>
      </c>
      <c r="C455">
        <v>200</v>
      </c>
      <c r="D455" t="s">
        <v>54</v>
      </c>
      <c r="E455" t="s">
        <v>1534</v>
      </c>
      <c r="F455">
        <v>13</v>
      </c>
      <c r="G455">
        <v>114</v>
      </c>
      <c r="H455"/>
      <c r="I455">
        <v>0</v>
      </c>
      <c r="J455">
        <v>0</v>
      </c>
      <c r="K455"/>
      <c r="L455">
        <v>0</v>
      </c>
      <c r="M455" t="s">
        <v>1534</v>
      </c>
      <c r="N455">
        <v>13</v>
      </c>
      <c r="O455"/>
      <c r="P455">
        <v>0</v>
      </c>
      <c r="Q455" t="s">
        <v>1535</v>
      </c>
      <c r="R455">
        <v>31</v>
      </c>
      <c r="S455" t="s">
        <v>172</v>
      </c>
      <c r="T455">
        <v>6</v>
      </c>
      <c r="U455" t="s">
        <v>53</v>
      </c>
      <c r="V455" t="s">
        <v>53</v>
      </c>
      <c r="W455" t="s">
        <v>108</v>
      </c>
      <c r="X455">
        <v>50092</v>
      </c>
      <c r="Y455">
        <v>606</v>
      </c>
      <c r="Z455">
        <v>7</v>
      </c>
      <c r="AA455">
        <v>2</v>
      </c>
      <c r="AB455">
        <v>61</v>
      </c>
      <c r="AC455">
        <v>15</v>
      </c>
      <c r="AD455" t="s">
        <v>1538</v>
      </c>
      <c r="AE455">
        <f>COUNTIF($E$2:E455,E455)</f>
        <v>2</v>
      </c>
      <c r="AF455">
        <f>COUNTIF($H$2:$H455,H455)</f>
        <v>0</v>
      </c>
      <c r="AG455">
        <f>COUNTIF($M$2:M455,M455)</f>
        <v>2</v>
      </c>
      <c r="AH455">
        <f>COUNTIF($O$2:O455,O455)</f>
        <v>0</v>
      </c>
      <c r="AI455">
        <f>COUNTIF($Q$2:Q455,Q455)</f>
        <v>2</v>
      </c>
      <c r="AJ455">
        <f>COUNTIF($S$2:S455,S455)</f>
        <v>328</v>
      </c>
      <c r="AK455">
        <f t="shared" si="7"/>
        <v>48.91796875</v>
      </c>
      <c r="AL455">
        <f>IF(AD455="",0,COUNTIF($AD$2:AD455,AD455))</f>
        <v>1</v>
      </c>
    </row>
    <row r="456" spans="1:38">
      <c r="A456" t="s">
        <v>1539</v>
      </c>
      <c r="B456" t="s">
        <v>56</v>
      </c>
      <c r="C456">
        <v>200</v>
      </c>
      <c r="D456" t="s">
        <v>54</v>
      </c>
      <c r="E456" t="s">
        <v>1540</v>
      </c>
      <c r="F456">
        <v>29</v>
      </c>
      <c r="G456">
        <v>226</v>
      </c>
      <c r="H456"/>
      <c r="I456">
        <v>0</v>
      </c>
      <c r="J456">
        <v>0</v>
      </c>
      <c r="K456"/>
      <c r="L456">
        <v>0</v>
      </c>
      <c r="M456" t="s">
        <v>1540</v>
      </c>
      <c r="N456">
        <v>29</v>
      </c>
      <c r="O456"/>
      <c r="P456">
        <v>0</v>
      </c>
      <c r="Q456" t="s">
        <v>1541</v>
      </c>
      <c r="R456">
        <v>46</v>
      </c>
      <c r="S456" t="s">
        <v>172</v>
      </c>
      <c r="T456">
        <v>6</v>
      </c>
      <c r="U456" t="s">
        <v>53</v>
      </c>
      <c r="V456" t="s">
        <v>53</v>
      </c>
      <c r="W456" t="s">
        <v>108</v>
      </c>
      <c r="X456">
        <v>53424</v>
      </c>
      <c r="Y456">
        <v>825</v>
      </c>
      <c r="Z456">
        <v>5</v>
      </c>
      <c r="AA456">
        <v>6</v>
      </c>
      <c r="AB456">
        <v>64</v>
      </c>
      <c r="AC456">
        <v>17</v>
      </c>
      <c r="AD456" t="s">
        <v>1542</v>
      </c>
      <c r="AE456">
        <f>COUNTIF($E$2:E456,E456)</f>
        <v>1</v>
      </c>
      <c r="AF456">
        <f>COUNTIF($H$2:$H456,H456)</f>
        <v>0</v>
      </c>
      <c r="AG456">
        <f>COUNTIF($M$2:M456,M456)</f>
        <v>1</v>
      </c>
      <c r="AH456">
        <f>COUNTIF($O$2:O456,O456)</f>
        <v>0</v>
      </c>
      <c r="AI456">
        <f>COUNTIF($Q$2:Q456,Q456)</f>
        <v>1</v>
      </c>
      <c r="AJ456">
        <f>COUNTIF($S$2:S456,S456)</f>
        <v>329</v>
      </c>
      <c r="AK456">
        <f t="shared" si="7"/>
        <v>52.171875</v>
      </c>
      <c r="AL456">
        <f>IF(AD456="",0,COUNTIF($AD$2:AD456,AD456))</f>
        <v>1</v>
      </c>
    </row>
    <row r="457" spans="1:38">
      <c r="A457" t="s">
        <v>1543</v>
      </c>
      <c r="B457" t="s">
        <v>56</v>
      </c>
      <c r="C457">
        <v>200</v>
      </c>
      <c r="D457" t="s">
        <v>54</v>
      </c>
      <c r="E457" t="s">
        <v>1540</v>
      </c>
      <c r="F457">
        <v>29</v>
      </c>
      <c r="G457">
        <v>226</v>
      </c>
      <c r="H457"/>
      <c r="I457">
        <v>0</v>
      </c>
      <c r="J457">
        <v>0</v>
      </c>
      <c r="K457"/>
      <c r="L457">
        <v>0</v>
      </c>
      <c r="M457" t="s">
        <v>1540</v>
      </c>
      <c r="N457">
        <v>29</v>
      </c>
      <c r="O457"/>
      <c r="P457">
        <v>0</v>
      </c>
      <c r="Q457" t="s">
        <v>1541</v>
      </c>
      <c r="R457">
        <v>46</v>
      </c>
      <c r="S457" t="s">
        <v>172</v>
      </c>
      <c r="T457">
        <v>6</v>
      </c>
      <c r="U457" t="s">
        <v>53</v>
      </c>
      <c r="V457" t="s">
        <v>53</v>
      </c>
      <c r="W457" t="s">
        <v>108</v>
      </c>
      <c r="X457">
        <v>53420</v>
      </c>
      <c r="Y457">
        <v>825</v>
      </c>
      <c r="Z457">
        <v>6</v>
      </c>
      <c r="AA457">
        <v>6</v>
      </c>
      <c r="AB457">
        <v>64</v>
      </c>
      <c r="AC457">
        <v>17</v>
      </c>
      <c r="AD457" t="s">
        <v>1544</v>
      </c>
      <c r="AE457">
        <f>COUNTIF($E$2:E457,E457)</f>
        <v>2</v>
      </c>
      <c r="AF457">
        <f>COUNTIF($H$2:$H457,H457)</f>
        <v>0</v>
      </c>
      <c r="AG457">
        <f>COUNTIF($M$2:M457,M457)</f>
        <v>2</v>
      </c>
      <c r="AH457">
        <f>COUNTIF($O$2:O457,O457)</f>
        <v>0</v>
      </c>
      <c r="AI457">
        <f>COUNTIF($Q$2:Q457,Q457)</f>
        <v>2</v>
      </c>
      <c r="AJ457">
        <f>COUNTIF($S$2:S457,S457)</f>
        <v>330</v>
      </c>
      <c r="AK457">
        <f t="shared" si="7"/>
        <v>52.16796875</v>
      </c>
      <c r="AL457">
        <f>IF(AD457="",0,COUNTIF($AD$2:AD457,AD457))</f>
        <v>1</v>
      </c>
    </row>
    <row r="458" spans="1:38">
      <c r="A458" t="s">
        <v>1545</v>
      </c>
      <c r="B458" t="s">
        <v>56</v>
      </c>
      <c r="C458">
        <v>200</v>
      </c>
      <c r="D458" t="s">
        <v>54</v>
      </c>
      <c r="E458" t="s">
        <v>1546</v>
      </c>
      <c r="F458">
        <v>54</v>
      </c>
      <c r="G458">
        <v>438</v>
      </c>
      <c r="H458"/>
      <c r="I458">
        <v>0</v>
      </c>
      <c r="J458">
        <v>0</v>
      </c>
      <c r="K458"/>
      <c r="L458">
        <v>0</v>
      </c>
      <c r="M458" t="s">
        <v>1546</v>
      </c>
      <c r="N458">
        <v>54</v>
      </c>
      <c r="O458"/>
      <c r="P458">
        <v>0</v>
      </c>
      <c r="Q458" t="s">
        <v>1547</v>
      </c>
      <c r="R458">
        <v>72</v>
      </c>
      <c r="S458" t="s">
        <v>172</v>
      </c>
      <c r="T458">
        <v>6</v>
      </c>
      <c r="U458" t="s">
        <v>53</v>
      </c>
      <c r="V458" t="s">
        <v>53</v>
      </c>
      <c r="W458" t="s">
        <v>108</v>
      </c>
      <c r="X458">
        <v>72213</v>
      </c>
      <c r="Y458">
        <v>2373</v>
      </c>
      <c r="Z458">
        <v>4</v>
      </c>
      <c r="AA458">
        <v>9</v>
      </c>
      <c r="AB458">
        <v>80</v>
      </c>
      <c r="AC458">
        <v>20</v>
      </c>
      <c r="AD458" t="s">
        <v>1548</v>
      </c>
      <c r="AE458">
        <f>COUNTIF($E$2:E458,E458)</f>
        <v>1</v>
      </c>
      <c r="AF458">
        <f>COUNTIF($H$2:$H458,H458)</f>
        <v>0</v>
      </c>
      <c r="AG458">
        <f>COUNTIF($M$2:M458,M458)</f>
        <v>1</v>
      </c>
      <c r="AH458">
        <f>COUNTIF($O$2:O458,O458)</f>
        <v>0</v>
      </c>
      <c r="AI458">
        <f>COUNTIF($Q$2:Q458,Q458)</f>
        <v>1</v>
      </c>
      <c r="AJ458">
        <f>COUNTIF($S$2:S458,S458)</f>
        <v>331</v>
      </c>
      <c r="AK458">
        <f t="shared" si="7"/>
        <v>70.5205078125</v>
      </c>
      <c r="AL458">
        <f>IF(AD458="",0,COUNTIF($AD$2:AD458,AD458))</f>
        <v>1</v>
      </c>
    </row>
    <row r="459" spans="1:38">
      <c r="A459" t="s">
        <v>1549</v>
      </c>
      <c r="B459" t="s">
        <v>56</v>
      </c>
      <c r="C459">
        <v>200</v>
      </c>
      <c r="D459" t="s">
        <v>54</v>
      </c>
      <c r="E459" t="s">
        <v>1546</v>
      </c>
      <c r="F459">
        <v>54</v>
      </c>
      <c r="G459">
        <v>438</v>
      </c>
      <c r="H459"/>
      <c r="I459">
        <v>0</v>
      </c>
      <c r="J459">
        <v>0</v>
      </c>
      <c r="K459"/>
      <c r="L459">
        <v>0</v>
      </c>
      <c r="M459" t="s">
        <v>1546</v>
      </c>
      <c r="N459">
        <v>54</v>
      </c>
      <c r="O459"/>
      <c r="P459">
        <v>0</v>
      </c>
      <c r="Q459" t="s">
        <v>1547</v>
      </c>
      <c r="R459">
        <v>72</v>
      </c>
      <c r="S459" t="s">
        <v>172</v>
      </c>
      <c r="T459">
        <v>6</v>
      </c>
      <c r="U459" t="s">
        <v>53</v>
      </c>
      <c r="V459" t="s">
        <v>53</v>
      </c>
      <c r="W459" t="s">
        <v>108</v>
      </c>
      <c r="X459">
        <v>72238</v>
      </c>
      <c r="Y459">
        <v>2373</v>
      </c>
      <c r="Z459">
        <v>5</v>
      </c>
      <c r="AA459">
        <v>32</v>
      </c>
      <c r="AB459">
        <v>80</v>
      </c>
      <c r="AC459">
        <v>20</v>
      </c>
      <c r="AD459" t="s">
        <v>1550</v>
      </c>
      <c r="AE459">
        <f>COUNTIF($E$2:E459,E459)</f>
        <v>2</v>
      </c>
      <c r="AF459">
        <f>COUNTIF($H$2:$H459,H459)</f>
        <v>0</v>
      </c>
      <c r="AG459">
        <f>COUNTIF($M$2:M459,M459)</f>
        <v>2</v>
      </c>
      <c r="AH459">
        <f>COUNTIF($O$2:O459,O459)</f>
        <v>0</v>
      </c>
      <c r="AI459">
        <f>COUNTIF($Q$2:Q459,Q459)</f>
        <v>2</v>
      </c>
      <c r="AJ459">
        <f>COUNTIF($S$2:S459,S459)</f>
        <v>332</v>
      </c>
      <c r="AK459">
        <f t="shared" si="7"/>
        <v>70.544921875</v>
      </c>
      <c r="AL459">
        <f>IF(AD459="",0,COUNTIF($AD$2:AD459,AD459))</f>
        <v>1</v>
      </c>
    </row>
    <row r="460" spans="1:38">
      <c r="A460" t="s">
        <v>1551</v>
      </c>
      <c r="B460" t="s">
        <v>56</v>
      </c>
      <c r="C460">
        <v>200</v>
      </c>
      <c r="D460" t="s">
        <v>54</v>
      </c>
      <c r="E460" t="s">
        <v>1552</v>
      </c>
      <c r="F460">
        <v>38</v>
      </c>
      <c r="G460">
        <v>314</v>
      </c>
      <c r="H460"/>
      <c r="I460">
        <v>0</v>
      </c>
      <c r="J460">
        <v>0</v>
      </c>
      <c r="K460"/>
      <c r="L460">
        <v>0</v>
      </c>
      <c r="M460" t="s">
        <v>1552</v>
      </c>
      <c r="N460">
        <v>38</v>
      </c>
      <c r="O460"/>
      <c r="P460">
        <v>0</v>
      </c>
      <c r="Q460" t="s">
        <v>1553</v>
      </c>
      <c r="R460">
        <v>55</v>
      </c>
      <c r="S460" t="s">
        <v>172</v>
      </c>
      <c r="T460">
        <v>6</v>
      </c>
      <c r="U460" t="s">
        <v>53</v>
      </c>
      <c r="V460" t="s">
        <v>53</v>
      </c>
      <c r="W460" t="s">
        <v>108</v>
      </c>
      <c r="X460">
        <v>54974</v>
      </c>
      <c r="Y460">
        <v>946</v>
      </c>
      <c r="Z460">
        <v>5</v>
      </c>
      <c r="AA460">
        <v>9</v>
      </c>
      <c r="AB460">
        <v>64</v>
      </c>
      <c r="AC460">
        <v>19</v>
      </c>
      <c r="AD460" t="s">
        <v>1554</v>
      </c>
      <c r="AE460">
        <f>COUNTIF($E$2:E460,E460)</f>
        <v>1</v>
      </c>
      <c r="AF460">
        <f>COUNTIF($H$2:$H460,H460)</f>
        <v>0</v>
      </c>
      <c r="AG460">
        <f>COUNTIF($M$2:M460,M460)</f>
        <v>1</v>
      </c>
      <c r="AH460">
        <f>COUNTIF($O$2:O460,O460)</f>
        <v>0</v>
      </c>
      <c r="AI460">
        <f>COUNTIF($Q$2:Q460,Q460)</f>
        <v>1</v>
      </c>
      <c r="AJ460">
        <f>COUNTIF($S$2:S460,S460)</f>
        <v>333</v>
      </c>
      <c r="AK460">
        <f t="shared" si="7"/>
        <v>53.685546875</v>
      </c>
      <c r="AL460">
        <f>IF(AD460="",0,COUNTIF($AD$2:AD460,AD460))</f>
        <v>1</v>
      </c>
    </row>
    <row r="461" spans="1:38">
      <c r="A461" t="s">
        <v>1555</v>
      </c>
      <c r="B461" t="s">
        <v>56</v>
      </c>
      <c r="C461">
        <v>200</v>
      </c>
      <c r="D461" t="s">
        <v>54</v>
      </c>
      <c r="E461" t="s">
        <v>1552</v>
      </c>
      <c r="F461">
        <v>38</v>
      </c>
      <c r="G461">
        <v>314</v>
      </c>
      <c r="H461"/>
      <c r="I461">
        <v>0</v>
      </c>
      <c r="J461">
        <v>0</v>
      </c>
      <c r="K461"/>
      <c r="L461">
        <v>0</v>
      </c>
      <c r="M461" t="s">
        <v>1552</v>
      </c>
      <c r="N461">
        <v>38</v>
      </c>
      <c r="O461"/>
      <c r="P461">
        <v>0</v>
      </c>
      <c r="Q461" t="s">
        <v>1553</v>
      </c>
      <c r="R461">
        <v>55</v>
      </c>
      <c r="S461" t="s">
        <v>172</v>
      </c>
      <c r="T461">
        <v>6</v>
      </c>
      <c r="U461" t="s">
        <v>53</v>
      </c>
      <c r="V461" t="s">
        <v>53</v>
      </c>
      <c r="W461" t="s">
        <v>108</v>
      </c>
      <c r="X461">
        <v>54968</v>
      </c>
      <c r="Y461">
        <v>946</v>
      </c>
      <c r="Z461">
        <v>6</v>
      </c>
      <c r="AA461">
        <v>8</v>
      </c>
      <c r="AB461">
        <v>64</v>
      </c>
      <c r="AC461">
        <v>19</v>
      </c>
      <c r="AD461" t="s">
        <v>1556</v>
      </c>
      <c r="AE461">
        <f>COUNTIF($E$2:E461,E461)</f>
        <v>2</v>
      </c>
      <c r="AF461">
        <f>COUNTIF($H$2:$H461,H461)</f>
        <v>0</v>
      </c>
      <c r="AG461">
        <f>COUNTIF($M$2:M461,M461)</f>
        <v>2</v>
      </c>
      <c r="AH461">
        <f>COUNTIF($O$2:O461,O461)</f>
        <v>0</v>
      </c>
      <c r="AI461">
        <f>COUNTIF($Q$2:Q461,Q461)</f>
        <v>2</v>
      </c>
      <c r="AJ461">
        <f>COUNTIF($S$2:S461,S461)</f>
        <v>334</v>
      </c>
      <c r="AK461">
        <f t="shared" si="7"/>
        <v>53.6796875</v>
      </c>
      <c r="AL461">
        <f>IF(AD461="",0,COUNTIF($AD$2:AD461,AD461))</f>
        <v>1</v>
      </c>
    </row>
    <row r="462" spans="1:38">
      <c r="A462" t="s">
        <v>1557</v>
      </c>
      <c r="B462" t="s">
        <v>56</v>
      </c>
      <c r="C462">
        <v>200</v>
      </c>
      <c r="D462" t="s">
        <v>54</v>
      </c>
      <c r="E462" t="s">
        <v>1558</v>
      </c>
      <c r="F462">
        <v>47</v>
      </c>
      <c r="G462">
        <v>384</v>
      </c>
      <c r="H462"/>
      <c r="I462">
        <v>0</v>
      </c>
      <c r="J462">
        <v>0</v>
      </c>
      <c r="K462"/>
      <c r="L462">
        <v>0</v>
      </c>
      <c r="M462" t="s">
        <v>1558</v>
      </c>
      <c r="N462">
        <v>47</v>
      </c>
      <c r="O462"/>
      <c r="P462">
        <v>0</v>
      </c>
      <c r="Q462" t="s">
        <v>1559</v>
      </c>
      <c r="R462">
        <v>64</v>
      </c>
      <c r="S462" t="s">
        <v>172</v>
      </c>
      <c r="T462">
        <v>6</v>
      </c>
      <c r="U462" t="s">
        <v>53</v>
      </c>
      <c r="V462" t="s">
        <v>53</v>
      </c>
      <c r="W462" t="s">
        <v>108</v>
      </c>
      <c r="X462">
        <v>58297</v>
      </c>
      <c r="Y462">
        <v>1426</v>
      </c>
      <c r="Z462">
        <v>6</v>
      </c>
      <c r="AA462">
        <v>4</v>
      </c>
      <c r="AB462">
        <v>66</v>
      </c>
      <c r="AC462">
        <v>16</v>
      </c>
      <c r="AD462" t="s">
        <v>1560</v>
      </c>
      <c r="AE462">
        <f>COUNTIF($E$2:E462,E462)</f>
        <v>1</v>
      </c>
      <c r="AF462">
        <f>COUNTIF($H$2:$H462,H462)</f>
        <v>0</v>
      </c>
      <c r="AG462">
        <f>COUNTIF($M$2:M462,M462)</f>
        <v>1</v>
      </c>
      <c r="AH462">
        <f>COUNTIF($O$2:O462,O462)</f>
        <v>0</v>
      </c>
      <c r="AI462">
        <f>COUNTIF($Q$2:Q462,Q462)</f>
        <v>1</v>
      </c>
      <c r="AJ462">
        <f>COUNTIF($S$2:S462,S462)</f>
        <v>335</v>
      </c>
      <c r="AK462">
        <f t="shared" si="7"/>
        <v>56.9306640625</v>
      </c>
      <c r="AL462">
        <f>IF(AD462="",0,COUNTIF($AD$2:AD462,AD462))</f>
        <v>1</v>
      </c>
    </row>
    <row r="463" spans="1:38">
      <c r="A463" t="s">
        <v>1561</v>
      </c>
      <c r="B463" t="s">
        <v>56</v>
      </c>
      <c r="C463">
        <v>200</v>
      </c>
      <c r="D463" t="s">
        <v>54</v>
      </c>
      <c r="E463" t="s">
        <v>1558</v>
      </c>
      <c r="F463">
        <v>47</v>
      </c>
      <c r="G463">
        <v>384</v>
      </c>
      <c r="H463"/>
      <c r="I463">
        <v>0</v>
      </c>
      <c r="J463">
        <v>0</v>
      </c>
      <c r="K463"/>
      <c r="L463">
        <v>0</v>
      </c>
      <c r="M463" t="s">
        <v>1558</v>
      </c>
      <c r="N463">
        <v>47</v>
      </c>
      <c r="O463"/>
      <c r="P463">
        <v>0</v>
      </c>
      <c r="Q463" t="s">
        <v>1559</v>
      </c>
      <c r="R463">
        <v>64</v>
      </c>
      <c r="S463" t="s">
        <v>172</v>
      </c>
      <c r="T463">
        <v>6</v>
      </c>
      <c r="U463" t="s">
        <v>53</v>
      </c>
      <c r="V463" t="s">
        <v>53</v>
      </c>
      <c r="W463" t="s">
        <v>108</v>
      </c>
      <c r="X463">
        <v>58320</v>
      </c>
      <c r="Y463">
        <v>1426</v>
      </c>
      <c r="Z463">
        <v>7</v>
      </c>
      <c r="AA463">
        <v>10</v>
      </c>
      <c r="AB463">
        <v>66</v>
      </c>
      <c r="AC463">
        <v>16</v>
      </c>
      <c r="AD463" t="s">
        <v>1562</v>
      </c>
      <c r="AE463">
        <f>COUNTIF($E$2:E463,E463)</f>
        <v>2</v>
      </c>
      <c r="AF463">
        <f>COUNTIF($H$2:$H463,H463)</f>
        <v>0</v>
      </c>
      <c r="AG463">
        <f>COUNTIF($M$2:M463,M463)</f>
        <v>2</v>
      </c>
      <c r="AH463">
        <f>COUNTIF($O$2:O463,O463)</f>
        <v>0</v>
      </c>
      <c r="AI463">
        <f>COUNTIF($Q$2:Q463,Q463)</f>
        <v>2</v>
      </c>
      <c r="AJ463">
        <f>COUNTIF($S$2:S463,S463)</f>
        <v>336</v>
      </c>
      <c r="AK463">
        <f t="shared" si="7"/>
        <v>56.953125</v>
      </c>
      <c r="AL463">
        <f>IF(AD463="",0,COUNTIF($AD$2:AD463,AD463))</f>
        <v>1</v>
      </c>
    </row>
    <row r="464" spans="1:38">
      <c r="A464" t="s">
        <v>1563</v>
      </c>
      <c r="B464" t="s">
        <v>56</v>
      </c>
      <c r="C464">
        <v>200</v>
      </c>
      <c r="D464" t="s">
        <v>54</v>
      </c>
      <c r="E464" t="s">
        <v>1564</v>
      </c>
      <c r="F464">
        <v>48</v>
      </c>
      <c r="G464">
        <v>390</v>
      </c>
      <c r="H464"/>
      <c r="I464">
        <v>0</v>
      </c>
      <c r="J464">
        <v>0</v>
      </c>
      <c r="K464"/>
      <c r="L464">
        <v>0</v>
      </c>
      <c r="M464" t="s">
        <v>1564</v>
      </c>
      <c r="N464">
        <v>48</v>
      </c>
      <c r="O464"/>
      <c r="P464">
        <v>0</v>
      </c>
      <c r="Q464" t="s">
        <v>1565</v>
      </c>
      <c r="R464">
        <v>65</v>
      </c>
      <c r="S464" t="s">
        <v>172</v>
      </c>
      <c r="T464">
        <v>6</v>
      </c>
      <c r="U464" t="s">
        <v>53</v>
      </c>
      <c r="V464" t="s">
        <v>53</v>
      </c>
      <c r="W464" t="s">
        <v>108</v>
      </c>
      <c r="X464">
        <v>58405</v>
      </c>
      <c r="Y464">
        <v>1394</v>
      </c>
      <c r="Z464">
        <v>6</v>
      </c>
      <c r="AA464">
        <v>6</v>
      </c>
      <c r="AB464">
        <v>67</v>
      </c>
      <c r="AC464">
        <v>21</v>
      </c>
      <c r="AD464" t="s">
        <v>1566</v>
      </c>
      <c r="AE464">
        <f>COUNTIF($E$2:E464,E464)</f>
        <v>1</v>
      </c>
      <c r="AF464">
        <f>COUNTIF($H$2:$H464,H464)</f>
        <v>0</v>
      </c>
      <c r="AG464">
        <f>COUNTIF($M$2:M464,M464)</f>
        <v>1</v>
      </c>
      <c r="AH464">
        <f>COUNTIF($O$2:O464,O464)</f>
        <v>0</v>
      </c>
      <c r="AI464">
        <f>COUNTIF($Q$2:Q464,Q464)</f>
        <v>1</v>
      </c>
      <c r="AJ464">
        <f>COUNTIF($S$2:S464,S464)</f>
        <v>337</v>
      </c>
      <c r="AK464">
        <f t="shared" si="7"/>
        <v>57.0361328125</v>
      </c>
      <c r="AL464">
        <f>IF(AD464="",0,COUNTIF($AD$2:AD464,AD464))</f>
        <v>1</v>
      </c>
    </row>
    <row r="465" spans="1:38">
      <c r="A465" t="s">
        <v>1567</v>
      </c>
      <c r="B465" t="s">
        <v>56</v>
      </c>
      <c r="C465">
        <v>200</v>
      </c>
      <c r="D465" t="s">
        <v>54</v>
      </c>
      <c r="E465" t="s">
        <v>1564</v>
      </c>
      <c r="F465">
        <v>48</v>
      </c>
      <c r="G465">
        <v>390</v>
      </c>
      <c r="H465"/>
      <c r="I465">
        <v>0</v>
      </c>
      <c r="J465">
        <v>0</v>
      </c>
      <c r="K465"/>
      <c r="L465">
        <v>0</v>
      </c>
      <c r="M465" t="s">
        <v>1564</v>
      </c>
      <c r="N465">
        <v>48</v>
      </c>
      <c r="O465"/>
      <c r="P465">
        <v>0</v>
      </c>
      <c r="Q465" t="s">
        <v>1565</v>
      </c>
      <c r="R465">
        <v>65</v>
      </c>
      <c r="S465" t="s">
        <v>172</v>
      </c>
      <c r="T465">
        <v>6</v>
      </c>
      <c r="U465" t="s">
        <v>53</v>
      </c>
      <c r="V465" t="s">
        <v>53</v>
      </c>
      <c r="W465" t="s">
        <v>108</v>
      </c>
      <c r="X465">
        <v>58409</v>
      </c>
      <c r="Y465">
        <v>1394</v>
      </c>
      <c r="Z465">
        <v>7</v>
      </c>
      <c r="AA465">
        <v>10</v>
      </c>
      <c r="AB465">
        <v>67</v>
      </c>
      <c r="AC465">
        <v>21</v>
      </c>
      <c r="AD465" t="s">
        <v>1568</v>
      </c>
      <c r="AE465">
        <f>COUNTIF($E$2:E465,E465)</f>
        <v>2</v>
      </c>
      <c r="AF465">
        <f>COUNTIF($H$2:$H465,H465)</f>
        <v>0</v>
      </c>
      <c r="AG465">
        <f>COUNTIF($M$2:M465,M465)</f>
        <v>2</v>
      </c>
      <c r="AH465">
        <f>COUNTIF($O$2:O465,O465)</f>
        <v>0</v>
      </c>
      <c r="AI465">
        <f>COUNTIF($Q$2:Q465,Q465)</f>
        <v>2</v>
      </c>
      <c r="AJ465">
        <f>COUNTIF($S$2:S465,S465)</f>
        <v>338</v>
      </c>
      <c r="AK465">
        <f t="shared" si="7"/>
        <v>57.0400390625</v>
      </c>
      <c r="AL465">
        <f>IF(AD465="",0,COUNTIF($AD$2:AD465,AD465))</f>
        <v>1</v>
      </c>
    </row>
    <row r="466" spans="1:38">
      <c r="A466" t="s">
        <v>1569</v>
      </c>
      <c r="B466" t="s">
        <v>56</v>
      </c>
      <c r="C466">
        <v>200</v>
      </c>
      <c r="D466" t="s">
        <v>54</v>
      </c>
      <c r="E466" t="s">
        <v>1570</v>
      </c>
      <c r="F466">
        <v>27</v>
      </c>
      <c r="G466">
        <v>223</v>
      </c>
      <c r="H466"/>
      <c r="I466">
        <v>0</v>
      </c>
      <c r="J466">
        <v>0</v>
      </c>
      <c r="K466"/>
      <c r="L466">
        <v>0</v>
      </c>
      <c r="M466" t="s">
        <v>1570</v>
      </c>
      <c r="N466">
        <v>27</v>
      </c>
      <c r="O466"/>
      <c r="P466">
        <v>0</v>
      </c>
      <c r="Q466" t="s">
        <v>1571</v>
      </c>
      <c r="R466">
        <v>44</v>
      </c>
      <c r="S466" t="s">
        <v>172</v>
      </c>
      <c r="T466">
        <v>6</v>
      </c>
      <c r="U466" t="s">
        <v>53</v>
      </c>
      <c r="V466" t="s">
        <v>53</v>
      </c>
      <c r="W466" t="s">
        <v>108</v>
      </c>
      <c r="X466">
        <v>61236</v>
      </c>
      <c r="Y466">
        <v>912</v>
      </c>
      <c r="Z466">
        <v>6</v>
      </c>
      <c r="AA466">
        <v>6</v>
      </c>
      <c r="AB466">
        <v>68</v>
      </c>
      <c r="AC466">
        <v>35</v>
      </c>
      <c r="AD466" t="s">
        <v>1572</v>
      </c>
      <c r="AE466">
        <f>COUNTIF($E$2:E466,E466)</f>
        <v>1</v>
      </c>
      <c r="AF466">
        <f>COUNTIF($H$2:$H466,H466)</f>
        <v>0</v>
      </c>
      <c r="AG466">
        <f>COUNTIF($M$2:M466,M466)</f>
        <v>1</v>
      </c>
      <c r="AH466">
        <f>COUNTIF($O$2:O466,O466)</f>
        <v>0</v>
      </c>
      <c r="AI466">
        <f>COUNTIF($Q$2:Q466,Q466)</f>
        <v>1</v>
      </c>
      <c r="AJ466">
        <f>COUNTIF($S$2:S466,S466)</f>
        <v>339</v>
      </c>
      <c r="AK466">
        <f t="shared" si="7"/>
        <v>59.80078125</v>
      </c>
      <c r="AL466">
        <f>IF(AD466="",0,COUNTIF($AD$2:AD466,AD466))</f>
        <v>1</v>
      </c>
    </row>
    <row r="467" spans="1:38">
      <c r="A467" t="s">
        <v>1573</v>
      </c>
      <c r="B467" t="s">
        <v>56</v>
      </c>
      <c r="C467">
        <v>200</v>
      </c>
      <c r="D467" t="s">
        <v>54</v>
      </c>
      <c r="E467" t="s">
        <v>1570</v>
      </c>
      <c r="F467">
        <v>27</v>
      </c>
      <c r="G467">
        <v>223</v>
      </c>
      <c r="H467"/>
      <c r="I467">
        <v>0</v>
      </c>
      <c r="J467">
        <v>0</v>
      </c>
      <c r="K467"/>
      <c r="L467">
        <v>0</v>
      </c>
      <c r="M467" t="s">
        <v>1570</v>
      </c>
      <c r="N467">
        <v>27</v>
      </c>
      <c r="O467"/>
      <c r="P467">
        <v>0</v>
      </c>
      <c r="Q467" t="s">
        <v>1571</v>
      </c>
      <c r="R467">
        <v>44</v>
      </c>
      <c r="S467" t="s">
        <v>172</v>
      </c>
      <c r="T467">
        <v>6</v>
      </c>
      <c r="U467" t="s">
        <v>53</v>
      </c>
      <c r="V467" t="s">
        <v>53</v>
      </c>
      <c r="W467" t="s">
        <v>108</v>
      </c>
      <c r="X467">
        <v>61260</v>
      </c>
      <c r="Y467">
        <v>912</v>
      </c>
      <c r="Z467">
        <v>7</v>
      </c>
      <c r="AA467">
        <v>16</v>
      </c>
      <c r="AB467">
        <v>68</v>
      </c>
      <c r="AC467">
        <v>35</v>
      </c>
      <c r="AD467" t="s">
        <v>1574</v>
      </c>
      <c r="AE467">
        <f>COUNTIF($E$2:E467,E467)</f>
        <v>2</v>
      </c>
      <c r="AF467">
        <f>COUNTIF($H$2:$H467,H467)</f>
        <v>0</v>
      </c>
      <c r="AG467">
        <f>COUNTIF($M$2:M467,M467)</f>
        <v>2</v>
      </c>
      <c r="AH467">
        <f>COUNTIF($O$2:O467,O467)</f>
        <v>0</v>
      </c>
      <c r="AI467">
        <f>COUNTIF($Q$2:Q467,Q467)</f>
        <v>2</v>
      </c>
      <c r="AJ467">
        <f>COUNTIF($S$2:S467,S467)</f>
        <v>340</v>
      </c>
      <c r="AK467">
        <f t="shared" si="7"/>
        <v>59.82421875</v>
      </c>
      <c r="AL467">
        <f>IF(AD467="",0,COUNTIF($AD$2:AD467,AD467))</f>
        <v>1</v>
      </c>
    </row>
    <row r="468" spans="1:38">
      <c r="A468" t="s">
        <v>1575</v>
      </c>
      <c r="B468" t="s">
        <v>56</v>
      </c>
      <c r="C468">
        <v>200</v>
      </c>
      <c r="D468" t="s">
        <v>54</v>
      </c>
      <c r="E468" t="s">
        <v>1576</v>
      </c>
      <c r="F468">
        <v>47</v>
      </c>
      <c r="G468">
        <v>394</v>
      </c>
      <c r="H468"/>
      <c r="I468">
        <v>0</v>
      </c>
      <c r="J468">
        <v>0</v>
      </c>
      <c r="K468"/>
      <c r="L468">
        <v>0</v>
      </c>
      <c r="M468" t="s">
        <v>1576</v>
      </c>
      <c r="N468">
        <v>47</v>
      </c>
      <c r="O468"/>
      <c r="P468">
        <v>0</v>
      </c>
      <c r="Q468" t="s">
        <v>1577</v>
      </c>
      <c r="R468">
        <v>65</v>
      </c>
      <c r="S468" t="s">
        <v>172</v>
      </c>
      <c r="T468">
        <v>6</v>
      </c>
      <c r="U468" t="s">
        <v>53</v>
      </c>
      <c r="V468" t="s">
        <v>53</v>
      </c>
      <c r="W468" t="s">
        <v>108</v>
      </c>
      <c r="X468">
        <v>74520</v>
      </c>
      <c r="Y468">
        <v>2856</v>
      </c>
      <c r="Z468">
        <v>5</v>
      </c>
      <c r="AA468">
        <v>17</v>
      </c>
      <c r="AB468">
        <v>80</v>
      </c>
      <c r="AC468">
        <v>31</v>
      </c>
      <c r="AD468" t="s">
        <v>1578</v>
      </c>
      <c r="AE468">
        <f>COUNTIF($E$2:E468,E468)</f>
        <v>1</v>
      </c>
      <c r="AF468">
        <f>COUNTIF($H$2:$H468,H468)</f>
        <v>0</v>
      </c>
      <c r="AG468">
        <f>COUNTIF($M$2:M468,M468)</f>
        <v>1</v>
      </c>
      <c r="AH468">
        <f>COUNTIF($O$2:O468,O468)</f>
        <v>0</v>
      </c>
      <c r="AI468">
        <f>COUNTIF($Q$2:Q468,Q468)</f>
        <v>1</v>
      </c>
      <c r="AJ468">
        <f>COUNTIF($S$2:S468,S468)</f>
        <v>341</v>
      </c>
      <c r="AK468">
        <f t="shared" si="7"/>
        <v>72.7734375</v>
      </c>
      <c r="AL468">
        <f>IF(AD468="",0,COUNTIF($AD$2:AD468,AD468))</f>
        <v>1</v>
      </c>
    </row>
    <row r="469" spans="1:38">
      <c r="A469" t="s">
        <v>1579</v>
      </c>
      <c r="B469" t="s">
        <v>56</v>
      </c>
      <c r="C469">
        <v>200</v>
      </c>
      <c r="D469" t="s">
        <v>54</v>
      </c>
      <c r="E469" t="s">
        <v>1576</v>
      </c>
      <c r="F469">
        <v>47</v>
      </c>
      <c r="G469">
        <v>394</v>
      </c>
      <c r="H469"/>
      <c r="I469">
        <v>0</v>
      </c>
      <c r="J469">
        <v>0</v>
      </c>
      <c r="K469"/>
      <c r="L469">
        <v>0</v>
      </c>
      <c r="M469" t="s">
        <v>1576</v>
      </c>
      <c r="N469">
        <v>47</v>
      </c>
      <c r="O469"/>
      <c r="P469">
        <v>0</v>
      </c>
      <c r="Q469" t="s">
        <v>1577</v>
      </c>
      <c r="R469">
        <v>65</v>
      </c>
      <c r="S469" t="s">
        <v>172</v>
      </c>
      <c r="T469">
        <v>6</v>
      </c>
      <c r="U469" t="s">
        <v>53</v>
      </c>
      <c r="V469" t="s">
        <v>53</v>
      </c>
      <c r="W469" t="s">
        <v>108</v>
      </c>
      <c r="X469">
        <v>74514</v>
      </c>
      <c r="Y469">
        <v>2856</v>
      </c>
      <c r="Z469">
        <v>6</v>
      </c>
      <c r="AA469">
        <v>28</v>
      </c>
      <c r="AB469">
        <v>80</v>
      </c>
      <c r="AC469">
        <v>31</v>
      </c>
      <c r="AD469" t="s">
        <v>1580</v>
      </c>
      <c r="AE469">
        <f>COUNTIF($E$2:E469,E469)</f>
        <v>2</v>
      </c>
      <c r="AF469">
        <f>COUNTIF($H$2:$H469,H469)</f>
        <v>0</v>
      </c>
      <c r="AG469">
        <f>COUNTIF($M$2:M469,M469)</f>
        <v>2</v>
      </c>
      <c r="AH469">
        <f>COUNTIF($O$2:O469,O469)</f>
        <v>0</v>
      </c>
      <c r="AI469">
        <f>COUNTIF($Q$2:Q469,Q469)</f>
        <v>2</v>
      </c>
      <c r="AJ469">
        <f>COUNTIF($S$2:S469,S469)</f>
        <v>342</v>
      </c>
      <c r="AK469">
        <f t="shared" si="7"/>
        <v>72.767578125</v>
      </c>
      <c r="AL469">
        <f>IF(AD469="",0,COUNTIF($AD$2:AD469,AD469))</f>
        <v>1</v>
      </c>
    </row>
    <row r="470" spans="1:38">
      <c r="A470" t="s">
        <v>1581</v>
      </c>
      <c r="B470" t="s">
        <v>56</v>
      </c>
      <c r="C470">
        <v>200</v>
      </c>
      <c r="D470" t="s">
        <v>54</v>
      </c>
      <c r="E470" t="s">
        <v>1582</v>
      </c>
      <c r="F470">
        <v>28</v>
      </c>
      <c r="G470">
        <v>238</v>
      </c>
      <c r="H470"/>
      <c r="I470">
        <v>0</v>
      </c>
      <c r="J470">
        <v>0</v>
      </c>
      <c r="K470"/>
      <c r="L470">
        <v>0</v>
      </c>
      <c r="M470" t="s">
        <v>1582</v>
      </c>
      <c r="N470">
        <v>28</v>
      </c>
      <c r="O470"/>
      <c r="P470">
        <v>0</v>
      </c>
      <c r="Q470" t="s">
        <v>1583</v>
      </c>
      <c r="R470">
        <v>45</v>
      </c>
      <c r="S470" t="s">
        <v>172</v>
      </c>
      <c r="T470">
        <v>6</v>
      </c>
      <c r="U470" t="s">
        <v>53</v>
      </c>
      <c r="V470" t="s">
        <v>53</v>
      </c>
      <c r="W470" t="s">
        <v>108</v>
      </c>
      <c r="X470">
        <v>57109</v>
      </c>
      <c r="Y470">
        <v>1196</v>
      </c>
      <c r="Z470">
        <v>4</v>
      </c>
      <c r="AA470">
        <v>6</v>
      </c>
      <c r="AB470">
        <v>65</v>
      </c>
      <c r="AC470">
        <v>17</v>
      </c>
      <c r="AD470" t="s">
        <v>1584</v>
      </c>
      <c r="AE470">
        <f>COUNTIF($E$2:E470,E470)</f>
        <v>1</v>
      </c>
      <c r="AF470">
        <f>COUNTIF($H$2:$H470,H470)</f>
        <v>0</v>
      </c>
      <c r="AG470">
        <f>COUNTIF($M$2:M470,M470)</f>
        <v>1</v>
      </c>
      <c r="AH470">
        <f>COUNTIF($O$2:O470,O470)</f>
        <v>0</v>
      </c>
      <c r="AI470">
        <f>COUNTIF($Q$2:Q470,Q470)</f>
        <v>1</v>
      </c>
      <c r="AJ470">
        <f>COUNTIF($S$2:S470,S470)</f>
        <v>343</v>
      </c>
      <c r="AK470">
        <f t="shared" si="7"/>
        <v>55.7705078125</v>
      </c>
      <c r="AL470">
        <f>IF(AD470="",0,COUNTIF($AD$2:AD470,AD470))</f>
        <v>1</v>
      </c>
    </row>
    <row r="471" spans="1:38">
      <c r="A471" t="s">
        <v>1585</v>
      </c>
      <c r="B471" t="s">
        <v>56</v>
      </c>
      <c r="C471">
        <v>200</v>
      </c>
      <c r="D471" t="s">
        <v>54</v>
      </c>
      <c r="E471" t="s">
        <v>1582</v>
      </c>
      <c r="F471">
        <v>28</v>
      </c>
      <c r="G471">
        <v>238</v>
      </c>
      <c r="H471"/>
      <c r="I471">
        <v>0</v>
      </c>
      <c r="J471">
        <v>0</v>
      </c>
      <c r="K471"/>
      <c r="L471">
        <v>0</v>
      </c>
      <c r="M471" t="s">
        <v>1582</v>
      </c>
      <c r="N471">
        <v>28</v>
      </c>
      <c r="O471"/>
      <c r="P471">
        <v>0</v>
      </c>
      <c r="Q471" t="s">
        <v>1583</v>
      </c>
      <c r="R471">
        <v>45</v>
      </c>
      <c r="S471" t="s">
        <v>172</v>
      </c>
      <c r="T471">
        <v>6</v>
      </c>
      <c r="U471" t="s">
        <v>53</v>
      </c>
      <c r="V471" t="s">
        <v>53</v>
      </c>
      <c r="W471" t="s">
        <v>108</v>
      </c>
      <c r="X471">
        <v>57132</v>
      </c>
      <c r="Y471">
        <v>1196</v>
      </c>
      <c r="Z471">
        <v>5</v>
      </c>
      <c r="AA471">
        <v>10</v>
      </c>
      <c r="AB471">
        <v>65</v>
      </c>
      <c r="AC471">
        <v>17</v>
      </c>
      <c r="AD471" t="s">
        <v>1586</v>
      </c>
      <c r="AE471">
        <f>COUNTIF($E$2:E471,E471)</f>
        <v>2</v>
      </c>
      <c r="AF471">
        <f>COUNTIF($H$2:$H471,H471)</f>
        <v>0</v>
      </c>
      <c r="AG471">
        <f>COUNTIF($M$2:M471,M471)</f>
        <v>2</v>
      </c>
      <c r="AH471">
        <f>COUNTIF($O$2:O471,O471)</f>
        <v>0</v>
      </c>
      <c r="AI471">
        <f>COUNTIF($Q$2:Q471,Q471)</f>
        <v>2</v>
      </c>
      <c r="AJ471">
        <f>COUNTIF($S$2:S471,S471)</f>
        <v>344</v>
      </c>
      <c r="AK471">
        <f t="shared" si="7"/>
        <v>55.79296875</v>
      </c>
      <c r="AL471">
        <f>IF(AD471="",0,COUNTIF($AD$2:AD471,AD471))</f>
        <v>1</v>
      </c>
    </row>
    <row r="472" spans="1:38">
      <c r="A472" t="s">
        <v>1587</v>
      </c>
      <c r="B472" t="s">
        <v>56</v>
      </c>
      <c r="C472">
        <v>200</v>
      </c>
      <c r="D472" t="s">
        <v>54</v>
      </c>
      <c r="E472" t="s">
        <v>1588</v>
      </c>
      <c r="F472">
        <v>56</v>
      </c>
      <c r="G472">
        <v>461</v>
      </c>
      <c r="H472"/>
      <c r="I472">
        <v>0</v>
      </c>
      <c r="J472">
        <v>0</v>
      </c>
      <c r="K472"/>
      <c r="L472">
        <v>0</v>
      </c>
      <c r="M472" t="s">
        <v>1588</v>
      </c>
      <c r="N472">
        <v>56</v>
      </c>
      <c r="O472"/>
      <c r="P472">
        <v>0</v>
      </c>
      <c r="Q472" t="s">
        <v>1589</v>
      </c>
      <c r="R472">
        <v>73</v>
      </c>
      <c r="S472" t="s">
        <v>172</v>
      </c>
      <c r="T472">
        <v>6</v>
      </c>
      <c r="U472" t="s">
        <v>53</v>
      </c>
      <c r="V472" t="s">
        <v>53</v>
      </c>
      <c r="W472" t="s">
        <v>108</v>
      </c>
      <c r="X472">
        <v>52893</v>
      </c>
      <c r="Y472">
        <v>805</v>
      </c>
      <c r="Z472">
        <v>4</v>
      </c>
      <c r="AA472">
        <v>4</v>
      </c>
      <c r="AB472">
        <v>62</v>
      </c>
      <c r="AC472">
        <v>19</v>
      </c>
      <c r="AD472" t="s">
        <v>1590</v>
      </c>
      <c r="AE472">
        <f>COUNTIF($E$2:E472,E472)</f>
        <v>1</v>
      </c>
      <c r="AF472">
        <f>COUNTIF($H$2:$H472,H472)</f>
        <v>0</v>
      </c>
      <c r="AG472">
        <f>COUNTIF($M$2:M472,M472)</f>
        <v>1</v>
      </c>
      <c r="AH472">
        <f>COUNTIF($O$2:O472,O472)</f>
        <v>0</v>
      </c>
      <c r="AI472">
        <f>COUNTIF($Q$2:Q472,Q472)</f>
        <v>1</v>
      </c>
      <c r="AJ472">
        <f>COUNTIF($S$2:S472,S472)</f>
        <v>345</v>
      </c>
      <c r="AK472">
        <f t="shared" si="7"/>
        <v>51.6533203125</v>
      </c>
      <c r="AL472">
        <f>IF(AD472="",0,COUNTIF($AD$2:AD472,AD472))</f>
        <v>1</v>
      </c>
    </row>
    <row r="473" spans="1:38">
      <c r="A473" t="s">
        <v>1591</v>
      </c>
      <c r="B473" t="s">
        <v>56</v>
      </c>
      <c r="C473">
        <v>200</v>
      </c>
      <c r="D473" t="s">
        <v>54</v>
      </c>
      <c r="E473" t="s">
        <v>1588</v>
      </c>
      <c r="F473">
        <v>56</v>
      </c>
      <c r="G473">
        <v>461</v>
      </c>
      <c r="H473"/>
      <c r="I473">
        <v>0</v>
      </c>
      <c r="J473">
        <v>0</v>
      </c>
      <c r="K473"/>
      <c r="L473">
        <v>0</v>
      </c>
      <c r="M473" t="s">
        <v>1588</v>
      </c>
      <c r="N473">
        <v>56</v>
      </c>
      <c r="O473"/>
      <c r="P473">
        <v>0</v>
      </c>
      <c r="Q473" t="s">
        <v>1589</v>
      </c>
      <c r="R473">
        <v>73</v>
      </c>
      <c r="S473" t="s">
        <v>172</v>
      </c>
      <c r="T473">
        <v>6</v>
      </c>
      <c r="U473" t="s">
        <v>53</v>
      </c>
      <c r="V473" t="s">
        <v>53</v>
      </c>
      <c r="W473" t="s">
        <v>108</v>
      </c>
      <c r="X473">
        <v>52891</v>
      </c>
      <c r="Y473">
        <v>805</v>
      </c>
      <c r="Z473">
        <v>5</v>
      </c>
      <c r="AA473">
        <v>4</v>
      </c>
      <c r="AB473">
        <v>62</v>
      </c>
      <c r="AC473">
        <v>19</v>
      </c>
      <c r="AD473" t="s">
        <v>1592</v>
      </c>
      <c r="AE473">
        <f>COUNTIF($E$2:E473,E473)</f>
        <v>2</v>
      </c>
      <c r="AF473">
        <f>COUNTIF($H$2:$H473,H473)</f>
        <v>0</v>
      </c>
      <c r="AG473">
        <f>COUNTIF($M$2:M473,M473)</f>
        <v>2</v>
      </c>
      <c r="AH473">
        <f>COUNTIF($O$2:O473,O473)</f>
        <v>0</v>
      </c>
      <c r="AI473">
        <f>COUNTIF($Q$2:Q473,Q473)</f>
        <v>2</v>
      </c>
      <c r="AJ473">
        <f>COUNTIF($S$2:S473,S473)</f>
        <v>346</v>
      </c>
      <c r="AK473">
        <f t="shared" si="7"/>
        <v>51.6513671875</v>
      </c>
      <c r="AL473">
        <f>IF(AD473="",0,COUNTIF($AD$2:AD473,AD473))</f>
        <v>1</v>
      </c>
    </row>
    <row r="474" spans="1:38">
      <c r="A474" t="s">
        <v>1593</v>
      </c>
      <c r="B474" t="s">
        <v>56</v>
      </c>
      <c r="C474">
        <v>200</v>
      </c>
      <c r="D474" t="s">
        <v>54</v>
      </c>
      <c r="E474" t="s">
        <v>1594</v>
      </c>
      <c r="F474">
        <v>37</v>
      </c>
      <c r="G474">
        <v>328</v>
      </c>
      <c r="H474"/>
      <c r="I474">
        <v>0</v>
      </c>
      <c r="J474">
        <v>0</v>
      </c>
      <c r="K474"/>
      <c r="L474">
        <v>0</v>
      </c>
      <c r="M474" t="s">
        <v>1594</v>
      </c>
      <c r="N474">
        <v>37</v>
      </c>
      <c r="O474"/>
      <c r="P474">
        <v>0</v>
      </c>
      <c r="Q474" t="s">
        <v>1595</v>
      </c>
      <c r="R474">
        <v>54</v>
      </c>
      <c r="S474" t="s">
        <v>172</v>
      </c>
      <c r="T474">
        <v>6</v>
      </c>
      <c r="U474" t="s">
        <v>53</v>
      </c>
      <c r="V474" t="s">
        <v>53</v>
      </c>
      <c r="W474" t="s">
        <v>108</v>
      </c>
      <c r="X474">
        <v>55240</v>
      </c>
      <c r="Y474">
        <v>877</v>
      </c>
      <c r="Z474">
        <v>3</v>
      </c>
      <c r="AA474">
        <v>6</v>
      </c>
      <c r="AB474">
        <v>66</v>
      </c>
      <c r="AC474">
        <v>18</v>
      </c>
      <c r="AD474" t="s">
        <v>1596</v>
      </c>
      <c r="AE474">
        <f>COUNTIF($E$2:E474,E474)</f>
        <v>1</v>
      </c>
      <c r="AF474">
        <f>COUNTIF($H$2:$H474,H474)</f>
        <v>0</v>
      </c>
      <c r="AG474">
        <f>COUNTIF($M$2:M474,M474)</f>
        <v>1</v>
      </c>
      <c r="AH474">
        <f>COUNTIF($O$2:O474,O474)</f>
        <v>0</v>
      </c>
      <c r="AI474">
        <f>COUNTIF($Q$2:Q474,Q474)</f>
        <v>1</v>
      </c>
      <c r="AJ474">
        <f>COUNTIF($S$2:S474,S474)</f>
        <v>347</v>
      </c>
      <c r="AK474">
        <f t="shared" si="7"/>
        <v>53.9453125</v>
      </c>
      <c r="AL474">
        <f>IF(AD474="",0,COUNTIF($AD$2:AD474,AD474))</f>
        <v>1</v>
      </c>
    </row>
    <row r="475" spans="1:38">
      <c r="A475" t="s">
        <v>1597</v>
      </c>
      <c r="B475" t="s">
        <v>56</v>
      </c>
      <c r="C475">
        <v>200</v>
      </c>
      <c r="D475" t="s">
        <v>54</v>
      </c>
      <c r="E475" t="s">
        <v>1594</v>
      </c>
      <c r="F475">
        <v>37</v>
      </c>
      <c r="G475">
        <v>328</v>
      </c>
      <c r="H475"/>
      <c r="I475">
        <v>0</v>
      </c>
      <c r="J475">
        <v>0</v>
      </c>
      <c r="K475"/>
      <c r="L475">
        <v>0</v>
      </c>
      <c r="M475" t="s">
        <v>1594</v>
      </c>
      <c r="N475">
        <v>37</v>
      </c>
      <c r="O475"/>
      <c r="P475">
        <v>0</v>
      </c>
      <c r="Q475" t="s">
        <v>1595</v>
      </c>
      <c r="R475">
        <v>54</v>
      </c>
      <c r="S475" t="s">
        <v>172</v>
      </c>
      <c r="T475">
        <v>6</v>
      </c>
      <c r="U475" t="s">
        <v>53</v>
      </c>
      <c r="V475" t="s">
        <v>53</v>
      </c>
      <c r="W475" t="s">
        <v>108</v>
      </c>
      <c r="X475">
        <v>55245</v>
      </c>
      <c r="Y475">
        <v>877</v>
      </c>
      <c r="Z475">
        <v>4</v>
      </c>
      <c r="AA475">
        <v>10</v>
      </c>
      <c r="AB475">
        <v>66</v>
      </c>
      <c r="AC475">
        <v>18</v>
      </c>
      <c r="AD475" t="s">
        <v>1598</v>
      </c>
      <c r="AE475">
        <f>COUNTIF($E$2:E475,E475)</f>
        <v>2</v>
      </c>
      <c r="AF475">
        <f>COUNTIF($H$2:$H475,H475)</f>
        <v>0</v>
      </c>
      <c r="AG475">
        <f>COUNTIF($M$2:M475,M475)</f>
        <v>2</v>
      </c>
      <c r="AH475">
        <f>COUNTIF($O$2:O475,O475)</f>
        <v>0</v>
      </c>
      <c r="AI475">
        <f>COUNTIF($Q$2:Q475,Q475)</f>
        <v>2</v>
      </c>
      <c r="AJ475">
        <f>COUNTIF($S$2:S475,S475)</f>
        <v>348</v>
      </c>
      <c r="AK475">
        <f t="shared" si="7"/>
        <v>53.9501953125</v>
      </c>
      <c r="AL475">
        <f>IF(AD475="",0,COUNTIF($AD$2:AD475,AD475))</f>
        <v>1</v>
      </c>
    </row>
    <row r="476" spans="1:38">
      <c r="A476" t="s">
        <v>1599</v>
      </c>
      <c r="B476" t="s">
        <v>56</v>
      </c>
      <c r="C476">
        <v>200</v>
      </c>
      <c r="D476" t="s">
        <v>54</v>
      </c>
      <c r="E476" t="s">
        <v>1600</v>
      </c>
      <c r="F476">
        <v>26</v>
      </c>
      <c r="G476">
        <v>222</v>
      </c>
      <c r="H476"/>
      <c r="I476">
        <v>0</v>
      </c>
      <c r="J476">
        <v>0</v>
      </c>
      <c r="K476"/>
      <c r="L476">
        <v>0</v>
      </c>
      <c r="M476" t="s">
        <v>1600</v>
      </c>
      <c r="N476">
        <v>26</v>
      </c>
      <c r="O476"/>
      <c r="P476">
        <v>0</v>
      </c>
      <c r="Q476" t="s">
        <v>1601</v>
      </c>
      <c r="R476">
        <v>44</v>
      </c>
      <c r="S476" t="s">
        <v>172</v>
      </c>
      <c r="T476">
        <v>6</v>
      </c>
      <c r="U476" t="s">
        <v>53</v>
      </c>
      <c r="V476" t="s">
        <v>53</v>
      </c>
      <c r="W476" t="s">
        <v>108</v>
      </c>
      <c r="X476">
        <v>51252</v>
      </c>
      <c r="Y476">
        <v>744</v>
      </c>
      <c r="Z476">
        <v>4</v>
      </c>
      <c r="AA476">
        <v>4</v>
      </c>
      <c r="AB476">
        <v>62</v>
      </c>
      <c r="AC476">
        <v>15</v>
      </c>
      <c r="AD476" t="s">
        <v>1602</v>
      </c>
      <c r="AE476">
        <f>COUNTIF($E$2:E476,E476)</f>
        <v>1</v>
      </c>
      <c r="AF476">
        <f>COUNTIF($H$2:$H476,H476)</f>
        <v>0</v>
      </c>
      <c r="AG476">
        <f>COUNTIF($M$2:M476,M476)</f>
        <v>1</v>
      </c>
      <c r="AH476">
        <f>COUNTIF($O$2:O476,O476)</f>
        <v>0</v>
      </c>
      <c r="AI476">
        <f>COUNTIF($Q$2:Q476,Q476)</f>
        <v>1</v>
      </c>
      <c r="AJ476">
        <f>COUNTIF($S$2:S476,S476)</f>
        <v>349</v>
      </c>
      <c r="AK476">
        <f t="shared" si="7"/>
        <v>50.05078125</v>
      </c>
      <c r="AL476">
        <f>IF(AD476="",0,COUNTIF($AD$2:AD476,AD476))</f>
        <v>1</v>
      </c>
    </row>
    <row r="477" spans="1:38">
      <c r="A477" t="s">
        <v>1603</v>
      </c>
      <c r="B477" t="s">
        <v>56</v>
      </c>
      <c r="C477">
        <v>200</v>
      </c>
      <c r="D477" t="s">
        <v>54</v>
      </c>
      <c r="E477" t="s">
        <v>1600</v>
      </c>
      <c r="F477">
        <v>26</v>
      </c>
      <c r="G477">
        <v>222</v>
      </c>
      <c r="H477"/>
      <c r="I477">
        <v>0</v>
      </c>
      <c r="J477">
        <v>0</v>
      </c>
      <c r="K477"/>
      <c r="L477">
        <v>0</v>
      </c>
      <c r="M477" t="s">
        <v>1600</v>
      </c>
      <c r="N477">
        <v>26</v>
      </c>
      <c r="O477"/>
      <c r="P477">
        <v>0</v>
      </c>
      <c r="Q477" t="s">
        <v>1601</v>
      </c>
      <c r="R477">
        <v>44</v>
      </c>
      <c r="S477" t="s">
        <v>172</v>
      </c>
      <c r="T477">
        <v>6</v>
      </c>
      <c r="U477" t="s">
        <v>53</v>
      </c>
      <c r="V477" t="s">
        <v>53</v>
      </c>
      <c r="W477" t="s">
        <v>108</v>
      </c>
      <c r="X477">
        <v>51278</v>
      </c>
      <c r="Y477">
        <v>744</v>
      </c>
      <c r="Z477">
        <v>5</v>
      </c>
      <c r="AA477">
        <v>2</v>
      </c>
      <c r="AB477">
        <v>62</v>
      </c>
      <c r="AC477">
        <v>15</v>
      </c>
      <c r="AD477" t="s">
        <v>1604</v>
      </c>
      <c r="AE477">
        <f>COUNTIF($E$2:E477,E477)</f>
        <v>2</v>
      </c>
      <c r="AF477">
        <f>COUNTIF($H$2:$H477,H477)</f>
        <v>0</v>
      </c>
      <c r="AG477">
        <f>COUNTIF($M$2:M477,M477)</f>
        <v>2</v>
      </c>
      <c r="AH477">
        <f>COUNTIF($O$2:O477,O477)</f>
        <v>0</v>
      </c>
      <c r="AI477">
        <f>COUNTIF($Q$2:Q477,Q477)</f>
        <v>2</v>
      </c>
      <c r="AJ477">
        <f>COUNTIF($S$2:S477,S477)</f>
        <v>350</v>
      </c>
      <c r="AK477">
        <f t="shared" si="7"/>
        <v>50.076171875</v>
      </c>
      <c r="AL477">
        <f>IF(AD477="",0,COUNTIF($AD$2:AD477,AD477))</f>
        <v>1</v>
      </c>
    </row>
    <row r="478" spans="1:38">
      <c r="A478" t="s">
        <v>1605</v>
      </c>
      <c r="B478" t="s">
        <v>56</v>
      </c>
      <c r="C478">
        <v>200</v>
      </c>
      <c r="D478" t="s">
        <v>54</v>
      </c>
      <c r="E478" t="s">
        <v>1606</v>
      </c>
      <c r="F478">
        <v>40</v>
      </c>
      <c r="G478">
        <v>316</v>
      </c>
      <c r="H478"/>
      <c r="I478">
        <v>0</v>
      </c>
      <c r="J478">
        <v>0</v>
      </c>
      <c r="K478"/>
      <c r="L478">
        <v>0</v>
      </c>
      <c r="M478" t="s">
        <v>1606</v>
      </c>
      <c r="N478">
        <v>40</v>
      </c>
      <c r="O478"/>
      <c r="P478">
        <v>0</v>
      </c>
      <c r="Q478" t="s">
        <v>1607</v>
      </c>
      <c r="R478">
        <v>58</v>
      </c>
      <c r="S478" t="s">
        <v>172</v>
      </c>
      <c r="T478">
        <v>6</v>
      </c>
      <c r="U478" t="s">
        <v>53</v>
      </c>
      <c r="V478" t="s">
        <v>53</v>
      </c>
      <c r="W478" t="s">
        <v>108</v>
      </c>
      <c r="X478">
        <v>54036</v>
      </c>
      <c r="Y478">
        <v>1137</v>
      </c>
      <c r="Z478">
        <v>5</v>
      </c>
      <c r="AA478">
        <v>4</v>
      </c>
      <c r="AB478">
        <v>61</v>
      </c>
      <c r="AC478">
        <v>23</v>
      </c>
      <c r="AD478" t="s">
        <v>1608</v>
      </c>
      <c r="AE478">
        <f>COUNTIF($E$2:E478,E478)</f>
        <v>1</v>
      </c>
      <c r="AF478">
        <f>COUNTIF($H$2:$H478,H478)</f>
        <v>0</v>
      </c>
      <c r="AG478">
        <f>COUNTIF($M$2:M478,M478)</f>
        <v>1</v>
      </c>
      <c r="AH478">
        <f>COUNTIF($O$2:O478,O478)</f>
        <v>0</v>
      </c>
      <c r="AI478">
        <f>COUNTIF($Q$2:Q478,Q478)</f>
        <v>1</v>
      </c>
      <c r="AJ478">
        <f>COUNTIF($S$2:S478,S478)</f>
        <v>351</v>
      </c>
      <c r="AK478">
        <f t="shared" si="7"/>
        <v>52.76953125</v>
      </c>
      <c r="AL478">
        <f>IF(AD478="",0,COUNTIF($AD$2:AD478,AD478))</f>
        <v>1</v>
      </c>
    </row>
    <row r="479" spans="1:38">
      <c r="A479" t="s">
        <v>1609</v>
      </c>
      <c r="B479" t="s">
        <v>56</v>
      </c>
      <c r="C479">
        <v>200</v>
      </c>
      <c r="D479" t="s">
        <v>54</v>
      </c>
      <c r="E479" t="s">
        <v>1606</v>
      </c>
      <c r="F479">
        <v>40</v>
      </c>
      <c r="G479">
        <v>316</v>
      </c>
      <c r="H479"/>
      <c r="I479">
        <v>0</v>
      </c>
      <c r="J479">
        <v>0</v>
      </c>
      <c r="K479"/>
      <c r="L479">
        <v>0</v>
      </c>
      <c r="M479" t="s">
        <v>1606</v>
      </c>
      <c r="N479">
        <v>40</v>
      </c>
      <c r="O479"/>
      <c r="P479">
        <v>0</v>
      </c>
      <c r="Q479" t="s">
        <v>1607</v>
      </c>
      <c r="R479">
        <v>58</v>
      </c>
      <c r="S479" t="s">
        <v>172</v>
      </c>
      <c r="T479">
        <v>6</v>
      </c>
      <c r="U479" t="s">
        <v>53</v>
      </c>
      <c r="V479" t="s">
        <v>53</v>
      </c>
      <c r="W479" t="s">
        <v>108</v>
      </c>
      <c r="X479">
        <v>54052</v>
      </c>
      <c r="Y479">
        <v>1137</v>
      </c>
      <c r="Z479">
        <v>6</v>
      </c>
      <c r="AA479">
        <v>2</v>
      </c>
      <c r="AB479">
        <v>61</v>
      </c>
      <c r="AC479">
        <v>23</v>
      </c>
      <c r="AD479" t="s">
        <v>1610</v>
      </c>
      <c r="AE479">
        <f>COUNTIF($E$2:E479,E479)</f>
        <v>2</v>
      </c>
      <c r="AF479">
        <f>COUNTIF($H$2:$H479,H479)</f>
        <v>0</v>
      </c>
      <c r="AG479">
        <f>COUNTIF($M$2:M479,M479)</f>
        <v>2</v>
      </c>
      <c r="AH479">
        <f>COUNTIF($O$2:O479,O479)</f>
        <v>0</v>
      </c>
      <c r="AI479">
        <f>COUNTIF($Q$2:Q479,Q479)</f>
        <v>2</v>
      </c>
      <c r="AJ479">
        <f>COUNTIF($S$2:S479,S479)</f>
        <v>352</v>
      </c>
      <c r="AK479">
        <f t="shared" si="7"/>
        <v>52.78515625</v>
      </c>
      <c r="AL479">
        <f>IF(AD479="",0,COUNTIF($AD$2:AD479,AD479))</f>
        <v>1</v>
      </c>
    </row>
    <row r="480" spans="1:38">
      <c r="A480" t="s">
        <v>1611</v>
      </c>
      <c r="B480" t="s">
        <v>56</v>
      </c>
      <c r="C480">
        <v>200</v>
      </c>
      <c r="D480" t="s">
        <v>54</v>
      </c>
      <c r="E480" t="s">
        <v>1612</v>
      </c>
      <c r="F480">
        <v>32</v>
      </c>
      <c r="G480">
        <v>257</v>
      </c>
      <c r="H480"/>
      <c r="I480">
        <v>0</v>
      </c>
      <c r="J480">
        <v>0</v>
      </c>
      <c r="K480"/>
      <c r="L480">
        <v>0</v>
      </c>
      <c r="M480" t="s">
        <v>1613</v>
      </c>
      <c r="N480">
        <v>38</v>
      </c>
      <c r="O480"/>
      <c r="P480">
        <v>0</v>
      </c>
      <c r="Q480" t="s">
        <v>1614</v>
      </c>
      <c r="R480">
        <v>56</v>
      </c>
      <c r="S480" t="s">
        <v>172</v>
      </c>
      <c r="T480">
        <v>6</v>
      </c>
      <c r="U480" t="s">
        <v>53</v>
      </c>
      <c r="V480" t="s">
        <v>53</v>
      </c>
      <c r="W480" t="s">
        <v>108</v>
      </c>
      <c r="X480">
        <v>126595</v>
      </c>
      <c r="Y480">
        <v>6410</v>
      </c>
      <c r="Z480">
        <v>6</v>
      </c>
      <c r="AA480">
        <v>39</v>
      </c>
      <c r="AB480">
        <v>118</v>
      </c>
      <c r="AC480">
        <v>70</v>
      </c>
      <c r="AD480" t="s">
        <v>1615</v>
      </c>
      <c r="AE480">
        <f>COUNTIF($E$2:E480,E480)</f>
        <v>1</v>
      </c>
      <c r="AF480">
        <f>COUNTIF($H$2:$H480,H480)</f>
        <v>0</v>
      </c>
      <c r="AG480">
        <f>COUNTIF($M$2:M480,M480)</f>
        <v>1</v>
      </c>
      <c r="AH480">
        <f>COUNTIF($O$2:O480,O480)</f>
        <v>0</v>
      </c>
      <c r="AI480">
        <f>COUNTIF($Q$2:Q480,Q480)</f>
        <v>1</v>
      </c>
      <c r="AJ480">
        <f>COUNTIF($S$2:S480,S480)</f>
        <v>353</v>
      </c>
      <c r="AK480">
        <f t="shared" si="7"/>
        <v>123.6279296875</v>
      </c>
      <c r="AL480">
        <f>IF(AD480="",0,COUNTIF($AD$2:AD480,AD480))</f>
        <v>1</v>
      </c>
    </row>
    <row r="481" spans="1:38">
      <c r="A481" t="s">
        <v>1616</v>
      </c>
      <c r="B481" t="s">
        <v>56</v>
      </c>
      <c r="C481">
        <v>200</v>
      </c>
      <c r="D481" t="s">
        <v>54</v>
      </c>
      <c r="E481" t="s">
        <v>1612</v>
      </c>
      <c r="F481">
        <v>32</v>
      </c>
      <c r="G481">
        <v>257</v>
      </c>
      <c r="H481"/>
      <c r="I481">
        <v>0</v>
      </c>
      <c r="J481">
        <v>0</v>
      </c>
      <c r="K481"/>
      <c r="L481">
        <v>0</v>
      </c>
      <c r="M481" t="s">
        <v>1613</v>
      </c>
      <c r="N481">
        <v>38</v>
      </c>
      <c r="O481"/>
      <c r="P481">
        <v>0</v>
      </c>
      <c r="Q481" t="s">
        <v>1614</v>
      </c>
      <c r="R481">
        <v>56</v>
      </c>
      <c r="S481" t="s">
        <v>172</v>
      </c>
      <c r="T481">
        <v>6</v>
      </c>
      <c r="U481" t="s">
        <v>53</v>
      </c>
      <c r="V481" t="s">
        <v>53</v>
      </c>
      <c r="W481" t="s">
        <v>108</v>
      </c>
      <c r="X481">
        <v>126648</v>
      </c>
      <c r="Y481">
        <v>6410</v>
      </c>
      <c r="Z481">
        <v>7</v>
      </c>
      <c r="AA481">
        <v>98</v>
      </c>
      <c r="AB481">
        <v>118</v>
      </c>
      <c r="AC481">
        <v>70</v>
      </c>
      <c r="AD481" t="s">
        <v>1617</v>
      </c>
      <c r="AE481">
        <f>COUNTIF($E$2:E481,E481)</f>
        <v>2</v>
      </c>
      <c r="AF481">
        <f>COUNTIF($H$2:$H481,H481)</f>
        <v>0</v>
      </c>
      <c r="AG481">
        <f>COUNTIF($M$2:M481,M481)</f>
        <v>2</v>
      </c>
      <c r="AH481">
        <f>COUNTIF($O$2:O481,O481)</f>
        <v>0</v>
      </c>
      <c r="AI481">
        <f>COUNTIF($Q$2:Q481,Q481)</f>
        <v>2</v>
      </c>
      <c r="AJ481">
        <f>COUNTIF($S$2:S481,S481)</f>
        <v>354</v>
      </c>
      <c r="AK481">
        <f t="shared" si="7"/>
        <v>123.6796875</v>
      </c>
      <c r="AL481">
        <f>IF(AD481="",0,COUNTIF($AD$2:AD481,AD481))</f>
        <v>1</v>
      </c>
    </row>
    <row r="482" spans="1:38">
      <c r="A482" t="s">
        <v>1618</v>
      </c>
      <c r="B482" t="s">
        <v>56</v>
      </c>
      <c r="C482">
        <v>200</v>
      </c>
      <c r="D482" t="s">
        <v>54</v>
      </c>
      <c r="E482" t="s">
        <v>1619</v>
      </c>
      <c r="F482">
        <v>44</v>
      </c>
      <c r="G482">
        <v>360</v>
      </c>
      <c r="H482"/>
      <c r="I482">
        <v>0</v>
      </c>
      <c r="J482">
        <v>0</v>
      </c>
      <c r="K482"/>
      <c r="L482">
        <v>0</v>
      </c>
      <c r="M482" t="s">
        <v>1619</v>
      </c>
      <c r="N482">
        <v>44</v>
      </c>
      <c r="O482"/>
      <c r="P482">
        <v>0</v>
      </c>
      <c r="Q482" t="s">
        <v>1620</v>
      </c>
      <c r="R482">
        <v>62</v>
      </c>
      <c r="S482" t="s">
        <v>172</v>
      </c>
      <c r="T482">
        <v>6</v>
      </c>
      <c r="U482" t="s">
        <v>53</v>
      </c>
      <c r="V482" t="s">
        <v>53</v>
      </c>
      <c r="W482" t="s">
        <v>108</v>
      </c>
      <c r="X482">
        <v>54606</v>
      </c>
      <c r="Y482">
        <v>1157</v>
      </c>
      <c r="Z482">
        <v>6</v>
      </c>
      <c r="AA482">
        <v>5</v>
      </c>
      <c r="AB482">
        <v>68</v>
      </c>
      <c r="AC482">
        <v>19</v>
      </c>
      <c r="AD482" t="s">
        <v>1621</v>
      </c>
      <c r="AE482">
        <f>COUNTIF($E$2:E482,E482)</f>
        <v>1</v>
      </c>
      <c r="AF482">
        <f>COUNTIF($H$2:$H482,H482)</f>
        <v>0</v>
      </c>
      <c r="AG482">
        <f>COUNTIF($M$2:M482,M482)</f>
        <v>1</v>
      </c>
      <c r="AH482">
        <f>COUNTIF($O$2:O482,O482)</f>
        <v>0</v>
      </c>
      <c r="AI482">
        <f>COUNTIF($Q$2:Q482,Q482)</f>
        <v>1</v>
      </c>
      <c r="AJ482">
        <f>COUNTIF($S$2:S482,S482)</f>
        <v>355</v>
      </c>
      <c r="AK482">
        <f t="shared" si="7"/>
        <v>53.326171875</v>
      </c>
      <c r="AL482">
        <f>IF(AD482="",0,COUNTIF($AD$2:AD482,AD482))</f>
        <v>1</v>
      </c>
    </row>
    <row r="483" spans="1:38">
      <c r="A483" t="s">
        <v>1622</v>
      </c>
      <c r="B483" t="s">
        <v>56</v>
      </c>
      <c r="C483">
        <v>200</v>
      </c>
      <c r="D483" t="s">
        <v>54</v>
      </c>
      <c r="E483" t="s">
        <v>1619</v>
      </c>
      <c r="F483">
        <v>44</v>
      </c>
      <c r="G483">
        <v>360</v>
      </c>
      <c r="H483"/>
      <c r="I483">
        <v>0</v>
      </c>
      <c r="J483">
        <v>0</v>
      </c>
      <c r="K483"/>
      <c r="L483">
        <v>0</v>
      </c>
      <c r="M483" t="s">
        <v>1619</v>
      </c>
      <c r="N483">
        <v>44</v>
      </c>
      <c r="O483"/>
      <c r="P483">
        <v>0</v>
      </c>
      <c r="Q483" t="s">
        <v>1620</v>
      </c>
      <c r="R483">
        <v>62</v>
      </c>
      <c r="S483" t="s">
        <v>172</v>
      </c>
      <c r="T483">
        <v>6</v>
      </c>
      <c r="U483" t="s">
        <v>53</v>
      </c>
      <c r="V483" t="s">
        <v>53</v>
      </c>
      <c r="W483" t="s">
        <v>108</v>
      </c>
      <c r="X483">
        <v>54598</v>
      </c>
      <c r="Y483">
        <v>1157</v>
      </c>
      <c r="Z483">
        <v>7</v>
      </c>
      <c r="AA483">
        <v>2</v>
      </c>
      <c r="AB483">
        <v>68</v>
      </c>
      <c r="AC483">
        <v>19</v>
      </c>
      <c r="AD483" t="s">
        <v>1623</v>
      </c>
      <c r="AE483">
        <f>COUNTIF($E$2:E483,E483)</f>
        <v>2</v>
      </c>
      <c r="AF483">
        <f>COUNTIF($H$2:$H483,H483)</f>
        <v>0</v>
      </c>
      <c r="AG483">
        <f>COUNTIF($M$2:M483,M483)</f>
        <v>2</v>
      </c>
      <c r="AH483">
        <f>COUNTIF($O$2:O483,O483)</f>
        <v>0</v>
      </c>
      <c r="AI483">
        <f>COUNTIF($Q$2:Q483,Q483)</f>
        <v>2</v>
      </c>
      <c r="AJ483">
        <f>COUNTIF($S$2:S483,S483)</f>
        <v>356</v>
      </c>
      <c r="AK483">
        <f t="shared" si="7"/>
        <v>53.318359375</v>
      </c>
      <c r="AL483">
        <f>IF(AD483="",0,COUNTIF($AD$2:AD483,AD483))</f>
        <v>1</v>
      </c>
    </row>
    <row r="484" spans="1:38">
      <c r="A484" t="s">
        <v>1624</v>
      </c>
      <c r="B484" t="s">
        <v>56</v>
      </c>
      <c r="C484">
        <v>200</v>
      </c>
      <c r="D484" t="s">
        <v>54</v>
      </c>
      <c r="E484" t="s">
        <v>1625</v>
      </c>
      <c r="F484">
        <v>40</v>
      </c>
      <c r="G484">
        <v>317</v>
      </c>
      <c r="H484"/>
      <c r="I484">
        <v>0</v>
      </c>
      <c r="J484">
        <v>0</v>
      </c>
      <c r="K484"/>
      <c r="L484">
        <v>0</v>
      </c>
      <c r="M484" t="s">
        <v>1625</v>
      </c>
      <c r="N484">
        <v>40</v>
      </c>
      <c r="O484"/>
      <c r="P484">
        <v>0</v>
      </c>
      <c r="Q484" t="s">
        <v>172</v>
      </c>
      <c r="R484">
        <v>6</v>
      </c>
      <c r="S484" t="s">
        <v>145</v>
      </c>
      <c r="T484">
        <v>10</v>
      </c>
      <c r="U484" t="s">
        <v>53</v>
      </c>
      <c r="V484" t="s">
        <v>53</v>
      </c>
      <c r="W484" t="s">
        <v>108</v>
      </c>
      <c r="X484">
        <v>50568</v>
      </c>
      <c r="Y484">
        <v>750</v>
      </c>
      <c r="Z484">
        <v>7</v>
      </c>
      <c r="AA484">
        <v>6</v>
      </c>
      <c r="AB484">
        <v>63</v>
      </c>
      <c r="AC484">
        <v>15</v>
      </c>
      <c r="AD484" t="s">
        <v>1626</v>
      </c>
      <c r="AE484">
        <f>COUNTIF($E$2:E484,E484)</f>
        <v>1</v>
      </c>
      <c r="AF484">
        <f>COUNTIF($H$2:$H484,H484)</f>
        <v>0</v>
      </c>
      <c r="AG484">
        <f>COUNTIF($M$2:M484,M484)</f>
        <v>1</v>
      </c>
      <c r="AH484">
        <f>COUNTIF($O$2:O484,O484)</f>
        <v>0</v>
      </c>
      <c r="AI484">
        <f>COUNTIF($Q$2:Q484,Q484)</f>
        <v>100</v>
      </c>
      <c r="AJ484">
        <f>COUNTIF($S$2:S484,S484)</f>
        <v>100</v>
      </c>
      <c r="AK484">
        <f t="shared" si="7"/>
        <v>49.3828125</v>
      </c>
      <c r="AL484">
        <f>IF(AD484="",0,COUNTIF($AD$2:AD484,AD484))</f>
        <v>1</v>
      </c>
    </row>
    <row r="485" spans="1:38">
      <c r="A485" t="s">
        <v>1627</v>
      </c>
      <c r="B485" t="s">
        <v>56</v>
      </c>
      <c r="C485">
        <v>200</v>
      </c>
      <c r="D485" t="s">
        <v>54</v>
      </c>
      <c r="E485" t="s">
        <v>1628</v>
      </c>
      <c r="F485">
        <v>63</v>
      </c>
      <c r="G485">
        <v>513</v>
      </c>
      <c r="H485"/>
      <c r="I485">
        <v>0</v>
      </c>
      <c r="J485">
        <v>0</v>
      </c>
      <c r="K485"/>
      <c r="L485">
        <v>0</v>
      </c>
      <c r="M485" t="s">
        <v>1629</v>
      </c>
      <c r="N485">
        <v>57</v>
      </c>
      <c r="O485"/>
      <c r="P485">
        <v>0</v>
      </c>
      <c r="Q485" t="s">
        <v>1630</v>
      </c>
      <c r="R485">
        <v>75</v>
      </c>
      <c r="S485" t="s">
        <v>172</v>
      </c>
      <c r="T485">
        <v>6</v>
      </c>
      <c r="U485" t="s">
        <v>53</v>
      </c>
      <c r="V485" t="s">
        <v>53</v>
      </c>
      <c r="W485" t="s">
        <v>108</v>
      </c>
      <c r="X485">
        <v>74643</v>
      </c>
      <c r="Y485">
        <v>2600</v>
      </c>
      <c r="Z485">
        <v>7</v>
      </c>
      <c r="AA485">
        <v>9</v>
      </c>
      <c r="AB485">
        <v>82</v>
      </c>
      <c r="AC485">
        <v>28</v>
      </c>
      <c r="AD485" t="s">
        <v>1631</v>
      </c>
      <c r="AE485">
        <f>COUNTIF($E$2:E485,E485)</f>
        <v>1</v>
      </c>
      <c r="AF485">
        <f>COUNTIF($H$2:$H485,H485)</f>
        <v>0</v>
      </c>
      <c r="AG485">
        <f>COUNTIF($M$2:M485,M485)</f>
        <v>1</v>
      </c>
      <c r="AH485">
        <f>COUNTIF($O$2:O485,O485)</f>
        <v>0</v>
      </c>
      <c r="AI485">
        <f>COUNTIF($Q$2:Q485,Q485)</f>
        <v>1</v>
      </c>
      <c r="AJ485">
        <f>COUNTIF($S$2:S485,S485)</f>
        <v>357</v>
      </c>
      <c r="AK485">
        <f t="shared" si="7"/>
        <v>72.8935546875</v>
      </c>
      <c r="AL485">
        <f>IF(AD485="",0,COUNTIF($AD$2:AD485,AD485))</f>
        <v>1</v>
      </c>
    </row>
    <row r="486" spans="1:38">
      <c r="A486" t="s">
        <v>1632</v>
      </c>
      <c r="B486" t="s">
        <v>56</v>
      </c>
      <c r="C486">
        <v>200</v>
      </c>
      <c r="D486" t="s">
        <v>54</v>
      </c>
      <c r="E486" t="s">
        <v>1628</v>
      </c>
      <c r="F486">
        <v>63</v>
      </c>
      <c r="G486">
        <v>513</v>
      </c>
      <c r="H486"/>
      <c r="I486">
        <v>0</v>
      </c>
      <c r="J486">
        <v>0</v>
      </c>
      <c r="K486"/>
      <c r="L486">
        <v>0</v>
      </c>
      <c r="M486" t="s">
        <v>1629</v>
      </c>
      <c r="N486">
        <v>57</v>
      </c>
      <c r="O486"/>
      <c r="P486">
        <v>0</v>
      </c>
      <c r="Q486" t="s">
        <v>1630</v>
      </c>
      <c r="R486">
        <v>75</v>
      </c>
      <c r="S486" t="s">
        <v>172</v>
      </c>
      <c r="T486">
        <v>6</v>
      </c>
      <c r="U486" t="s">
        <v>53</v>
      </c>
      <c r="V486" t="s">
        <v>53</v>
      </c>
      <c r="W486" t="s">
        <v>108</v>
      </c>
      <c r="X486">
        <v>74657</v>
      </c>
      <c r="Y486">
        <v>2600</v>
      </c>
      <c r="Z486">
        <v>8</v>
      </c>
      <c r="AA486">
        <v>30</v>
      </c>
      <c r="AB486">
        <v>82</v>
      </c>
      <c r="AC486">
        <v>28</v>
      </c>
      <c r="AD486" t="s">
        <v>1633</v>
      </c>
      <c r="AE486">
        <f>COUNTIF($E$2:E486,E486)</f>
        <v>2</v>
      </c>
      <c r="AF486">
        <f>COUNTIF($H$2:$H486,H486)</f>
        <v>0</v>
      </c>
      <c r="AG486">
        <f>COUNTIF($M$2:M486,M486)</f>
        <v>2</v>
      </c>
      <c r="AH486">
        <f>COUNTIF($O$2:O486,O486)</f>
        <v>0</v>
      </c>
      <c r="AI486">
        <f>COUNTIF($Q$2:Q486,Q486)</f>
        <v>2</v>
      </c>
      <c r="AJ486">
        <f>COUNTIF($S$2:S486,S486)</f>
        <v>358</v>
      </c>
      <c r="AK486">
        <f t="shared" si="7"/>
        <v>72.9072265625</v>
      </c>
      <c r="AL486">
        <f>IF(AD486="",0,COUNTIF($AD$2:AD486,AD486))</f>
        <v>1</v>
      </c>
    </row>
    <row r="487" spans="1:38">
      <c r="A487" t="s">
        <v>1634</v>
      </c>
      <c r="B487" t="s">
        <v>56</v>
      </c>
      <c r="C487">
        <v>200</v>
      </c>
      <c r="D487" t="s">
        <v>54</v>
      </c>
      <c r="E487" t="s">
        <v>1635</v>
      </c>
      <c r="F487">
        <v>27</v>
      </c>
      <c r="G487">
        <v>242</v>
      </c>
      <c r="H487"/>
      <c r="I487">
        <v>0</v>
      </c>
      <c r="J487">
        <v>0</v>
      </c>
      <c r="K487"/>
      <c r="L487">
        <v>0</v>
      </c>
      <c r="M487" t="s">
        <v>1635</v>
      </c>
      <c r="N487">
        <v>27</v>
      </c>
      <c r="O487"/>
      <c r="P487">
        <v>0</v>
      </c>
      <c r="Q487" t="s">
        <v>1636</v>
      </c>
      <c r="R487">
        <v>44</v>
      </c>
      <c r="S487" t="s">
        <v>172</v>
      </c>
      <c r="T487">
        <v>6</v>
      </c>
      <c r="U487" t="s">
        <v>53</v>
      </c>
      <c r="V487" t="s">
        <v>53</v>
      </c>
      <c r="W487" t="s">
        <v>108</v>
      </c>
      <c r="X487">
        <v>54078</v>
      </c>
      <c r="Y487">
        <v>1103</v>
      </c>
      <c r="Z487">
        <v>7</v>
      </c>
      <c r="AA487">
        <v>4</v>
      </c>
      <c r="AB487">
        <v>62</v>
      </c>
      <c r="AC487">
        <v>17</v>
      </c>
      <c r="AD487" t="s">
        <v>1637</v>
      </c>
      <c r="AE487">
        <f>COUNTIF($E$2:E487,E487)</f>
        <v>1</v>
      </c>
      <c r="AF487">
        <f>COUNTIF($H$2:$H487,H487)</f>
        <v>0</v>
      </c>
      <c r="AG487">
        <f>COUNTIF($M$2:M487,M487)</f>
        <v>1</v>
      </c>
      <c r="AH487">
        <f>COUNTIF($O$2:O487,O487)</f>
        <v>0</v>
      </c>
      <c r="AI487">
        <f>COUNTIF($Q$2:Q487,Q487)</f>
        <v>1</v>
      </c>
      <c r="AJ487">
        <f>COUNTIF($S$2:S487,S487)</f>
        <v>359</v>
      </c>
      <c r="AK487">
        <f t="shared" si="7"/>
        <v>52.810546875</v>
      </c>
      <c r="AL487">
        <f>IF(AD487="",0,COUNTIF($AD$2:AD487,AD487))</f>
        <v>1</v>
      </c>
    </row>
    <row r="488" spans="1:38">
      <c r="A488" t="s">
        <v>1638</v>
      </c>
      <c r="B488" t="s">
        <v>56</v>
      </c>
      <c r="C488">
        <v>200</v>
      </c>
      <c r="D488" t="s">
        <v>54</v>
      </c>
      <c r="E488" t="s">
        <v>1635</v>
      </c>
      <c r="F488">
        <v>27</v>
      </c>
      <c r="G488">
        <v>242</v>
      </c>
      <c r="H488"/>
      <c r="I488">
        <v>0</v>
      </c>
      <c r="J488">
        <v>0</v>
      </c>
      <c r="K488"/>
      <c r="L488">
        <v>0</v>
      </c>
      <c r="M488" t="s">
        <v>1635</v>
      </c>
      <c r="N488">
        <v>27</v>
      </c>
      <c r="O488"/>
      <c r="P488">
        <v>0</v>
      </c>
      <c r="Q488" t="s">
        <v>1636</v>
      </c>
      <c r="R488">
        <v>44</v>
      </c>
      <c r="S488" t="s">
        <v>172</v>
      </c>
      <c r="T488">
        <v>6</v>
      </c>
      <c r="U488" t="s">
        <v>53</v>
      </c>
      <c r="V488" t="s">
        <v>53</v>
      </c>
      <c r="W488" t="s">
        <v>108</v>
      </c>
      <c r="X488">
        <v>54099</v>
      </c>
      <c r="Y488">
        <v>1103</v>
      </c>
      <c r="Z488">
        <v>8</v>
      </c>
      <c r="AA488">
        <v>4</v>
      </c>
      <c r="AB488">
        <v>62</v>
      </c>
      <c r="AC488">
        <v>17</v>
      </c>
      <c r="AD488" t="s">
        <v>1639</v>
      </c>
      <c r="AE488">
        <f>COUNTIF($E$2:E488,E488)</f>
        <v>2</v>
      </c>
      <c r="AF488">
        <f>COUNTIF($H$2:$H488,H488)</f>
        <v>0</v>
      </c>
      <c r="AG488">
        <f>COUNTIF($M$2:M488,M488)</f>
        <v>2</v>
      </c>
      <c r="AH488">
        <f>COUNTIF($O$2:O488,O488)</f>
        <v>0</v>
      </c>
      <c r="AI488">
        <f>COUNTIF($Q$2:Q488,Q488)</f>
        <v>2</v>
      </c>
      <c r="AJ488">
        <f>COUNTIF($S$2:S488,S488)</f>
        <v>360</v>
      </c>
      <c r="AK488">
        <f t="shared" si="7"/>
        <v>52.8310546875</v>
      </c>
      <c r="AL488">
        <f>IF(AD488="",0,COUNTIF($AD$2:AD488,AD488))</f>
        <v>1</v>
      </c>
    </row>
    <row r="489" spans="1:38">
      <c r="A489" t="s">
        <v>1640</v>
      </c>
      <c r="B489" t="s">
        <v>56</v>
      </c>
      <c r="C489">
        <v>200</v>
      </c>
      <c r="D489" t="s">
        <v>54</v>
      </c>
      <c r="E489" t="s">
        <v>1641</v>
      </c>
      <c r="F489">
        <v>18</v>
      </c>
      <c r="G489">
        <v>154</v>
      </c>
      <c r="H489"/>
      <c r="I489">
        <v>0</v>
      </c>
      <c r="J489">
        <v>0</v>
      </c>
      <c r="K489"/>
      <c r="L489">
        <v>0</v>
      </c>
      <c r="M489" t="s">
        <v>1641</v>
      </c>
      <c r="N489">
        <v>18</v>
      </c>
      <c r="O489"/>
      <c r="P489">
        <v>0</v>
      </c>
      <c r="Q489" t="s">
        <v>1642</v>
      </c>
      <c r="R489">
        <v>36</v>
      </c>
      <c r="S489" t="s">
        <v>172</v>
      </c>
      <c r="T489">
        <v>6</v>
      </c>
      <c r="U489" t="s">
        <v>53</v>
      </c>
      <c r="V489" t="s">
        <v>53</v>
      </c>
      <c r="W489" t="s">
        <v>108</v>
      </c>
      <c r="X489">
        <v>51623</v>
      </c>
      <c r="Y489">
        <v>828</v>
      </c>
      <c r="Z489">
        <v>6</v>
      </c>
      <c r="AA489">
        <v>6</v>
      </c>
      <c r="AB489">
        <v>62</v>
      </c>
      <c r="AC489">
        <v>19</v>
      </c>
      <c r="AD489" t="s">
        <v>1643</v>
      </c>
      <c r="AE489">
        <f>COUNTIF($E$2:E489,E489)</f>
        <v>1</v>
      </c>
      <c r="AF489">
        <f>COUNTIF($H$2:$H489,H489)</f>
        <v>0</v>
      </c>
      <c r="AG489">
        <f>COUNTIF($M$2:M489,M489)</f>
        <v>1</v>
      </c>
      <c r="AH489">
        <f>COUNTIF($O$2:O489,O489)</f>
        <v>0</v>
      </c>
      <c r="AI489">
        <f>COUNTIF($Q$2:Q489,Q489)</f>
        <v>1</v>
      </c>
      <c r="AJ489">
        <f>COUNTIF($S$2:S489,S489)</f>
        <v>361</v>
      </c>
      <c r="AK489">
        <f t="shared" si="7"/>
        <v>50.4130859375</v>
      </c>
      <c r="AL489">
        <f>IF(AD489="",0,COUNTIF($AD$2:AD489,AD489))</f>
        <v>1</v>
      </c>
    </row>
    <row r="490" spans="1:38">
      <c r="A490" t="s">
        <v>1644</v>
      </c>
      <c r="B490" t="s">
        <v>56</v>
      </c>
      <c r="C490">
        <v>200</v>
      </c>
      <c r="D490" t="s">
        <v>54</v>
      </c>
      <c r="E490" t="s">
        <v>1641</v>
      </c>
      <c r="F490">
        <v>18</v>
      </c>
      <c r="G490">
        <v>154</v>
      </c>
      <c r="H490"/>
      <c r="I490">
        <v>0</v>
      </c>
      <c r="J490">
        <v>0</v>
      </c>
      <c r="K490"/>
      <c r="L490">
        <v>0</v>
      </c>
      <c r="M490" t="s">
        <v>1641</v>
      </c>
      <c r="N490">
        <v>18</v>
      </c>
      <c r="O490"/>
      <c r="P490">
        <v>0</v>
      </c>
      <c r="Q490" t="s">
        <v>1642</v>
      </c>
      <c r="R490">
        <v>36</v>
      </c>
      <c r="S490" t="s">
        <v>172</v>
      </c>
      <c r="T490">
        <v>6</v>
      </c>
      <c r="U490" t="s">
        <v>53</v>
      </c>
      <c r="V490" t="s">
        <v>53</v>
      </c>
      <c r="W490" t="s">
        <v>108</v>
      </c>
      <c r="X490">
        <v>51618</v>
      </c>
      <c r="Y490">
        <v>828</v>
      </c>
      <c r="Z490">
        <v>7</v>
      </c>
      <c r="AA490">
        <v>2</v>
      </c>
      <c r="AB490">
        <v>62</v>
      </c>
      <c r="AC490">
        <v>19</v>
      </c>
      <c r="AD490" t="s">
        <v>1645</v>
      </c>
      <c r="AE490">
        <f>COUNTIF($E$2:E490,E490)</f>
        <v>2</v>
      </c>
      <c r="AF490">
        <f>COUNTIF($H$2:$H490,H490)</f>
        <v>0</v>
      </c>
      <c r="AG490">
        <f>COUNTIF($M$2:M490,M490)</f>
        <v>2</v>
      </c>
      <c r="AH490">
        <f>COUNTIF($O$2:O490,O490)</f>
        <v>0</v>
      </c>
      <c r="AI490">
        <f>COUNTIF($Q$2:Q490,Q490)</f>
        <v>2</v>
      </c>
      <c r="AJ490">
        <f>COUNTIF($S$2:S490,S490)</f>
        <v>362</v>
      </c>
      <c r="AK490">
        <f t="shared" si="7"/>
        <v>50.408203125</v>
      </c>
      <c r="AL490">
        <f>IF(AD490="",0,COUNTIF($AD$2:AD490,AD490))</f>
        <v>1</v>
      </c>
    </row>
    <row r="491" spans="1:38">
      <c r="A491" t="s">
        <v>1646</v>
      </c>
      <c r="B491" t="s">
        <v>56</v>
      </c>
      <c r="C491">
        <v>200</v>
      </c>
      <c r="D491" t="s">
        <v>54</v>
      </c>
      <c r="E491" t="s">
        <v>1647</v>
      </c>
      <c r="F491">
        <v>35</v>
      </c>
      <c r="G491">
        <v>274</v>
      </c>
      <c r="H491"/>
      <c r="I491">
        <v>0</v>
      </c>
      <c r="J491">
        <v>0</v>
      </c>
      <c r="K491"/>
      <c r="L491">
        <v>0</v>
      </c>
      <c r="M491" t="s">
        <v>1647</v>
      </c>
      <c r="N491">
        <v>35</v>
      </c>
      <c r="O491"/>
      <c r="P491">
        <v>0</v>
      </c>
      <c r="Q491" t="s">
        <v>1648</v>
      </c>
      <c r="R491">
        <v>52</v>
      </c>
      <c r="S491" t="s">
        <v>172</v>
      </c>
      <c r="T491">
        <v>6</v>
      </c>
      <c r="U491" t="s">
        <v>53</v>
      </c>
      <c r="V491" t="s">
        <v>53</v>
      </c>
      <c r="W491" t="s">
        <v>108</v>
      </c>
      <c r="X491">
        <v>52780</v>
      </c>
      <c r="Y491">
        <v>787</v>
      </c>
      <c r="Z491">
        <v>7</v>
      </c>
      <c r="AA491">
        <v>4</v>
      </c>
      <c r="AB491">
        <v>65</v>
      </c>
      <c r="AC491">
        <v>16</v>
      </c>
      <c r="AD491" t="s">
        <v>1649</v>
      </c>
      <c r="AE491">
        <f>COUNTIF($E$2:E491,E491)</f>
        <v>1</v>
      </c>
      <c r="AF491">
        <f>COUNTIF($H$2:$H491,H491)</f>
        <v>0</v>
      </c>
      <c r="AG491">
        <f>COUNTIF($M$2:M491,M491)</f>
        <v>1</v>
      </c>
      <c r="AH491">
        <f>COUNTIF($O$2:O491,O491)</f>
        <v>0</v>
      </c>
      <c r="AI491">
        <f>COUNTIF($Q$2:Q491,Q491)</f>
        <v>1</v>
      </c>
      <c r="AJ491">
        <f>COUNTIF($S$2:S491,S491)</f>
        <v>363</v>
      </c>
      <c r="AK491">
        <f t="shared" si="7"/>
        <v>51.54296875</v>
      </c>
      <c r="AL491">
        <f>IF(AD491="",0,COUNTIF($AD$2:AD491,AD491))</f>
        <v>1</v>
      </c>
    </row>
    <row r="492" spans="1:38">
      <c r="A492" t="s">
        <v>1650</v>
      </c>
      <c r="B492" t="s">
        <v>56</v>
      </c>
      <c r="C492">
        <v>200</v>
      </c>
      <c r="D492" t="s">
        <v>54</v>
      </c>
      <c r="E492" t="s">
        <v>1647</v>
      </c>
      <c r="F492">
        <v>35</v>
      </c>
      <c r="G492">
        <v>274</v>
      </c>
      <c r="H492"/>
      <c r="I492">
        <v>0</v>
      </c>
      <c r="J492">
        <v>0</v>
      </c>
      <c r="K492"/>
      <c r="L492">
        <v>0</v>
      </c>
      <c r="M492" t="s">
        <v>1647</v>
      </c>
      <c r="N492">
        <v>35</v>
      </c>
      <c r="O492"/>
      <c r="P492">
        <v>0</v>
      </c>
      <c r="Q492" t="s">
        <v>1648</v>
      </c>
      <c r="R492">
        <v>52</v>
      </c>
      <c r="S492" t="s">
        <v>172</v>
      </c>
      <c r="T492">
        <v>6</v>
      </c>
      <c r="U492" t="s">
        <v>53</v>
      </c>
      <c r="V492" t="s">
        <v>53</v>
      </c>
      <c r="W492" t="s">
        <v>108</v>
      </c>
      <c r="X492">
        <v>52790</v>
      </c>
      <c r="Y492">
        <v>787</v>
      </c>
      <c r="Z492">
        <v>8</v>
      </c>
      <c r="AA492">
        <v>4</v>
      </c>
      <c r="AB492">
        <v>65</v>
      </c>
      <c r="AC492">
        <v>16</v>
      </c>
      <c r="AD492" t="s">
        <v>1651</v>
      </c>
      <c r="AE492">
        <f>COUNTIF($E$2:E492,E492)</f>
        <v>2</v>
      </c>
      <c r="AF492">
        <f>COUNTIF($H$2:$H492,H492)</f>
        <v>0</v>
      </c>
      <c r="AG492">
        <f>COUNTIF($M$2:M492,M492)</f>
        <v>2</v>
      </c>
      <c r="AH492">
        <f>COUNTIF($O$2:O492,O492)</f>
        <v>0</v>
      </c>
      <c r="AI492">
        <f>COUNTIF($Q$2:Q492,Q492)</f>
        <v>2</v>
      </c>
      <c r="AJ492">
        <f>COUNTIF($S$2:S492,S492)</f>
        <v>364</v>
      </c>
      <c r="AK492">
        <f t="shared" si="7"/>
        <v>51.552734375</v>
      </c>
      <c r="AL492">
        <f>IF(AD492="",0,COUNTIF($AD$2:AD492,AD492))</f>
        <v>1</v>
      </c>
    </row>
    <row r="493" spans="1:38">
      <c r="A493" t="s">
        <v>1652</v>
      </c>
      <c r="B493" t="s">
        <v>56</v>
      </c>
      <c r="C493">
        <v>200</v>
      </c>
      <c r="D493" t="s">
        <v>54</v>
      </c>
      <c r="E493" t="s">
        <v>1653</v>
      </c>
      <c r="F493">
        <v>43</v>
      </c>
      <c r="G493">
        <v>339</v>
      </c>
      <c r="H493"/>
      <c r="I493">
        <v>0</v>
      </c>
      <c r="J493">
        <v>0</v>
      </c>
      <c r="K493"/>
      <c r="L493">
        <v>0</v>
      </c>
      <c r="M493" t="s">
        <v>1653</v>
      </c>
      <c r="N493">
        <v>43</v>
      </c>
      <c r="O493"/>
      <c r="P493">
        <v>0</v>
      </c>
      <c r="Q493" t="s">
        <v>1654</v>
      </c>
      <c r="R493">
        <v>61</v>
      </c>
      <c r="S493" t="s">
        <v>172</v>
      </c>
      <c r="T493">
        <v>6</v>
      </c>
      <c r="U493" t="s">
        <v>53</v>
      </c>
      <c r="V493" t="s">
        <v>53</v>
      </c>
      <c r="W493" t="s">
        <v>108</v>
      </c>
      <c r="X493">
        <v>51215</v>
      </c>
      <c r="Y493">
        <v>766</v>
      </c>
      <c r="Z493">
        <v>6</v>
      </c>
      <c r="AA493">
        <v>7</v>
      </c>
      <c r="AB493">
        <v>61</v>
      </c>
      <c r="AC493">
        <v>14</v>
      </c>
      <c r="AD493" t="s">
        <v>1655</v>
      </c>
      <c r="AE493">
        <f>COUNTIF($E$2:E493,E493)</f>
        <v>1</v>
      </c>
      <c r="AF493">
        <f>COUNTIF($H$2:$H493,H493)</f>
        <v>0</v>
      </c>
      <c r="AG493">
        <f>COUNTIF($M$2:M493,M493)</f>
        <v>1</v>
      </c>
      <c r="AH493">
        <f>COUNTIF($O$2:O493,O493)</f>
        <v>0</v>
      </c>
      <c r="AI493">
        <f>COUNTIF($Q$2:Q493,Q493)</f>
        <v>1</v>
      </c>
      <c r="AJ493">
        <f>COUNTIF($S$2:S493,S493)</f>
        <v>365</v>
      </c>
      <c r="AK493">
        <f t="shared" si="7"/>
        <v>50.0146484375</v>
      </c>
      <c r="AL493">
        <f>IF(AD493="",0,COUNTIF($AD$2:AD493,AD493))</f>
        <v>1</v>
      </c>
    </row>
    <row r="494" spans="1:38">
      <c r="A494" t="s">
        <v>1656</v>
      </c>
      <c r="B494" t="s">
        <v>56</v>
      </c>
      <c r="C494">
        <v>200</v>
      </c>
      <c r="D494" t="s">
        <v>54</v>
      </c>
      <c r="E494" t="s">
        <v>1653</v>
      </c>
      <c r="F494">
        <v>43</v>
      </c>
      <c r="G494">
        <v>339</v>
      </c>
      <c r="H494"/>
      <c r="I494">
        <v>0</v>
      </c>
      <c r="J494">
        <v>0</v>
      </c>
      <c r="K494"/>
      <c r="L494">
        <v>0</v>
      </c>
      <c r="M494" t="s">
        <v>1653</v>
      </c>
      <c r="N494">
        <v>43</v>
      </c>
      <c r="O494"/>
      <c r="P494">
        <v>0</v>
      </c>
      <c r="Q494" t="s">
        <v>1654</v>
      </c>
      <c r="R494">
        <v>61</v>
      </c>
      <c r="S494" t="s">
        <v>172</v>
      </c>
      <c r="T494">
        <v>6</v>
      </c>
      <c r="U494" t="s">
        <v>53</v>
      </c>
      <c r="V494" t="s">
        <v>53</v>
      </c>
      <c r="W494" t="s">
        <v>108</v>
      </c>
      <c r="X494">
        <v>51234</v>
      </c>
      <c r="Y494">
        <v>766</v>
      </c>
      <c r="Z494">
        <v>7</v>
      </c>
      <c r="AA494">
        <v>2</v>
      </c>
      <c r="AB494">
        <v>61</v>
      </c>
      <c r="AC494">
        <v>14</v>
      </c>
      <c r="AD494" t="s">
        <v>1657</v>
      </c>
      <c r="AE494">
        <f>COUNTIF($E$2:E494,E494)</f>
        <v>2</v>
      </c>
      <c r="AF494">
        <f>COUNTIF($H$2:$H494,H494)</f>
        <v>0</v>
      </c>
      <c r="AG494">
        <f>COUNTIF($M$2:M494,M494)</f>
        <v>2</v>
      </c>
      <c r="AH494">
        <f>COUNTIF($O$2:O494,O494)</f>
        <v>0</v>
      </c>
      <c r="AI494">
        <f>COUNTIF($Q$2:Q494,Q494)</f>
        <v>2</v>
      </c>
      <c r="AJ494">
        <f>COUNTIF($S$2:S494,S494)</f>
        <v>366</v>
      </c>
      <c r="AK494">
        <f t="shared" si="7"/>
        <v>50.033203125</v>
      </c>
      <c r="AL494">
        <f>IF(AD494="",0,COUNTIF($AD$2:AD494,AD494))</f>
        <v>1</v>
      </c>
    </row>
    <row r="495" spans="1:38">
      <c r="A495" t="s">
        <v>1658</v>
      </c>
      <c r="B495" t="s">
        <v>56</v>
      </c>
      <c r="C495">
        <v>200</v>
      </c>
      <c r="D495" t="s">
        <v>54</v>
      </c>
      <c r="E495" t="s">
        <v>1659</v>
      </c>
      <c r="F495">
        <v>58</v>
      </c>
      <c r="G495">
        <v>479</v>
      </c>
      <c r="H495"/>
      <c r="I495">
        <v>0</v>
      </c>
      <c r="J495">
        <v>0</v>
      </c>
      <c r="K495"/>
      <c r="L495">
        <v>0</v>
      </c>
      <c r="M495" t="s">
        <v>1660</v>
      </c>
      <c r="N495">
        <v>44</v>
      </c>
      <c r="O495"/>
      <c r="P495">
        <v>0</v>
      </c>
      <c r="Q495" t="s">
        <v>1661</v>
      </c>
      <c r="R495">
        <v>61</v>
      </c>
      <c r="S495" t="s">
        <v>172</v>
      </c>
      <c r="T495">
        <v>6</v>
      </c>
      <c r="U495" t="s">
        <v>53</v>
      </c>
      <c r="V495" t="s">
        <v>53</v>
      </c>
      <c r="W495" t="s">
        <v>108</v>
      </c>
      <c r="X495">
        <v>62754</v>
      </c>
      <c r="Y495">
        <v>1468</v>
      </c>
      <c r="Z495">
        <v>5</v>
      </c>
      <c r="AA495">
        <v>44</v>
      </c>
      <c r="AB495">
        <v>86</v>
      </c>
      <c r="AC495">
        <v>16</v>
      </c>
      <c r="AD495" t="s">
        <v>1662</v>
      </c>
      <c r="AE495">
        <f>COUNTIF($E$2:E495,E495)</f>
        <v>1</v>
      </c>
      <c r="AF495">
        <f>COUNTIF($H$2:$H495,H495)</f>
        <v>0</v>
      </c>
      <c r="AG495">
        <f>COUNTIF($M$2:M495,M495)</f>
        <v>1</v>
      </c>
      <c r="AH495">
        <f>COUNTIF($O$2:O495,O495)</f>
        <v>0</v>
      </c>
      <c r="AI495">
        <f>COUNTIF($Q$2:Q495,Q495)</f>
        <v>1</v>
      </c>
      <c r="AJ495">
        <f>COUNTIF($S$2:S495,S495)</f>
        <v>367</v>
      </c>
      <c r="AK495">
        <f t="shared" si="7"/>
        <v>61.283203125</v>
      </c>
      <c r="AL495">
        <f>IF(AD495="",0,COUNTIF($AD$2:AD495,AD495))</f>
        <v>1</v>
      </c>
    </row>
    <row r="496" spans="1:38">
      <c r="A496" t="s">
        <v>1663</v>
      </c>
      <c r="B496" t="s">
        <v>56</v>
      </c>
      <c r="C496">
        <v>200</v>
      </c>
      <c r="D496" t="s">
        <v>54</v>
      </c>
      <c r="E496" t="s">
        <v>1659</v>
      </c>
      <c r="F496">
        <v>58</v>
      </c>
      <c r="G496">
        <v>479</v>
      </c>
      <c r="H496"/>
      <c r="I496">
        <v>0</v>
      </c>
      <c r="J496">
        <v>0</v>
      </c>
      <c r="K496"/>
      <c r="L496">
        <v>0</v>
      </c>
      <c r="M496" t="s">
        <v>1660</v>
      </c>
      <c r="N496">
        <v>44</v>
      </c>
      <c r="O496"/>
      <c r="P496">
        <v>0</v>
      </c>
      <c r="Q496" t="s">
        <v>1661</v>
      </c>
      <c r="R496">
        <v>61</v>
      </c>
      <c r="S496" t="s">
        <v>172</v>
      </c>
      <c r="T496">
        <v>6</v>
      </c>
      <c r="U496" t="s">
        <v>53</v>
      </c>
      <c r="V496" t="s">
        <v>53</v>
      </c>
      <c r="W496" t="s">
        <v>108</v>
      </c>
      <c r="X496">
        <v>62762</v>
      </c>
      <c r="Y496">
        <v>1468</v>
      </c>
      <c r="Z496">
        <v>6</v>
      </c>
      <c r="AA496">
        <v>12</v>
      </c>
      <c r="AB496">
        <v>86</v>
      </c>
      <c r="AC496">
        <v>16</v>
      </c>
      <c r="AD496" t="s">
        <v>1664</v>
      </c>
      <c r="AE496">
        <f>COUNTIF($E$2:E496,E496)</f>
        <v>2</v>
      </c>
      <c r="AF496">
        <f>COUNTIF($H$2:$H496,H496)</f>
        <v>0</v>
      </c>
      <c r="AG496">
        <f>COUNTIF($M$2:M496,M496)</f>
        <v>2</v>
      </c>
      <c r="AH496">
        <f>COUNTIF($O$2:O496,O496)</f>
        <v>0</v>
      </c>
      <c r="AI496">
        <f>COUNTIF($Q$2:Q496,Q496)</f>
        <v>2</v>
      </c>
      <c r="AJ496">
        <f>COUNTIF($S$2:S496,S496)</f>
        <v>368</v>
      </c>
      <c r="AK496">
        <f t="shared" si="7"/>
        <v>61.291015625</v>
      </c>
      <c r="AL496">
        <f>IF(AD496="",0,COUNTIF($AD$2:AD496,AD496))</f>
        <v>1</v>
      </c>
    </row>
    <row r="497" spans="1:38">
      <c r="A497" t="s">
        <v>1665</v>
      </c>
      <c r="B497" t="s">
        <v>56</v>
      </c>
      <c r="C497">
        <v>200</v>
      </c>
      <c r="D497" t="s">
        <v>54</v>
      </c>
      <c r="E497" t="s">
        <v>1666</v>
      </c>
      <c r="F497">
        <v>55</v>
      </c>
      <c r="G497">
        <v>439</v>
      </c>
      <c r="H497"/>
      <c r="I497">
        <v>0</v>
      </c>
      <c r="J497">
        <v>0</v>
      </c>
      <c r="K497"/>
      <c r="L497">
        <v>0</v>
      </c>
      <c r="M497" t="s">
        <v>1666</v>
      </c>
      <c r="N497">
        <v>55</v>
      </c>
      <c r="O497"/>
      <c r="P497">
        <v>0</v>
      </c>
      <c r="Q497" t="s">
        <v>1667</v>
      </c>
      <c r="R497">
        <v>72</v>
      </c>
      <c r="S497" t="s">
        <v>172</v>
      </c>
      <c r="T497">
        <v>6</v>
      </c>
      <c r="U497" t="s">
        <v>53</v>
      </c>
      <c r="V497" t="s">
        <v>53</v>
      </c>
      <c r="W497" t="s">
        <v>108</v>
      </c>
      <c r="X497">
        <v>58159</v>
      </c>
      <c r="Y497">
        <v>1214</v>
      </c>
      <c r="Z497">
        <v>6</v>
      </c>
      <c r="AA497">
        <v>4</v>
      </c>
      <c r="AB497">
        <v>68</v>
      </c>
      <c r="AC497">
        <v>17</v>
      </c>
      <c r="AD497" t="s">
        <v>1668</v>
      </c>
      <c r="AE497">
        <f>COUNTIF($E$2:E497,E497)</f>
        <v>1</v>
      </c>
      <c r="AF497">
        <f>COUNTIF($H$2:$H497,H497)</f>
        <v>0</v>
      </c>
      <c r="AG497">
        <f>COUNTIF($M$2:M497,M497)</f>
        <v>1</v>
      </c>
      <c r="AH497">
        <f>COUNTIF($O$2:O497,O497)</f>
        <v>0</v>
      </c>
      <c r="AI497">
        <f>COUNTIF($Q$2:Q497,Q497)</f>
        <v>1</v>
      </c>
      <c r="AJ497">
        <f>COUNTIF($S$2:S497,S497)</f>
        <v>369</v>
      </c>
      <c r="AK497">
        <f t="shared" si="7"/>
        <v>56.7958984375</v>
      </c>
      <c r="AL497">
        <f>IF(AD497="",0,COUNTIF($AD$2:AD497,AD497))</f>
        <v>1</v>
      </c>
    </row>
    <row r="498" spans="1:38">
      <c r="A498" t="s">
        <v>1669</v>
      </c>
      <c r="B498" t="s">
        <v>56</v>
      </c>
      <c r="C498">
        <v>200</v>
      </c>
      <c r="D498" t="s">
        <v>54</v>
      </c>
      <c r="E498" t="s">
        <v>1666</v>
      </c>
      <c r="F498">
        <v>55</v>
      </c>
      <c r="G498">
        <v>439</v>
      </c>
      <c r="H498"/>
      <c r="I498">
        <v>0</v>
      </c>
      <c r="J498">
        <v>0</v>
      </c>
      <c r="K498"/>
      <c r="L498">
        <v>0</v>
      </c>
      <c r="M498" t="s">
        <v>1666</v>
      </c>
      <c r="N498">
        <v>55</v>
      </c>
      <c r="O498"/>
      <c r="P498">
        <v>0</v>
      </c>
      <c r="Q498" t="s">
        <v>1667</v>
      </c>
      <c r="R498">
        <v>72</v>
      </c>
      <c r="S498" t="s">
        <v>172</v>
      </c>
      <c r="T498">
        <v>6</v>
      </c>
      <c r="U498" t="s">
        <v>53</v>
      </c>
      <c r="V498" t="s">
        <v>53</v>
      </c>
      <c r="W498" t="s">
        <v>108</v>
      </c>
      <c r="X498">
        <v>58188</v>
      </c>
      <c r="Y498">
        <v>1214</v>
      </c>
      <c r="Z498">
        <v>7</v>
      </c>
      <c r="AA498">
        <v>10</v>
      </c>
      <c r="AB498">
        <v>68</v>
      </c>
      <c r="AC498">
        <v>17</v>
      </c>
      <c r="AD498" t="s">
        <v>1670</v>
      </c>
      <c r="AE498">
        <f>COUNTIF($E$2:E498,E498)</f>
        <v>2</v>
      </c>
      <c r="AF498">
        <f>COUNTIF($H$2:$H498,H498)</f>
        <v>0</v>
      </c>
      <c r="AG498">
        <f>COUNTIF($M$2:M498,M498)</f>
        <v>2</v>
      </c>
      <c r="AH498">
        <f>COUNTIF($O$2:O498,O498)</f>
        <v>0</v>
      </c>
      <c r="AI498">
        <f>COUNTIF($Q$2:Q498,Q498)</f>
        <v>2</v>
      </c>
      <c r="AJ498">
        <f>COUNTIF($S$2:S498,S498)</f>
        <v>370</v>
      </c>
      <c r="AK498">
        <f t="shared" si="7"/>
        <v>56.82421875</v>
      </c>
      <c r="AL498">
        <f>IF(AD498="",0,COUNTIF($AD$2:AD498,AD498))</f>
        <v>1</v>
      </c>
    </row>
    <row r="499" spans="1:38">
      <c r="A499" t="s">
        <v>1671</v>
      </c>
      <c r="B499" t="s">
        <v>56</v>
      </c>
      <c r="C499">
        <v>200</v>
      </c>
      <c r="D499" t="s">
        <v>54</v>
      </c>
      <c r="E499" t="s">
        <v>1672</v>
      </c>
      <c r="F499">
        <v>30</v>
      </c>
      <c r="G499">
        <v>258</v>
      </c>
      <c r="H499"/>
      <c r="I499">
        <v>0</v>
      </c>
      <c r="J499">
        <v>0</v>
      </c>
      <c r="K499"/>
      <c r="L499">
        <v>0</v>
      </c>
      <c r="M499" t="s">
        <v>1672</v>
      </c>
      <c r="N499">
        <v>30</v>
      </c>
      <c r="O499"/>
      <c r="P499">
        <v>0</v>
      </c>
      <c r="Q499" t="s">
        <v>1673</v>
      </c>
      <c r="R499">
        <v>47</v>
      </c>
      <c r="S499" t="s">
        <v>172</v>
      </c>
      <c r="T499">
        <v>6</v>
      </c>
      <c r="U499" t="s">
        <v>53</v>
      </c>
      <c r="V499" t="s">
        <v>53</v>
      </c>
      <c r="W499" t="s">
        <v>108</v>
      </c>
      <c r="X499">
        <v>54902</v>
      </c>
      <c r="Y499">
        <v>1233</v>
      </c>
      <c r="Z499">
        <v>7</v>
      </c>
      <c r="AA499">
        <v>4</v>
      </c>
      <c r="AB499">
        <v>65</v>
      </c>
      <c r="AC499">
        <v>14</v>
      </c>
      <c r="AD499" t="s">
        <v>1674</v>
      </c>
      <c r="AE499">
        <f>COUNTIF($E$2:E499,E499)</f>
        <v>1</v>
      </c>
      <c r="AF499">
        <f>COUNTIF($H$2:$H499,H499)</f>
        <v>0</v>
      </c>
      <c r="AG499">
        <f>COUNTIF($M$2:M499,M499)</f>
        <v>1</v>
      </c>
      <c r="AH499">
        <f>COUNTIF($O$2:O499,O499)</f>
        <v>0</v>
      </c>
      <c r="AI499">
        <f>COUNTIF($Q$2:Q499,Q499)</f>
        <v>1</v>
      </c>
      <c r="AJ499">
        <f>COUNTIF($S$2:S499,S499)</f>
        <v>371</v>
      </c>
      <c r="AK499">
        <f t="shared" si="7"/>
        <v>53.615234375</v>
      </c>
      <c r="AL499">
        <f>IF(AD499="",0,COUNTIF($AD$2:AD499,AD499))</f>
        <v>1</v>
      </c>
    </row>
    <row r="500" spans="1:38">
      <c r="A500" t="s">
        <v>1675</v>
      </c>
      <c r="B500" t="s">
        <v>56</v>
      </c>
      <c r="C500">
        <v>200</v>
      </c>
      <c r="D500" t="s">
        <v>54</v>
      </c>
      <c r="E500" t="s">
        <v>1672</v>
      </c>
      <c r="F500">
        <v>30</v>
      </c>
      <c r="G500">
        <v>258</v>
      </c>
      <c r="H500"/>
      <c r="I500">
        <v>0</v>
      </c>
      <c r="J500">
        <v>0</v>
      </c>
      <c r="K500"/>
      <c r="L500">
        <v>0</v>
      </c>
      <c r="M500" t="s">
        <v>1672</v>
      </c>
      <c r="N500">
        <v>30</v>
      </c>
      <c r="O500"/>
      <c r="P500">
        <v>0</v>
      </c>
      <c r="Q500" t="s">
        <v>1673</v>
      </c>
      <c r="R500">
        <v>47</v>
      </c>
      <c r="S500" t="s">
        <v>172</v>
      </c>
      <c r="T500">
        <v>6</v>
      </c>
      <c r="U500" t="s">
        <v>53</v>
      </c>
      <c r="V500" t="s">
        <v>53</v>
      </c>
      <c r="W500" t="s">
        <v>108</v>
      </c>
      <c r="X500">
        <v>54899</v>
      </c>
      <c r="Y500">
        <v>1233</v>
      </c>
      <c r="Z500">
        <v>8</v>
      </c>
      <c r="AA500">
        <v>4</v>
      </c>
      <c r="AB500">
        <v>65</v>
      </c>
      <c r="AC500">
        <v>14</v>
      </c>
      <c r="AD500" t="s">
        <v>1676</v>
      </c>
      <c r="AE500">
        <f>COUNTIF($E$2:E500,E500)</f>
        <v>2</v>
      </c>
      <c r="AF500">
        <f>COUNTIF($H$2:$H500,H500)</f>
        <v>0</v>
      </c>
      <c r="AG500">
        <f>COUNTIF($M$2:M500,M500)</f>
        <v>2</v>
      </c>
      <c r="AH500">
        <f>COUNTIF($O$2:O500,O500)</f>
        <v>0</v>
      </c>
      <c r="AI500">
        <f>COUNTIF($Q$2:Q500,Q500)</f>
        <v>2</v>
      </c>
      <c r="AJ500">
        <f>COUNTIF($S$2:S500,S500)</f>
        <v>372</v>
      </c>
      <c r="AK500">
        <f t="shared" si="7"/>
        <v>53.6123046875</v>
      </c>
      <c r="AL500">
        <f>IF(AD500="",0,COUNTIF($AD$2:AD500,AD500))</f>
        <v>1</v>
      </c>
    </row>
    <row r="501" spans="1:38">
      <c r="A501" t="s">
        <v>1677</v>
      </c>
      <c r="B501" t="s">
        <v>56</v>
      </c>
      <c r="C501">
        <v>200</v>
      </c>
      <c r="D501" t="s">
        <v>54</v>
      </c>
      <c r="E501" t="s">
        <v>1678</v>
      </c>
      <c r="F501">
        <v>32</v>
      </c>
      <c r="G501">
        <v>254</v>
      </c>
      <c r="H501"/>
      <c r="I501">
        <v>0</v>
      </c>
      <c r="J501">
        <v>0</v>
      </c>
      <c r="K501"/>
      <c r="L501">
        <v>0</v>
      </c>
      <c r="M501" t="s">
        <v>1678</v>
      </c>
      <c r="N501">
        <v>32</v>
      </c>
      <c r="O501"/>
      <c r="P501">
        <v>0</v>
      </c>
      <c r="Q501" t="s">
        <v>1679</v>
      </c>
      <c r="R501">
        <v>50</v>
      </c>
      <c r="S501" t="s">
        <v>172</v>
      </c>
      <c r="T501">
        <v>6</v>
      </c>
      <c r="U501" t="s">
        <v>53</v>
      </c>
      <c r="V501" t="s">
        <v>53</v>
      </c>
      <c r="W501" t="s">
        <v>108</v>
      </c>
      <c r="X501">
        <v>71089</v>
      </c>
      <c r="Y501">
        <v>2492</v>
      </c>
      <c r="Z501">
        <v>8</v>
      </c>
      <c r="AA501">
        <v>4</v>
      </c>
      <c r="AB501">
        <v>76</v>
      </c>
      <c r="AC501">
        <v>25</v>
      </c>
      <c r="AD501" t="s">
        <v>1680</v>
      </c>
      <c r="AE501">
        <f>COUNTIF($E$2:E501,E501)</f>
        <v>1</v>
      </c>
      <c r="AF501">
        <f>COUNTIF($H$2:$H501,H501)</f>
        <v>0</v>
      </c>
      <c r="AG501">
        <f>COUNTIF($M$2:M501,M501)</f>
        <v>1</v>
      </c>
      <c r="AH501">
        <f>COUNTIF($O$2:O501,O501)</f>
        <v>0</v>
      </c>
      <c r="AI501">
        <f>COUNTIF($Q$2:Q501,Q501)</f>
        <v>1</v>
      </c>
      <c r="AJ501">
        <f>COUNTIF($S$2:S501,S501)</f>
        <v>373</v>
      </c>
      <c r="AK501">
        <f t="shared" si="7"/>
        <v>69.4228515625</v>
      </c>
      <c r="AL501">
        <f>IF(AD501="",0,COUNTIF($AD$2:AD501,AD501))</f>
        <v>1</v>
      </c>
    </row>
    <row r="502" spans="1:38">
      <c r="A502" t="s">
        <v>1681</v>
      </c>
      <c r="B502" t="s">
        <v>56</v>
      </c>
      <c r="C502">
        <v>200</v>
      </c>
      <c r="D502" t="s">
        <v>54</v>
      </c>
      <c r="E502" t="s">
        <v>1678</v>
      </c>
      <c r="F502">
        <v>32</v>
      </c>
      <c r="G502">
        <v>254</v>
      </c>
      <c r="H502"/>
      <c r="I502">
        <v>0</v>
      </c>
      <c r="J502">
        <v>0</v>
      </c>
      <c r="K502"/>
      <c r="L502">
        <v>0</v>
      </c>
      <c r="M502" t="s">
        <v>1678</v>
      </c>
      <c r="N502">
        <v>32</v>
      </c>
      <c r="O502"/>
      <c r="P502">
        <v>0</v>
      </c>
      <c r="Q502" t="s">
        <v>1679</v>
      </c>
      <c r="R502">
        <v>50</v>
      </c>
      <c r="S502" t="s">
        <v>172</v>
      </c>
      <c r="T502">
        <v>6</v>
      </c>
      <c r="U502" t="s">
        <v>53</v>
      </c>
      <c r="V502" t="s">
        <v>53</v>
      </c>
      <c r="W502" t="s">
        <v>108</v>
      </c>
      <c r="X502">
        <v>71101</v>
      </c>
      <c r="Y502">
        <v>2492</v>
      </c>
      <c r="Z502">
        <v>9</v>
      </c>
      <c r="AA502">
        <v>26</v>
      </c>
      <c r="AB502">
        <v>76</v>
      </c>
      <c r="AC502">
        <v>25</v>
      </c>
      <c r="AD502" t="s">
        <v>1682</v>
      </c>
      <c r="AE502">
        <f>COUNTIF($E$2:E502,E502)</f>
        <v>2</v>
      </c>
      <c r="AF502">
        <f>COUNTIF($H$2:$H502,H502)</f>
        <v>0</v>
      </c>
      <c r="AG502">
        <f>COUNTIF($M$2:M502,M502)</f>
        <v>2</v>
      </c>
      <c r="AH502">
        <f>COUNTIF($O$2:O502,O502)</f>
        <v>0</v>
      </c>
      <c r="AI502">
        <f>COUNTIF($Q$2:Q502,Q502)</f>
        <v>2</v>
      </c>
      <c r="AJ502">
        <f>COUNTIF($S$2:S502,S502)</f>
        <v>374</v>
      </c>
      <c r="AK502">
        <f t="shared" si="7"/>
        <v>69.4345703125</v>
      </c>
      <c r="AL502">
        <f>IF(AD502="",0,COUNTIF($AD$2:AD502,AD502))</f>
        <v>1</v>
      </c>
    </row>
    <row r="503" spans="1:38">
      <c r="A503" t="s">
        <v>1683</v>
      </c>
      <c r="B503" t="s">
        <v>56</v>
      </c>
      <c r="C503">
        <v>200</v>
      </c>
      <c r="D503" t="s">
        <v>54</v>
      </c>
      <c r="E503" t="s">
        <v>1684</v>
      </c>
      <c r="F503">
        <v>36</v>
      </c>
      <c r="G503">
        <v>312</v>
      </c>
      <c r="H503"/>
      <c r="I503">
        <v>0</v>
      </c>
      <c r="J503">
        <v>0</v>
      </c>
      <c r="K503"/>
      <c r="L503">
        <v>0</v>
      </c>
      <c r="M503" t="s">
        <v>1684</v>
      </c>
      <c r="N503">
        <v>36</v>
      </c>
      <c r="O503"/>
      <c r="P503">
        <v>0</v>
      </c>
      <c r="Q503" t="s">
        <v>1685</v>
      </c>
      <c r="R503">
        <v>54</v>
      </c>
      <c r="S503" t="s">
        <v>172</v>
      </c>
      <c r="T503">
        <v>6</v>
      </c>
      <c r="U503" t="s">
        <v>53</v>
      </c>
      <c r="V503" t="s">
        <v>53</v>
      </c>
      <c r="W503" t="s">
        <v>108</v>
      </c>
      <c r="X503">
        <v>54526</v>
      </c>
      <c r="Y503">
        <v>1308</v>
      </c>
      <c r="Z503">
        <v>9</v>
      </c>
      <c r="AA503">
        <v>4</v>
      </c>
      <c r="AB503">
        <v>61</v>
      </c>
      <c r="AC503">
        <v>16</v>
      </c>
      <c r="AD503" t="s">
        <v>1686</v>
      </c>
      <c r="AE503">
        <f>COUNTIF($E$2:E503,E503)</f>
        <v>1</v>
      </c>
      <c r="AF503">
        <f>COUNTIF($H$2:$H503,H503)</f>
        <v>0</v>
      </c>
      <c r="AG503">
        <f>COUNTIF($M$2:M503,M503)</f>
        <v>1</v>
      </c>
      <c r="AH503">
        <f>COUNTIF($O$2:O503,O503)</f>
        <v>0</v>
      </c>
      <c r="AI503">
        <f>COUNTIF($Q$2:Q503,Q503)</f>
        <v>1</v>
      </c>
      <c r="AJ503">
        <f>COUNTIF($S$2:S503,S503)</f>
        <v>375</v>
      </c>
      <c r="AK503">
        <f t="shared" si="7"/>
        <v>53.248046875</v>
      </c>
      <c r="AL503">
        <f>IF(AD503="",0,COUNTIF($AD$2:AD503,AD503))</f>
        <v>1</v>
      </c>
    </row>
    <row r="504" spans="1:38">
      <c r="A504" t="s">
        <v>1687</v>
      </c>
      <c r="B504" t="s">
        <v>56</v>
      </c>
      <c r="C504">
        <v>200</v>
      </c>
      <c r="D504" t="s">
        <v>54</v>
      </c>
      <c r="E504" t="s">
        <v>1684</v>
      </c>
      <c r="F504">
        <v>36</v>
      </c>
      <c r="G504">
        <v>312</v>
      </c>
      <c r="H504"/>
      <c r="I504">
        <v>0</v>
      </c>
      <c r="J504">
        <v>0</v>
      </c>
      <c r="K504"/>
      <c r="L504">
        <v>0</v>
      </c>
      <c r="M504" t="s">
        <v>1684</v>
      </c>
      <c r="N504">
        <v>36</v>
      </c>
      <c r="O504"/>
      <c r="P504">
        <v>0</v>
      </c>
      <c r="Q504" t="s">
        <v>1685</v>
      </c>
      <c r="R504">
        <v>54</v>
      </c>
      <c r="S504" t="s">
        <v>172</v>
      </c>
      <c r="T504">
        <v>6</v>
      </c>
      <c r="U504" t="s">
        <v>53</v>
      </c>
      <c r="V504" t="s">
        <v>53</v>
      </c>
      <c r="W504" t="s">
        <v>108</v>
      </c>
      <c r="X504">
        <v>54538</v>
      </c>
      <c r="Y504">
        <v>1308</v>
      </c>
      <c r="Z504">
        <v>10</v>
      </c>
      <c r="AA504">
        <v>2</v>
      </c>
      <c r="AB504">
        <v>61</v>
      </c>
      <c r="AC504">
        <v>16</v>
      </c>
      <c r="AD504" t="s">
        <v>1688</v>
      </c>
      <c r="AE504">
        <f>COUNTIF($E$2:E504,E504)</f>
        <v>2</v>
      </c>
      <c r="AF504">
        <f>COUNTIF($H$2:$H504,H504)</f>
        <v>0</v>
      </c>
      <c r="AG504">
        <f>COUNTIF($M$2:M504,M504)</f>
        <v>2</v>
      </c>
      <c r="AH504">
        <f>COUNTIF($O$2:O504,O504)</f>
        <v>0</v>
      </c>
      <c r="AI504">
        <f>COUNTIF($Q$2:Q504,Q504)</f>
        <v>2</v>
      </c>
      <c r="AJ504">
        <f>COUNTIF($S$2:S504,S504)</f>
        <v>376</v>
      </c>
      <c r="AK504">
        <f t="shared" si="7"/>
        <v>53.259765625</v>
      </c>
      <c r="AL504">
        <f>IF(AD504="",0,COUNTIF($AD$2:AD504,AD504))</f>
        <v>1</v>
      </c>
    </row>
    <row r="505" spans="1:38">
      <c r="A505" t="s">
        <v>1689</v>
      </c>
      <c r="B505" t="s">
        <v>56</v>
      </c>
      <c r="C505">
        <v>200</v>
      </c>
      <c r="D505" t="s">
        <v>54</v>
      </c>
      <c r="E505" t="s">
        <v>1690</v>
      </c>
      <c r="F505">
        <v>42</v>
      </c>
      <c r="G505">
        <v>327</v>
      </c>
      <c r="H505"/>
      <c r="I505">
        <v>0</v>
      </c>
      <c r="J505">
        <v>0</v>
      </c>
      <c r="K505"/>
      <c r="L505">
        <v>0</v>
      </c>
      <c r="M505" t="s">
        <v>1690</v>
      </c>
      <c r="N505">
        <v>42</v>
      </c>
      <c r="O505"/>
      <c r="P505">
        <v>0</v>
      </c>
      <c r="Q505" t="s">
        <v>1691</v>
      </c>
      <c r="R505">
        <v>59</v>
      </c>
      <c r="S505" t="s">
        <v>172</v>
      </c>
      <c r="T505">
        <v>6</v>
      </c>
      <c r="U505" t="s">
        <v>53</v>
      </c>
      <c r="V505" t="s">
        <v>53</v>
      </c>
      <c r="W505" t="s">
        <v>108</v>
      </c>
      <c r="X505">
        <v>53362</v>
      </c>
      <c r="Y505">
        <v>833</v>
      </c>
      <c r="Z505">
        <v>8</v>
      </c>
      <c r="AA505">
        <v>4</v>
      </c>
      <c r="AB505">
        <v>63</v>
      </c>
      <c r="AC505">
        <v>17</v>
      </c>
      <c r="AD505" t="s">
        <v>1692</v>
      </c>
      <c r="AE505">
        <f>COUNTIF($E$2:E505,E505)</f>
        <v>1</v>
      </c>
      <c r="AF505">
        <f>COUNTIF($H$2:$H505,H505)</f>
        <v>0</v>
      </c>
      <c r="AG505">
        <f>COUNTIF($M$2:M505,M505)</f>
        <v>1</v>
      </c>
      <c r="AH505">
        <f>COUNTIF($O$2:O505,O505)</f>
        <v>0</v>
      </c>
      <c r="AI505">
        <f>COUNTIF($Q$2:Q505,Q505)</f>
        <v>1</v>
      </c>
      <c r="AJ505">
        <f>COUNTIF($S$2:S505,S505)</f>
        <v>377</v>
      </c>
      <c r="AK505">
        <f t="shared" si="7"/>
        <v>52.111328125</v>
      </c>
      <c r="AL505">
        <f>IF(AD505="",0,COUNTIF($AD$2:AD505,AD505))</f>
        <v>1</v>
      </c>
    </row>
    <row r="506" spans="1:38">
      <c r="A506" t="s">
        <v>1693</v>
      </c>
      <c r="B506" t="s">
        <v>56</v>
      </c>
      <c r="C506">
        <v>200</v>
      </c>
      <c r="D506" t="s">
        <v>54</v>
      </c>
      <c r="E506" t="s">
        <v>1690</v>
      </c>
      <c r="F506">
        <v>42</v>
      </c>
      <c r="G506">
        <v>327</v>
      </c>
      <c r="H506"/>
      <c r="I506">
        <v>0</v>
      </c>
      <c r="J506">
        <v>0</v>
      </c>
      <c r="K506"/>
      <c r="L506">
        <v>0</v>
      </c>
      <c r="M506" t="s">
        <v>1690</v>
      </c>
      <c r="N506">
        <v>42</v>
      </c>
      <c r="O506"/>
      <c r="P506">
        <v>0</v>
      </c>
      <c r="Q506" t="s">
        <v>1691</v>
      </c>
      <c r="R506">
        <v>59</v>
      </c>
      <c r="S506" t="s">
        <v>172</v>
      </c>
      <c r="T506">
        <v>6</v>
      </c>
      <c r="U506" t="s">
        <v>53</v>
      </c>
      <c r="V506" t="s">
        <v>53</v>
      </c>
      <c r="W506" t="s">
        <v>108</v>
      </c>
      <c r="X506">
        <v>53406</v>
      </c>
      <c r="Y506">
        <v>833</v>
      </c>
      <c r="Z506">
        <v>9</v>
      </c>
      <c r="AA506">
        <v>6</v>
      </c>
      <c r="AB506">
        <v>63</v>
      </c>
      <c r="AC506">
        <v>17</v>
      </c>
      <c r="AD506" t="s">
        <v>1694</v>
      </c>
      <c r="AE506">
        <f>COUNTIF($E$2:E506,E506)</f>
        <v>2</v>
      </c>
      <c r="AF506">
        <f>COUNTIF($H$2:$H506,H506)</f>
        <v>0</v>
      </c>
      <c r="AG506">
        <f>COUNTIF($M$2:M506,M506)</f>
        <v>2</v>
      </c>
      <c r="AH506">
        <f>COUNTIF($O$2:O506,O506)</f>
        <v>0</v>
      </c>
      <c r="AI506">
        <f>COUNTIF($Q$2:Q506,Q506)</f>
        <v>2</v>
      </c>
      <c r="AJ506">
        <f>COUNTIF($S$2:S506,S506)</f>
        <v>378</v>
      </c>
      <c r="AK506">
        <f t="shared" si="7"/>
        <v>52.154296875</v>
      </c>
      <c r="AL506">
        <f>IF(AD506="",0,COUNTIF($AD$2:AD506,AD506))</f>
        <v>1</v>
      </c>
    </row>
    <row r="507" spans="1:38">
      <c r="A507" t="s">
        <v>1695</v>
      </c>
      <c r="B507" t="s">
        <v>56</v>
      </c>
      <c r="C507">
        <v>200</v>
      </c>
      <c r="D507" t="s">
        <v>54</v>
      </c>
      <c r="E507" t="s">
        <v>1696</v>
      </c>
      <c r="F507">
        <v>33</v>
      </c>
      <c r="G507">
        <v>278</v>
      </c>
      <c r="H507"/>
      <c r="I507">
        <v>0</v>
      </c>
      <c r="J507">
        <v>0</v>
      </c>
      <c r="K507"/>
      <c r="L507">
        <v>0</v>
      </c>
      <c r="M507" t="s">
        <v>1696</v>
      </c>
      <c r="N507">
        <v>33</v>
      </c>
      <c r="O507"/>
      <c r="P507">
        <v>0</v>
      </c>
      <c r="Q507" t="s">
        <v>1697</v>
      </c>
      <c r="R507">
        <v>50</v>
      </c>
      <c r="S507" t="s">
        <v>172</v>
      </c>
      <c r="T507">
        <v>6</v>
      </c>
      <c r="U507" t="s">
        <v>53</v>
      </c>
      <c r="V507" t="s">
        <v>53</v>
      </c>
      <c r="W507" t="s">
        <v>108</v>
      </c>
      <c r="X507">
        <v>63620</v>
      </c>
      <c r="Y507">
        <v>1581</v>
      </c>
      <c r="Z507">
        <v>7</v>
      </c>
      <c r="AA507">
        <v>8</v>
      </c>
      <c r="AB507">
        <v>74</v>
      </c>
      <c r="AC507">
        <v>31</v>
      </c>
      <c r="AD507" t="s">
        <v>1698</v>
      </c>
      <c r="AE507">
        <f>COUNTIF($E$2:E507,E507)</f>
        <v>1</v>
      </c>
      <c r="AF507">
        <f>COUNTIF($H$2:$H507,H507)</f>
        <v>0</v>
      </c>
      <c r="AG507">
        <f>COUNTIF($M$2:M507,M507)</f>
        <v>1</v>
      </c>
      <c r="AH507">
        <f>COUNTIF($O$2:O507,O507)</f>
        <v>0</v>
      </c>
      <c r="AI507">
        <f>COUNTIF($Q$2:Q507,Q507)</f>
        <v>1</v>
      </c>
      <c r="AJ507">
        <f>COUNTIF($S$2:S507,S507)</f>
        <v>379</v>
      </c>
      <c r="AK507">
        <f t="shared" si="7"/>
        <v>62.12890625</v>
      </c>
      <c r="AL507">
        <f>IF(AD507="",0,COUNTIF($AD$2:AD507,AD507))</f>
        <v>1</v>
      </c>
    </row>
    <row r="508" spans="1:38">
      <c r="A508" t="s">
        <v>1699</v>
      </c>
      <c r="B508" t="s">
        <v>56</v>
      </c>
      <c r="C508">
        <v>200</v>
      </c>
      <c r="D508" t="s">
        <v>54</v>
      </c>
      <c r="E508" t="s">
        <v>1696</v>
      </c>
      <c r="F508">
        <v>33</v>
      </c>
      <c r="G508">
        <v>278</v>
      </c>
      <c r="H508"/>
      <c r="I508">
        <v>0</v>
      </c>
      <c r="J508">
        <v>0</v>
      </c>
      <c r="K508"/>
      <c r="L508">
        <v>0</v>
      </c>
      <c r="M508" t="s">
        <v>1696</v>
      </c>
      <c r="N508">
        <v>33</v>
      </c>
      <c r="O508"/>
      <c r="P508">
        <v>0</v>
      </c>
      <c r="Q508" t="s">
        <v>1697</v>
      </c>
      <c r="R508">
        <v>50</v>
      </c>
      <c r="S508" t="s">
        <v>172</v>
      </c>
      <c r="T508">
        <v>6</v>
      </c>
      <c r="U508" t="s">
        <v>53</v>
      </c>
      <c r="V508" t="s">
        <v>53</v>
      </c>
      <c r="W508" t="s">
        <v>108</v>
      </c>
      <c r="X508">
        <v>63610</v>
      </c>
      <c r="Y508">
        <v>1581</v>
      </c>
      <c r="Z508">
        <v>8</v>
      </c>
      <c r="AA508">
        <v>16</v>
      </c>
      <c r="AB508">
        <v>74</v>
      </c>
      <c r="AC508">
        <v>31</v>
      </c>
      <c r="AD508" t="s">
        <v>1700</v>
      </c>
      <c r="AE508">
        <f>COUNTIF($E$2:E508,E508)</f>
        <v>2</v>
      </c>
      <c r="AF508">
        <f>COUNTIF($H$2:$H508,H508)</f>
        <v>0</v>
      </c>
      <c r="AG508">
        <f>COUNTIF($M$2:M508,M508)</f>
        <v>2</v>
      </c>
      <c r="AH508">
        <f>COUNTIF($O$2:O508,O508)</f>
        <v>0</v>
      </c>
      <c r="AI508">
        <f>COUNTIF($Q$2:Q508,Q508)</f>
        <v>2</v>
      </c>
      <c r="AJ508">
        <f>COUNTIF($S$2:S508,S508)</f>
        <v>380</v>
      </c>
      <c r="AK508">
        <f t="shared" si="7"/>
        <v>62.119140625</v>
      </c>
      <c r="AL508">
        <f>IF(AD508="",0,COUNTIF($AD$2:AD508,AD508))</f>
        <v>1</v>
      </c>
    </row>
    <row r="509" spans="1:38">
      <c r="A509" t="s">
        <v>1701</v>
      </c>
      <c r="B509" t="s">
        <v>56</v>
      </c>
      <c r="C509">
        <v>200</v>
      </c>
      <c r="D509" t="s">
        <v>54</v>
      </c>
      <c r="E509" t="s">
        <v>1702</v>
      </c>
      <c r="F509">
        <v>29</v>
      </c>
      <c r="G509">
        <v>232</v>
      </c>
      <c r="H509"/>
      <c r="I509">
        <v>0</v>
      </c>
      <c r="J509">
        <v>0</v>
      </c>
      <c r="K509"/>
      <c r="L509">
        <v>0</v>
      </c>
      <c r="M509" t="s">
        <v>1702</v>
      </c>
      <c r="N509">
        <v>29</v>
      </c>
      <c r="O509"/>
      <c r="P509">
        <v>0</v>
      </c>
      <c r="Q509" t="s">
        <v>1703</v>
      </c>
      <c r="R509">
        <v>46</v>
      </c>
      <c r="S509" t="s">
        <v>172</v>
      </c>
      <c r="T509">
        <v>6</v>
      </c>
      <c r="U509" t="s">
        <v>53</v>
      </c>
      <c r="V509" t="s">
        <v>53</v>
      </c>
      <c r="W509" t="s">
        <v>108</v>
      </c>
      <c r="X509">
        <v>53511</v>
      </c>
      <c r="Y509">
        <v>960</v>
      </c>
      <c r="Z509">
        <v>7</v>
      </c>
      <c r="AA509">
        <v>4</v>
      </c>
      <c r="AB509">
        <v>62</v>
      </c>
      <c r="AC509">
        <v>15</v>
      </c>
      <c r="AD509" t="s">
        <v>1704</v>
      </c>
      <c r="AE509">
        <f>COUNTIF($E$2:E509,E509)</f>
        <v>1</v>
      </c>
      <c r="AF509">
        <f>COUNTIF($H$2:$H509,H509)</f>
        <v>0</v>
      </c>
      <c r="AG509">
        <f>COUNTIF($M$2:M509,M509)</f>
        <v>1</v>
      </c>
      <c r="AH509">
        <f>COUNTIF($O$2:O509,O509)</f>
        <v>0</v>
      </c>
      <c r="AI509">
        <f>COUNTIF($Q$2:Q509,Q509)</f>
        <v>1</v>
      </c>
      <c r="AJ509">
        <f>COUNTIF($S$2:S509,S509)</f>
        <v>381</v>
      </c>
      <c r="AK509">
        <f t="shared" si="7"/>
        <v>52.2568359375</v>
      </c>
      <c r="AL509">
        <f>IF(AD509="",0,COUNTIF($AD$2:AD509,AD509))</f>
        <v>1</v>
      </c>
    </row>
    <row r="510" spans="1:38">
      <c r="A510" t="s">
        <v>1705</v>
      </c>
      <c r="B510" t="s">
        <v>56</v>
      </c>
      <c r="C510">
        <v>200</v>
      </c>
      <c r="D510" t="s">
        <v>54</v>
      </c>
      <c r="E510" t="s">
        <v>1702</v>
      </c>
      <c r="F510">
        <v>29</v>
      </c>
      <c r="G510">
        <v>232</v>
      </c>
      <c r="H510"/>
      <c r="I510">
        <v>0</v>
      </c>
      <c r="J510">
        <v>0</v>
      </c>
      <c r="K510"/>
      <c r="L510">
        <v>0</v>
      </c>
      <c r="M510" t="s">
        <v>1702</v>
      </c>
      <c r="N510">
        <v>29</v>
      </c>
      <c r="O510"/>
      <c r="P510">
        <v>0</v>
      </c>
      <c r="Q510" t="s">
        <v>1703</v>
      </c>
      <c r="R510">
        <v>46</v>
      </c>
      <c r="S510" t="s">
        <v>172</v>
      </c>
      <c r="T510">
        <v>6</v>
      </c>
      <c r="U510" t="s">
        <v>53</v>
      </c>
      <c r="V510" t="s">
        <v>53</v>
      </c>
      <c r="W510" t="s">
        <v>108</v>
      </c>
      <c r="X510">
        <v>53551</v>
      </c>
      <c r="Y510">
        <v>960</v>
      </c>
      <c r="Z510">
        <v>8</v>
      </c>
      <c r="AA510">
        <v>4</v>
      </c>
      <c r="AB510">
        <v>62</v>
      </c>
      <c r="AC510">
        <v>15</v>
      </c>
      <c r="AD510" t="s">
        <v>1706</v>
      </c>
      <c r="AE510">
        <f>COUNTIF($E$2:E510,E510)</f>
        <v>2</v>
      </c>
      <c r="AF510">
        <f>COUNTIF($H$2:$H510,H510)</f>
        <v>0</v>
      </c>
      <c r="AG510">
        <f>COUNTIF($M$2:M510,M510)</f>
        <v>2</v>
      </c>
      <c r="AH510">
        <f>COUNTIF($O$2:O510,O510)</f>
        <v>0</v>
      </c>
      <c r="AI510">
        <f>COUNTIF($Q$2:Q510,Q510)</f>
        <v>2</v>
      </c>
      <c r="AJ510">
        <f>COUNTIF($S$2:S510,S510)</f>
        <v>382</v>
      </c>
      <c r="AK510">
        <f t="shared" si="7"/>
        <v>52.2958984375</v>
      </c>
      <c r="AL510">
        <f>IF(AD510="",0,COUNTIF($AD$2:AD510,AD510))</f>
        <v>1</v>
      </c>
    </row>
    <row r="511" spans="1:38">
      <c r="A511" t="s">
        <v>1707</v>
      </c>
      <c r="B511" t="s">
        <v>4</v>
      </c>
      <c r="C511">
        <v>301</v>
      </c>
      <c r="D511" t="s">
        <v>55</v>
      </c>
      <c r="E511"/>
      <c r="F511">
        <v>0</v>
      </c>
      <c r="G511">
        <v>0</v>
      </c>
      <c r="H511"/>
      <c r="I511">
        <v>0</v>
      </c>
      <c r="J511">
        <v>0</v>
      </c>
      <c r="K511"/>
      <c r="L511">
        <v>0</v>
      </c>
      <c r="M511"/>
      <c r="N511">
        <v>0</v>
      </c>
      <c r="O511"/>
      <c r="P511">
        <v>0</v>
      </c>
      <c r="Q511"/>
      <c r="R511">
        <v>0</v>
      </c>
      <c r="S511"/>
      <c r="T511">
        <v>0</v>
      </c>
      <c r="U511" t="s">
        <v>53</v>
      </c>
      <c r="V511" t="s">
        <v>53</v>
      </c>
      <c r="W511"/>
      <c r="X511">
        <v>188</v>
      </c>
      <c r="Y511">
        <v>0</v>
      </c>
      <c r="Z511">
        <v>5</v>
      </c>
      <c r="AA511">
        <v>38</v>
      </c>
      <c r="AB511">
        <v>1</v>
      </c>
      <c r="AC511">
        <v>0</v>
      </c>
      <c r="AD511" t="s">
        <v>53</v>
      </c>
      <c r="AE511">
        <f>COUNTIF($E$2:E511,E511)</f>
        <v>0</v>
      </c>
      <c r="AF511">
        <f>COUNTIF($H$2:$H511,H511)</f>
        <v>0</v>
      </c>
      <c r="AG511">
        <f>COUNTIF($M$2:M511,M511)</f>
        <v>0</v>
      </c>
      <c r="AH511">
        <f>COUNTIF($O$2:O511,O511)</f>
        <v>0</v>
      </c>
      <c r="AI511">
        <f>COUNTIF($Q$2:Q511,Q511)</f>
        <v>0</v>
      </c>
      <c r="AJ511">
        <f>COUNTIF($S$2:S511,S511)</f>
        <v>0</v>
      </c>
      <c r="AK511">
        <f t="shared" si="7"/>
        <v>0.18359375</v>
      </c>
      <c r="AL511">
        <f>IF(AD511="",0,COUNTIF($AD$2:AD511,AD511))</f>
        <v>0</v>
      </c>
    </row>
    <row r="512" spans="1:38">
      <c r="A512" t="s">
        <v>1708</v>
      </c>
      <c r="B512" t="s">
        <v>56</v>
      </c>
      <c r="C512">
        <v>200</v>
      </c>
      <c r="D512" t="s">
        <v>54</v>
      </c>
      <c r="E512" t="s">
        <v>1709</v>
      </c>
      <c r="F512">
        <v>54</v>
      </c>
      <c r="G512">
        <v>444</v>
      </c>
      <c r="H512"/>
      <c r="I512">
        <v>0</v>
      </c>
      <c r="J512">
        <v>0</v>
      </c>
      <c r="K512"/>
      <c r="L512">
        <v>0</v>
      </c>
      <c r="M512" t="s">
        <v>1709</v>
      </c>
      <c r="N512">
        <v>54</v>
      </c>
      <c r="O512"/>
      <c r="P512">
        <v>0</v>
      </c>
      <c r="Q512" t="s">
        <v>1710</v>
      </c>
      <c r="R512">
        <v>72</v>
      </c>
      <c r="S512" t="s">
        <v>172</v>
      </c>
      <c r="T512">
        <v>6</v>
      </c>
      <c r="U512" t="s">
        <v>53</v>
      </c>
      <c r="V512" t="s">
        <v>53</v>
      </c>
      <c r="W512" t="s">
        <v>108</v>
      </c>
      <c r="X512">
        <v>72386</v>
      </c>
      <c r="Y512">
        <v>2148</v>
      </c>
      <c r="Z512">
        <v>6</v>
      </c>
      <c r="AA512">
        <v>5</v>
      </c>
      <c r="AB512">
        <v>98</v>
      </c>
      <c r="AC512">
        <v>22</v>
      </c>
      <c r="AD512" t="s">
        <v>1711</v>
      </c>
      <c r="AE512">
        <f>COUNTIF($E$2:E512,E512)</f>
        <v>1</v>
      </c>
      <c r="AF512">
        <f>COUNTIF($H$2:$H512,H512)</f>
        <v>0</v>
      </c>
      <c r="AG512">
        <f>COUNTIF($M$2:M512,M512)</f>
        <v>1</v>
      </c>
      <c r="AH512">
        <f>COUNTIF($O$2:O512,O512)</f>
        <v>0</v>
      </c>
      <c r="AI512">
        <f>COUNTIF($Q$2:Q512,Q512)</f>
        <v>1</v>
      </c>
      <c r="AJ512">
        <f>COUNTIF($S$2:S512,S512)</f>
        <v>383</v>
      </c>
      <c r="AK512">
        <f t="shared" si="7"/>
        <v>70.689453125</v>
      </c>
      <c r="AL512">
        <f>IF(AD512="",0,COUNTIF($AD$2:AD512,AD512))</f>
        <v>1</v>
      </c>
    </row>
    <row r="513" spans="1:38">
      <c r="A513" t="s">
        <v>1712</v>
      </c>
      <c r="B513" t="s">
        <v>56</v>
      </c>
      <c r="C513">
        <v>200</v>
      </c>
      <c r="D513" t="s">
        <v>54</v>
      </c>
      <c r="E513" t="s">
        <v>1709</v>
      </c>
      <c r="F513">
        <v>54</v>
      </c>
      <c r="G513">
        <v>444</v>
      </c>
      <c r="H513"/>
      <c r="I513">
        <v>0</v>
      </c>
      <c r="J513">
        <v>0</v>
      </c>
      <c r="K513"/>
      <c r="L513">
        <v>0</v>
      </c>
      <c r="M513" t="s">
        <v>1709</v>
      </c>
      <c r="N513">
        <v>54</v>
      </c>
      <c r="O513"/>
      <c r="P513">
        <v>0</v>
      </c>
      <c r="Q513" t="s">
        <v>1710</v>
      </c>
      <c r="R513">
        <v>72</v>
      </c>
      <c r="S513" t="s">
        <v>172</v>
      </c>
      <c r="T513">
        <v>6</v>
      </c>
      <c r="U513" t="s">
        <v>53</v>
      </c>
      <c r="V513" t="s">
        <v>53</v>
      </c>
      <c r="W513" t="s">
        <v>108</v>
      </c>
      <c r="X513">
        <v>72403</v>
      </c>
      <c r="Y513">
        <v>2148</v>
      </c>
      <c r="Z513">
        <v>7</v>
      </c>
      <c r="AA513">
        <v>24</v>
      </c>
      <c r="AB513">
        <v>98</v>
      </c>
      <c r="AC513">
        <v>22</v>
      </c>
      <c r="AD513" t="s">
        <v>1713</v>
      </c>
      <c r="AE513">
        <f>COUNTIF($E$2:E513,E513)</f>
        <v>2</v>
      </c>
      <c r="AF513">
        <f>COUNTIF($H$2:$H513,H513)</f>
        <v>0</v>
      </c>
      <c r="AG513">
        <f>COUNTIF($M$2:M513,M513)</f>
        <v>2</v>
      </c>
      <c r="AH513">
        <f>COUNTIF($O$2:O513,O513)</f>
        <v>0</v>
      </c>
      <c r="AI513">
        <f>COUNTIF($Q$2:Q513,Q513)</f>
        <v>2</v>
      </c>
      <c r="AJ513">
        <f>COUNTIF($S$2:S513,S513)</f>
        <v>384</v>
      </c>
      <c r="AK513">
        <f t="shared" si="7"/>
        <v>70.7060546875</v>
      </c>
      <c r="AL513">
        <f>IF(AD513="",0,COUNTIF($AD$2:AD513,AD513))</f>
        <v>1</v>
      </c>
    </row>
    <row r="514" spans="1:38">
      <c r="A514" t="s">
        <v>1714</v>
      </c>
      <c r="B514" t="s">
        <v>56</v>
      </c>
      <c r="C514">
        <v>200</v>
      </c>
      <c r="D514" t="s">
        <v>54</v>
      </c>
      <c r="E514" t="s">
        <v>1715</v>
      </c>
      <c r="F514">
        <v>62</v>
      </c>
      <c r="G514">
        <v>507</v>
      </c>
      <c r="H514"/>
      <c r="I514">
        <v>0</v>
      </c>
      <c r="J514">
        <v>0</v>
      </c>
      <c r="K514"/>
      <c r="L514">
        <v>0</v>
      </c>
      <c r="M514" t="s">
        <v>1716</v>
      </c>
      <c r="N514">
        <v>48</v>
      </c>
      <c r="O514"/>
      <c r="P514">
        <v>0</v>
      </c>
      <c r="Q514" t="s">
        <v>1717</v>
      </c>
      <c r="R514">
        <v>66</v>
      </c>
      <c r="S514" t="s">
        <v>172</v>
      </c>
      <c r="T514">
        <v>6</v>
      </c>
      <c r="U514" t="s">
        <v>53</v>
      </c>
      <c r="V514" t="s">
        <v>53</v>
      </c>
      <c r="W514" t="s">
        <v>108</v>
      </c>
      <c r="X514">
        <v>69809</v>
      </c>
      <c r="Y514">
        <v>1867</v>
      </c>
      <c r="Z514">
        <v>5</v>
      </c>
      <c r="AA514">
        <v>41</v>
      </c>
      <c r="AB514">
        <v>94</v>
      </c>
      <c r="AC514">
        <v>20</v>
      </c>
      <c r="AD514" t="s">
        <v>1718</v>
      </c>
      <c r="AE514">
        <f>COUNTIF($E$2:E514,E514)</f>
        <v>1</v>
      </c>
      <c r="AF514">
        <f>COUNTIF($H$2:$H514,H514)</f>
        <v>0</v>
      </c>
      <c r="AG514">
        <f>COUNTIF($M$2:M514,M514)</f>
        <v>1</v>
      </c>
      <c r="AH514">
        <f>COUNTIF($O$2:O514,O514)</f>
        <v>0</v>
      </c>
      <c r="AI514">
        <f>COUNTIF($Q$2:Q514,Q514)</f>
        <v>1</v>
      </c>
      <c r="AJ514">
        <f>COUNTIF($S$2:S514,S514)</f>
        <v>385</v>
      </c>
      <c r="AK514">
        <f t="shared" si="7"/>
        <v>68.1728515625</v>
      </c>
      <c r="AL514">
        <f>IF(AD514="",0,COUNTIF($AD$2:AD514,AD514))</f>
        <v>1</v>
      </c>
    </row>
    <row r="515" spans="1:38">
      <c r="A515" t="s">
        <v>1719</v>
      </c>
      <c r="B515" t="s">
        <v>56</v>
      </c>
      <c r="C515">
        <v>200</v>
      </c>
      <c r="D515" t="s">
        <v>54</v>
      </c>
      <c r="E515" t="s">
        <v>1715</v>
      </c>
      <c r="F515">
        <v>62</v>
      </c>
      <c r="G515">
        <v>507</v>
      </c>
      <c r="H515"/>
      <c r="I515">
        <v>0</v>
      </c>
      <c r="J515">
        <v>0</v>
      </c>
      <c r="K515"/>
      <c r="L515">
        <v>0</v>
      </c>
      <c r="M515" t="s">
        <v>1716</v>
      </c>
      <c r="N515">
        <v>48</v>
      </c>
      <c r="O515"/>
      <c r="P515">
        <v>0</v>
      </c>
      <c r="Q515" t="s">
        <v>1717</v>
      </c>
      <c r="R515">
        <v>66</v>
      </c>
      <c r="S515" t="s">
        <v>172</v>
      </c>
      <c r="T515">
        <v>6</v>
      </c>
      <c r="U515" t="s">
        <v>53</v>
      </c>
      <c r="V515" t="s">
        <v>53</v>
      </c>
      <c r="W515" t="s">
        <v>108</v>
      </c>
      <c r="X515">
        <v>69822</v>
      </c>
      <c r="Y515">
        <v>1867</v>
      </c>
      <c r="Z515">
        <v>6</v>
      </c>
      <c r="AA515">
        <v>26</v>
      </c>
      <c r="AB515">
        <v>94</v>
      </c>
      <c r="AC515">
        <v>20</v>
      </c>
      <c r="AD515" t="s">
        <v>1720</v>
      </c>
      <c r="AE515">
        <f>COUNTIF($E$2:E515,E515)</f>
        <v>2</v>
      </c>
      <c r="AF515">
        <f>COUNTIF($H$2:$H515,H515)</f>
        <v>0</v>
      </c>
      <c r="AG515">
        <f>COUNTIF($M$2:M515,M515)</f>
        <v>2</v>
      </c>
      <c r="AH515">
        <f>COUNTIF($O$2:O515,O515)</f>
        <v>0</v>
      </c>
      <c r="AI515">
        <f>COUNTIF($Q$2:Q515,Q515)</f>
        <v>2</v>
      </c>
      <c r="AJ515">
        <f>COUNTIF($S$2:S515,S515)</f>
        <v>386</v>
      </c>
      <c r="AK515">
        <f t="shared" ref="AK515:AK578" si="8">X515/1024</f>
        <v>68.185546875</v>
      </c>
      <c r="AL515">
        <f>IF(AD515="",0,COUNTIF($AD$2:AD515,AD515))</f>
        <v>1</v>
      </c>
    </row>
    <row r="516" spans="1:38">
      <c r="A516" t="s">
        <v>1721</v>
      </c>
      <c r="B516" t="s">
        <v>56</v>
      </c>
      <c r="C516">
        <v>200</v>
      </c>
      <c r="D516" t="s">
        <v>54</v>
      </c>
      <c r="E516" t="s">
        <v>1722</v>
      </c>
      <c r="F516">
        <v>51</v>
      </c>
      <c r="G516">
        <v>419</v>
      </c>
      <c r="H516"/>
      <c r="I516">
        <v>0</v>
      </c>
      <c r="J516">
        <v>0</v>
      </c>
      <c r="K516"/>
      <c r="L516">
        <v>0</v>
      </c>
      <c r="M516" t="s">
        <v>1722</v>
      </c>
      <c r="N516">
        <v>51</v>
      </c>
      <c r="O516"/>
      <c r="P516">
        <v>0</v>
      </c>
      <c r="Q516" t="s">
        <v>1723</v>
      </c>
      <c r="R516">
        <v>68</v>
      </c>
      <c r="S516" t="s">
        <v>172</v>
      </c>
      <c r="T516">
        <v>6</v>
      </c>
      <c r="U516" t="s">
        <v>53</v>
      </c>
      <c r="V516" t="s">
        <v>53</v>
      </c>
      <c r="W516" t="s">
        <v>108</v>
      </c>
      <c r="X516">
        <v>65597</v>
      </c>
      <c r="Y516">
        <v>2017</v>
      </c>
      <c r="Z516">
        <v>6</v>
      </c>
      <c r="AA516">
        <v>19</v>
      </c>
      <c r="AB516">
        <v>72</v>
      </c>
      <c r="AC516">
        <v>18</v>
      </c>
      <c r="AD516" t="s">
        <v>1724</v>
      </c>
      <c r="AE516">
        <f>COUNTIF($E$2:E516,E516)</f>
        <v>1</v>
      </c>
      <c r="AF516">
        <f>COUNTIF($H$2:$H516,H516)</f>
        <v>0</v>
      </c>
      <c r="AG516">
        <f>COUNTIF($M$2:M516,M516)</f>
        <v>1</v>
      </c>
      <c r="AH516">
        <f>COUNTIF($O$2:O516,O516)</f>
        <v>0</v>
      </c>
      <c r="AI516">
        <f>COUNTIF($Q$2:Q516,Q516)</f>
        <v>1</v>
      </c>
      <c r="AJ516">
        <f>COUNTIF($S$2:S516,S516)</f>
        <v>387</v>
      </c>
      <c r="AK516">
        <f t="shared" si="8"/>
        <v>64.0595703125</v>
      </c>
      <c r="AL516">
        <f>IF(AD516="",0,COUNTIF($AD$2:AD516,AD516))</f>
        <v>1</v>
      </c>
    </row>
    <row r="517" spans="1:38">
      <c r="A517" t="s">
        <v>1725</v>
      </c>
      <c r="B517" t="s">
        <v>56</v>
      </c>
      <c r="C517">
        <v>200</v>
      </c>
      <c r="D517" t="s">
        <v>54</v>
      </c>
      <c r="E517" t="s">
        <v>1722</v>
      </c>
      <c r="F517">
        <v>51</v>
      </c>
      <c r="G517">
        <v>419</v>
      </c>
      <c r="H517"/>
      <c r="I517">
        <v>0</v>
      </c>
      <c r="J517">
        <v>0</v>
      </c>
      <c r="K517"/>
      <c r="L517">
        <v>0</v>
      </c>
      <c r="M517" t="s">
        <v>1722</v>
      </c>
      <c r="N517">
        <v>51</v>
      </c>
      <c r="O517"/>
      <c r="P517">
        <v>0</v>
      </c>
      <c r="Q517" t="s">
        <v>1723</v>
      </c>
      <c r="R517">
        <v>68</v>
      </c>
      <c r="S517" t="s">
        <v>172</v>
      </c>
      <c r="T517">
        <v>6</v>
      </c>
      <c r="U517" t="s">
        <v>53</v>
      </c>
      <c r="V517" t="s">
        <v>53</v>
      </c>
      <c r="W517" t="s">
        <v>108</v>
      </c>
      <c r="X517">
        <v>65617</v>
      </c>
      <c r="Y517">
        <v>2017</v>
      </c>
      <c r="Z517">
        <v>7</v>
      </c>
      <c r="AA517">
        <v>8</v>
      </c>
      <c r="AB517">
        <v>72</v>
      </c>
      <c r="AC517">
        <v>18</v>
      </c>
      <c r="AD517" t="s">
        <v>1726</v>
      </c>
      <c r="AE517">
        <f>COUNTIF($E$2:E517,E517)</f>
        <v>2</v>
      </c>
      <c r="AF517">
        <f>COUNTIF($H$2:$H517,H517)</f>
        <v>0</v>
      </c>
      <c r="AG517">
        <f>COUNTIF($M$2:M517,M517)</f>
        <v>2</v>
      </c>
      <c r="AH517">
        <f>COUNTIF($O$2:O517,O517)</f>
        <v>0</v>
      </c>
      <c r="AI517">
        <f>COUNTIF($Q$2:Q517,Q517)</f>
        <v>2</v>
      </c>
      <c r="AJ517">
        <f>COUNTIF($S$2:S517,S517)</f>
        <v>388</v>
      </c>
      <c r="AK517">
        <f t="shared" si="8"/>
        <v>64.0791015625</v>
      </c>
      <c r="AL517">
        <f>IF(AD517="",0,COUNTIF($AD$2:AD517,AD517))</f>
        <v>1</v>
      </c>
    </row>
    <row r="518" spans="1:38">
      <c r="A518" t="s">
        <v>1727</v>
      </c>
      <c r="B518" t="s">
        <v>56</v>
      </c>
      <c r="C518">
        <v>200</v>
      </c>
      <c r="D518" t="s">
        <v>54</v>
      </c>
      <c r="E518" t="s">
        <v>1728</v>
      </c>
      <c r="F518">
        <v>54</v>
      </c>
      <c r="G518">
        <v>453</v>
      </c>
      <c r="H518"/>
      <c r="I518">
        <v>0</v>
      </c>
      <c r="J518">
        <v>0</v>
      </c>
      <c r="K518"/>
      <c r="L518">
        <v>0</v>
      </c>
      <c r="M518" t="s">
        <v>1728</v>
      </c>
      <c r="N518">
        <v>54</v>
      </c>
      <c r="O518"/>
      <c r="P518">
        <v>0</v>
      </c>
      <c r="Q518" t="s">
        <v>1729</v>
      </c>
      <c r="R518">
        <v>71</v>
      </c>
      <c r="S518" t="s">
        <v>172</v>
      </c>
      <c r="T518">
        <v>6</v>
      </c>
      <c r="U518" t="s">
        <v>53</v>
      </c>
      <c r="V518" t="s">
        <v>53</v>
      </c>
      <c r="W518" t="s">
        <v>108</v>
      </c>
      <c r="X518">
        <v>57381</v>
      </c>
      <c r="Y518">
        <v>1458</v>
      </c>
      <c r="Z518">
        <v>6</v>
      </c>
      <c r="AA518">
        <v>6</v>
      </c>
      <c r="AB518">
        <v>65</v>
      </c>
      <c r="AC518">
        <v>21</v>
      </c>
      <c r="AD518" t="s">
        <v>1730</v>
      </c>
      <c r="AE518">
        <f>COUNTIF($E$2:E518,E518)</f>
        <v>1</v>
      </c>
      <c r="AF518">
        <f>COUNTIF($H$2:$H518,H518)</f>
        <v>0</v>
      </c>
      <c r="AG518">
        <f>COUNTIF($M$2:M518,M518)</f>
        <v>1</v>
      </c>
      <c r="AH518">
        <f>COUNTIF($O$2:O518,O518)</f>
        <v>0</v>
      </c>
      <c r="AI518">
        <f>COUNTIF($Q$2:Q518,Q518)</f>
        <v>1</v>
      </c>
      <c r="AJ518">
        <f>COUNTIF($S$2:S518,S518)</f>
        <v>389</v>
      </c>
      <c r="AK518">
        <f t="shared" si="8"/>
        <v>56.0361328125</v>
      </c>
      <c r="AL518">
        <f>IF(AD518="",0,COUNTIF($AD$2:AD518,AD518))</f>
        <v>1</v>
      </c>
    </row>
    <row r="519" spans="1:38">
      <c r="A519" t="s">
        <v>1731</v>
      </c>
      <c r="B519" t="s">
        <v>56</v>
      </c>
      <c r="C519">
        <v>200</v>
      </c>
      <c r="D519" t="s">
        <v>54</v>
      </c>
      <c r="E519" t="s">
        <v>1728</v>
      </c>
      <c r="F519">
        <v>54</v>
      </c>
      <c r="G519">
        <v>453</v>
      </c>
      <c r="H519"/>
      <c r="I519">
        <v>0</v>
      </c>
      <c r="J519">
        <v>0</v>
      </c>
      <c r="K519"/>
      <c r="L519">
        <v>0</v>
      </c>
      <c r="M519" t="s">
        <v>1728</v>
      </c>
      <c r="N519">
        <v>54</v>
      </c>
      <c r="O519"/>
      <c r="P519">
        <v>0</v>
      </c>
      <c r="Q519" t="s">
        <v>1729</v>
      </c>
      <c r="R519">
        <v>71</v>
      </c>
      <c r="S519" t="s">
        <v>172</v>
      </c>
      <c r="T519">
        <v>6</v>
      </c>
      <c r="U519" t="s">
        <v>53</v>
      </c>
      <c r="V519" t="s">
        <v>53</v>
      </c>
      <c r="W519" t="s">
        <v>108</v>
      </c>
      <c r="X519">
        <v>57367</v>
      </c>
      <c r="Y519">
        <v>1458</v>
      </c>
      <c r="Z519">
        <v>7</v>
      </c>
      <c r="AA519">
        <v>6</v>
      </c>
      <c r="AB519">
        <v>65</v>
      </c>
      <c r="AC519">
        <v>21</v>
      </c>
      <c r="AD519" t="s">
        <v>1732</v>
      </c>
      <c r="AE519">
        <f>COUNTIF($E$2:E519,E519)</f>
        <v>2</v>
      </c>
      <c r="AF519">
        <f>COUNTIF($H$2:$H519,H519)</f>
        <v>0</v>
      </c>
      <c r="AG519">
        <f>COUNTIF($M$2:M519,M519)</f>
        <v>2</v>
      </c>
      <c r="AH519">
        <f>COUNTIF($O$2:O519,O519)</f>
        <v>0</v>
      </c>
      <c r="AI519">
        <f>COUNTIF($Q$2:Q519,Q519)</f>
        <v>2</v>
      </c>
      <c r="AJ519">
        <f>COUNTIF($S$2:S519,S519)</f>
        <v>390</v>
      </c>
      <c r="AK519">
        <f t="shared" si="8"/>
        <v>56.0224609375</v>
      </c>
      <c r="AL519">
        <f>IF(AD519="",0,COUNTIF($AD$2:AD519,AD519))</f>
        <v>1</v>
      </c>
    </row>
    <row r="520" spans="1:38">
      <c r="A520" t="s">
        <v>1733</v>
      </c>
      <c r="B520" t="s">
        <v>56</v>
      </c>
      <c r="C520">
        <v>200</v>
      </c>
      <c r="D520" t="s">
        <v>54</v>
      </c>
      <c r="E520" t="s">
        <v>1734</v>
      </c>
      <c r="F520">
        <v>56</v>
      </c>
      <c r="G520">
        <v>460</v>
      </c>
      <c r="H520"/>
      <c r="I520">
        <v>0</v>
      </c>
      <c r="J520">
        <v>0</v>
      </c>
      <c r="K520"/>
      <c r="L520">
        <v>0</v>
      </c>
      <c r="M520" t="s">
        <v>1734</v>
      </c>
      <c r="N520">
        <v>56</v>
      </c>
      <c r="O520"/>
      <c r="P520">
        <v>0</v>
      </c>
      <c r="Q520" t="s">
        <v>1735</v>
      </c>
      <c r="R520">
        <v>73</v>
      </c>
      <c r="S520" t="s">
        <v>172</v>
      </c>
      <c r="T520">
        <v>6</v>
      </c>
      <c r="U520" t="s">
        <v>53</v>
      </c>
      <c r="V520" t="s">
        <v>53</v>
      </c>
      <c r="W520" t="s">
        <v>108</v>
      </c>
      <c r="X520">
        <v>59045</v>
      </c>
      <c r="Y520">
        <v>1508</v>
      </c>
      <c r="Z520">
        <v>6</v>
      </c>
      <c r="AA520">
        <v>19</v>
      </c>
      <c r="AB520">
        <v>70</v>
      </c>
      <c r="AC520">
        <v>16</v>
      </c>
      <c r="AD520" t="s">
        <v>1736</v>
      </c>
      <c r="AE520">
        <f>COUNTIF($E$2:E520,E520)</f>
        <v>1</v>
      </c>
      <c r="AF520">
        <f>COUNTIF($H$2:$H520,H520)</f>
        <v>0</v>
      </c>
      <c r="AG520">
        <f>COUNTIF($M$2:M520,M520)</f>
        <v>1</v>
      </c>
      <c r="AH520">
        <f>COUNTIF($O$2:O520,O520)</f>
        <v>0</v>
      </c>
      <c r="AI520">
        <f>COUNTIF($Q$2:Q520,Q520)</f>
        <v>1</v>
      </c>
      <c r="AJ520">
        <f>COUNTIF($S$2:S520,S520)</f>
        <v>391</v>
      </c>
      <c r="AK520">
        <f t="shared" si="8"/>
        <v>57.6611328125</v>
      </c>
      <c r="AL520">
        <f>IF(AD520="",0,COUNTIF($AD$2:AD520,AD520))</f>
        <v>1</v>
      </c>
    </row>
    <row r="521" spans="1:38">
      <c r="A521" t="s">
        <v>1737</v>
      </c>
      <c r="B521" t="s">
        <v>56</v>
      </c>
      <c r="C521">
        <v>200</v>
      </c>
      <c r="D521" t="s">
        <v>54</v>
      </c>
      <c r="E521" t="s">
        <v>1734</v>
      </c>
      <c r="F521">
        <v>56</v>
      </c>
      <c r="G521">
        <v>460</v>
      </c>
      <c r="H521"/>
      <c r="I521">
        <v>0</v>
      </c>
      <c r="J521">
        <v>0</v>
      </c>
      <c r="K521"/>
      <c r="L521">
        <v>0</v>
      </c>
      <c r="M521" t="s">
        <v>1734</v>
      </c>
      <c r="N521">
        <v>56</v>
      </c>
      <c r="O521"/>
      <c r="P521">
        <v>0</v>
      </c>
      <c r="Q521" t="s">
        <v>1735</v>
      </c>
      <c r="R521">
        <v>73</v>
      </c>
      <c r="S521" t="s">
        <v>172</v>
      </c>
      <c r="T521">
        <v>6</v>
      </c>
      <c r="U521" t="s">
        <v>53</v>
      </c>
      <c r="V521" t="s">
        <v>53</v>
      </c>
      <c r="W521" t="s">
        <v>108</v>
      </c>
      <c r="X521">
        <v>59051</v>
      </c>
      <c r="Y521">
        <v>1508</v>
      </c>
      <c r="Z521">
        <v>7</v>
      </c>
      <c r="AA521">
        <v>6</v>
      </c>
      <c r="AB521">
        <v>70</v>
      </c>
      <c r="AC521">
        <v>16</v>
      </c>
      <c r="AD521" t="s">
        <v>1738</v>
      </c>
      <c r="AE521">
        <f>COUNTIF($E$2:E521,E521)</f>
        <v>2</v>
      </c>
      <c r="AF521">
        <f>COUNTIF($H$2:$H521,H521)</f>
        <v>0</v>
      </c>
      <c r="AG521">
        <f>COUNTIF($M$2:M521,M521)</f>
        <v>2</v>
      </c>
      <c r="AH521">
        <f>COUNTIF($O$2:O521,O521)</f>
        <v>0</v>
      </c>
      <c r="AI521">
        <f>COUNTIF($Q$2:Q521,Q521)</f>
        <v>2</v>
      </c>
      <c r="AJ521">
        <f>COUNTIF($S$2:S521,S521)</f>
        <v>392</v>
      </c>
      <c r="AK521">
        <f t="shared" si="8"/>
        <v>57.6669921875</v>
      </c>
      <c r="AL521">
        <f>IF(AD521="",0,COUNTIF($AD$2:AD521,AD521))</f>
        <v>1</v>
      </c>
    </row>
    <row r="522" spans="1:38">
      <c r="A522" t="s">
        <v>1739</v>
      </c>
      <c r="B522" t="s">
        <v>56</v>
      </c>
      <c r="C522">
        <v>200</v>
      </c>
      <c r="D522" t="s">
        <v>54</v>
      </c>
      <c r="E522" t="s">
        <v>1740</v>
      </c>
      <c r="F522">
        <v>45</v>
      </c>
      <c r="G522">
        <v>353</v>
      </c>
      <c r="H522"/>
      <c r="I522">
        <v>0</v>
      </c>
      <c r="J522">
        <v>0</v>
      </c>
      <c r="K522"/>
      <c r="L522">
        <v>0</v>
      </c>
      <c r="M522" t="s">
        <v>1740</v>
      </c>
      <c r="N522">
        <v>45</v>
      </c>
      <c r="O522"/>
      <c r="P522">
        <v>0</v>
      </c>
      <c r="Q522" t="s">
        <v>1741</v>
      </c>
      <c r="R522">
        <v>62</v>
      </c>
      <c r="S522" t="s">
        <v>172</v>
      </c>
      <c r="T522">
        <v>6</v>
      </c>
      <c r="U522" t="s">
        <v>53</v>
      </c>
      <c r="V522" t="s">
        <v>53</v>
      </c>
      <c r="W522" t="s">
        <v>108</v>
      </c>
      <c r="X522">
        <v>55958</v>
      </c>
      <c r="Y522">
        <v>1264</v>
      </c>
      <c r="Z522">
        <v>6</v>
      </c>
      <c r="AA522">
        <v>8</v>
      </c>
      <c r="AB522">
        <v>64</v>
      </c>
      <c r="AC522">
        <v>19</v>
      </c>
      <c r="AD522" t="s">
        <v>1742</v>
      </c>
      <c r="AE522">
        <f>COUNTIF($E$2:E522,E522)</f>
        <v>1</v>
      </c>
      <c r="AF522">
        <f>COUNTIF($H$2:$H522,H522)</f>
        <v>0</v>
      </c>
      <c r="AG522">
        <f>COUNTIF($M$2:M522,M522)</f>
        <v>1</v>
      </c>
      <c r="AH522">
        <f>COUNTIF($O$2:O522,O522)</f>
        <v>0</v>
      </c>
      <c r="AI522">
        <f>COUNTIF($Q$2:Q522,Q522)</f>
        <v>1</v>
      </c>
      <c r="AJ522">
        <f>COUNTIF($S$2:S522,S522)</f>
        <v>393</v>
      </c>
      <c r="AK522">
        <f t="shared" si="8"/>
        <v>54.646484375</v>
      </c>
      <c r="AL522">
        <f>IF(AD522="",0,COUNTIF($AD$2:AD522,AD522))</f>
        <v>1</v>
      </c>
    </row>
    <row r="523" spans="1:38">
      <c r="A523" t="s">
        <v>1743</v>
      </c>
      <c r="B523" t="s">
        <v>56</v>
      </c>
      <c r="C523">
        <v>200</v>
      </c>
      <c r="D523" t="s">
        <v>54</v>
      </c>
      <c r="E523" t="s">
        <v>1740</v>
      </c>
      <c r="F523">
        <v>45</v>
      </c>
      <c r="G523">
        <v>353</v>
      </c>
      <c r="H523"/>
      <c r="I523">
        <v>0</v>
      </c>
      <c r="J523">
        <v>0</v>
      </c>
      <c r="K523"/>
      <c r="L523">
        <v>0</v>
      </c>
      <c r="M523" t="s">
        <v>1740</v>
      </c>
      <c r="N523">
        <v>45</v>
      </c>
      <c r="O523"/>
      <c r="P523">
        <v>0</v>
      </c>
      <c r="Q523" t="s">
        <v>1741</v>
      </c>
      <c r="R523">
        <v>62</v>
      </c>
      <c r="S523" t="s">
        <v>172</v>
      </c>
      <c r="T523">
        <v>6</v>
      </c>
      <c r="U523" t="s">
        <v>53</v>
      </c>
      <c r="V523" t="s">
        <v>53</v>
      </c>
      <c r="W523" t="s">
        <v>108</v>
      </c>
      <c r="X523">
        <v>56007</v>
      </c>
      <c r="Y523">
        <v>1264</v>
      </c>
      <c r="Z523">
        <v>7</v>
      </c>
      <c r="AA523">
        <v>4</v>
      </c>
      <c r="AB523">
        <v>64</v>
      </c>
      <c r="AC523">
        <v>19</v>
      </c>
      <c r="AD523" t="s">
        <v>1744</v>
      </c>
      <c r="AE523">
        <f>COUNTIF($E$2:E523,E523)</f>
        <v>2</v>
      </c>
      <c r="AF523">
        <f>COUNTIF($H$2:$H523,H523)</f>
        <v>0</v>
      </c>
      <c r="AG523">
        <f>COUNTIF($M$2:M523,M523)</f>
        <v>2</v>
      </c>
      <c r="AH523">
        <f>COUNTIF($O$2:O523,O523)</f>
        <v>0</v>
      </c>
      <c r="AI523">
        <f>COUNTIF($Q$2:Q523,Q523)</f>
        <v>2</v>
      </c>
      <c r="AJ523">
        <f>COUNTIF($S$2:S523,S523)</f>
        <v>394</v>
      </c>
      <c r="AK523">
        <f t="shared" si="8"/>
        <v>54.6943359375</v>
      </c>
      <c r="AL523">
        <f>IF(AD523="",0,COUNTIF($AD$2:AD523,AD523))</f>
        <v>1</v>
      </c>
    </row>
    <row r="524" spans="1:38">
      <c r="A524" t="s">
        <v>1745</v>
      </c>
      <c r="B524" t="s">
        <v>56</v>
      </c>
      <c r="C524">
        <v>200</v>
      </c>
      <c r="D524" t="s">
        <v>54</v>
      </c>
      <c r="E524" t="s">
        <v>1746</v>
      </c>
      <c r="F524">
        <v>52</v>
      </c>
      <c r="G524">
        <v>434</v>
      </c>
      <c r="H524"/>
      <c r="I524">
        <v>0</v>
      </c>
      <c r="J524">
        <v>0</v>
      </c>
      <c r="K524"/>
      <c r="L524">
        <v>0</v>
      </c>
      <c r="M524" t="s">
        <v>1746</v>
      </c>
      <c r="N524">
        <v>52</v>
      </c>
      <c r="O524"/>
      <c r="P524">
        <v>0</v>
      </c>
      <c r="Q524" t="s">
        <v>1747</v>
      </c>
      <c r="R524">
        <v>69</v>
      </c>
      <c r="S524" t="s">
        <v>172</v>
      </c>
      <c r="T524">
        <v>6</v>
      </c>
      <c r="U524" t="s">
        <v>53</v>
      </c>
      <c r="V524" t="s">
        <v>53</v>
      </c>
      <c r="W524" t="s">
        <v>108</v>
      </c>
      <c r="X524">
        <v>58537</v>
      </c>
      <c r="Y524">
        <v>1580</v>
      </c>
      <c r="Z524">
        <v>6</v>
      </c>
      <c r="AA524">
        <v>20</v>
      </c>
      <c r="AB524">
        <v>66</v>
      </c>
      <c r="AC524">
        <v>20</v>
      </c>
      <c r="AD524" t="s">
        <v>1748</v>
      </c>
      <c r="AE524">
        <f>COUNTIF($E$2:E524,E524)</f>
        <v>1</v>
      </c>
      <c r="AF524">
        <f>COUNTIF($H$2:$H524,H524)</f>
        <v>0</v>
      </c>
      <c r="AG524">
        <f>COUNTIF($M$2:M524,M524)</f>
        <v>1</v>
      </c>
      <c r="AH524">
        <f>COUNTIF($O$2:O524,O524)</f>
        <v>0</v>
      </c>
      <c r="AI524">
        <f>COUNTIF($Q$2:Q524,Q524)</f>
        <v>1</v>
      </c>
      <c r="AJ524">
        <f>COUNTIF($S$2:S524,S524)</f>
        <v>395</v>
      </c>
      <c r="AK524">
        <f t="shared" si="8"/>
        <v>57.1650390625</v>
      </c>
      <c r="AL524">
        <f>IF(AD524="",0,COUNTIF($AD$2:AD524,AD524))</f>
        <v>1</v>
      </c>
    </row>
    <row r="525" spans="1:38">
      <c r="A525" t="s">
        <v>1749</v>
      </c>
      <c r="B525" t="s">
        <v>56</v>
      </c>
      <c r="C525">
        <v>200</v>
      </c>
      <c r="D525" t="s">
        <v>54</v>
      </c>
      <c r="E525" t="s">
        <v>1746</v>
      </c>
      <c r="F525">
        <v>52</v>
      </c>
      <c r="G525">
        <v>434</v>
      </c>
      <c r="H525"/>
      <c r="I525">
        <v>0</v>
      </c>
      <c r="J525">
        <v>0</v>
      </c>
      <c r="K525"/>
      <c r="L525">
        <v>0</v>
      </c>
      <c r="M525" t="s">
        <v>1746</v>
      </c>
      <c r="N525">
        <v>52</v>
      </c>
      <c r="O525"/>
      <c r="P525">
        <v>0</v>
      </c>
      <c r="Q525" t="s">
        <v>1747</v>
      </c>
      <c r="R525">
        <v>69</v>
      </c>
      <c r="S525" t="s">
        <v>172</v>
      </c>
      <c r="T525">
        <v>6</v>
      </c>
      <c r="U525" t="s">
        <v>53</v>
      </c>
      <c r="V525" t="s">
        <v>53</v>
      </c>
      <c r="W525" t="s">
        <v>108</v>
      </c>
      <c r="X525">
        <v>58571</v>
      </c>
      <c r="Y525">
        <v>1580</v>
      </c>
      <c r="Z525">
        <v>7</v>
      </c>
      <c r="AA525">
        <v>4</v>
      </c>
      <c r="AB525">
        <v>66</v>
      </c>
      <c r="AC525">
        <v>20</v>
      </c>
      <c r="AD525" t="s">
        <v>1750</v>
      </c>
      <c r="AE525">
        <f>COUNTIF($E$2:E525,E525)</f>
        <v>2</v>
      </c>
      <c r="AF525">
        <f>COUNTIF($H$2:$H525,H525)</f>
        <v>0</v>
      </c>
      <c r="AG525">
        <f>COUNTIF($M$2:M525,M525)</f>
        <v>2</v>
      </c>
      <c r="AH525">
        <f>COUNTIF($O$2:O525,O525)</f>
        <v>0</v>
      </c>
      <c r="AI525">
        <f>COUNTIF($Q$2:Q525,Q525)</f>
        <v>2</v>
      </c>
      <c r="AJ525">
        <f>COUNTIF($S$2:S525,S525)</f>
        <v>396</v>
      </c>
      <c r="AK525">
        <f t="shared" si="8"/>
        <v>57.1982421875</v>
      </c>
      <c r="AL525">
        <f>IF(AD525="",0,COUNTIF($AD$2:AD525,AD525))</f>
        <v>1</v>
      </c>
    </row>
    <row r="526" spans="1:38">
      <c r="A526" t="s">
        <v>1751</v>
      </c>
      <c r="B526" t="s">
        <v>56</v>
      </c>
      <c r="C526">
        <v>200</v>
      </c>
      <c r="D526" t="s">
        <v>54</v>
      </c>
      <c r="E526" t="s">
        <v>1752</v>
      </c>
      <c r="F526">
        <v>52</v>
      </c>
      <c r="G526">
        <v>430</v>
      </c>
      <c r="H526"/>
      <c r="I526">
        <v>0</v>
      </c>
      <c r="J526">
        <v>0</v>
      </c>
      <c r="K526"/>
      <c r="L526">
        <v>0</v>
      </c>
      <c r="M526" t="s">
        <v>1752</v>
      </c>
      <c r="N526">
        <v>52</v>
      </c>
      <c r="O526"/>
      <c r="P526">
        <v>0</v>
      </c>
      <c r="Q526" t="s">
        <v>1753</v>
      </c>
      <c r="R526">
        <v>69</v>
      </c>
      <c r="S526" t="s">
        <v>172</v>
      </c>
      <c r="T526">
        <v>6</v>
      </c>
      <c r="U526" t="s">
        <v>53</v>
      </c>
      <c r="V526" t="s">
        <v>53</v>
      </c>
      <c r="W526" t="s">
        <v>108</v>
      </c>
      <c r="X526">
        <v>60540</v>
      </c>
      <c r="Y526">
        <v>1688</v>
      </c>
      <c r="Z526">
        <v>6</v>
      </c>
      <c r="AA526">
        <v>16</v>
      </c>
      <c r="AB526">
        <v>68</v>
      </c>
      <c r="AC526">
        <v>21</v>
      </c>
      <c r="AD526" t="s">
        <v>1754</v>
      </c>
      <c r="AE526">
        <f>COUNTIF($E$2:E526,E526)</f>
        <v>1</v>
      </c>
      <c r="AF526">
        <f>COUNTIF($H$2:$H526,H526)</f>
        <v>0</v>
      </c>
      <c r="AG526">
        <f>COUNTIF($M$2:M526,M526)</f>
        <v>1</v>
      </c>
      <c r="AH526">
        <f>COUNTIF($O$2:O526,O526)</f>
        <v>0</v>
      </c>
      <c r="AI526">
        <f>COUNTIF($Q$2:Q526,Q526)</f>
        <v>1</v>
      </c>
      <c r="AJ526">
        <f>COUNTIF($S$2:S526,S526)</f>
        <v>397</v>
      </c>
      <c r="AK526">
        <f t="shared" si="8"/>
        <v>59.12109375</v>
      </c>
      <c r="AL526">
        <f>IF(AD526="",0,COUNTIF($AD$2:AD526,AD526))</f>
        <v>1</v>
      </c>
    </row>
    <row r="527" spans="1:38">
      <c r="A527" t="s">
        <v>1755</v>
      </c>
      <c r="B527" t="s">
        <v>56</v>
      </c>
      <c r="C527">
        <v>200</v>
      </c>
      <c r="D527" t="s">
        <v>54</v>
      </c>
      <c r="E527" t="s">
        <v>1752</v>
      </c>
      <c r="F527">
        <v>52</v>
      </c>
      <c r="G527">
        <v>430</v>
      </c>
      <c r="H527"/>
      <c r="I527">
        <v>0</v>
      </c>
      <c r="J527">
        <v>0</v>
      </c>
      <c r="K527"/>
      <c r="L527">
        <v>0</v>
      </c>
      <c r="M527" t="s">
        <v>1752</v>
      </c>
      <c r="N527">
        <v>52</v>
      </c>
      <c r="O527"/>
      <c r="P527">
        <v>0</v>
      </c>
      <c r="Q527" t="s">
        <v>1753</v>
      </c>
      <c r="R527">
        <v>69</v>
      </c>
      <c r="S527" t="s">
        <v>172</v>
      </c>
      <c r="T527">
        <v>6</v>
      </c>
      <c r="U527" t="s">
        <v>53</v>
      </c>
      <c r="V527" t="s">
        <v>53</v>
      </c>
      <c r="W527" t="s">
        <v>108</v>
      </c>
      <c r="X527">
        <v>60585</v>
      </c>
      <c r="Y527">
        <v>1688</v>
      </c>
      <c r="Z527">
        <v>7</v>
      </c>
      <c r="AA527">
        <v>8</v>
      </c>
      <c r="AB527">
        <v>68</v>
      </c>
      <c r="AC527">
        <v>21</v>
      </c>
      <c r="AD527" t="s">
        <v>1756</v>
      </c>
      <c r="AE527">
        <f>COUNTIF($E$2:E527,E527)</f>
        <v>2</v>
      </c>
      <c r="AF527">
        <f>COUNTIF($H$2:$H527,H527)</f>
        <v>0</v>
      </c>
      <c r="AG527">
        <f>COUNTIF($M$2:M527,M527)</f>
        <v>2</v>
      </c>
      <c r="AH527">
        <f>COUNTIF($O$2:O527,O527)</f>
        <v>0</v>
      </c>
      <c r="AI527">
        <f>COUNTIF($Q$2:Q527,Q527)</f>
        <v>2</v>
      </c>
      <c r="AJ527">
        <f>COUNTIF($S$2:S527,S527)</f>
        <v>398</v>
      </c>
      <c r="AK527">
        <f t="shared" si="8"/>
        <v>59.1650390625</v>
      </c>
      <c r="AL527">
        <f>IF(AD527="",0,COUNTIF($AD$2:AD527,AD527))</f>
        <v>1</v>
      </c>
    </row>
    <row r="528" spans="1:38">
      <c r="A528" t="s">
        <v>1757</v>
      </c>
      <c r="B528" t="s">
        <v>56</v>
      </c>
      <c r="C528">
        <v>200</v>
      </c>
      <c r="D528" t="s">
        <v>54</v>
      </c>
      <c r="E528" t="s">
        <v>1758</v>
      </c>
      <c r="F528">
        <v>37</v>
      </c>
      <c r="G528">
        <v>288</v>
      </c>
      <c r="H528"/>
      <c r="I528">
        <v>0</v>
      </c>
      <c r="J528">
        <v>0</v>
      </c>
      <c r="K528"/>
      <c r="L528">
        <v>0</v>
      </c>
      <c r="M528" t="s">
        <v>1758</v>
      </c>
      <c r="N528">
        <v>37</v>
      </c>
      <c r="O528"/>
      <c r="P528">
        <v>0</v>
      </c>
      <c r="Q528" t="s">
        <v>1759</v>
      </c>
      <c r="R528">
        <v>54</v>
      </c>
      <c r="S528" t="s">
        <v>172</v>
      </c>
      <c r="T528">
        <v>6</v>
      </c>
      <c r="U528" t="s">
        <v>53</v>
      </c>
      <c r="V528" t="s">
        <v>53</v>
      </c>
      <c r="W528" t="s">
        <v>108</v>
      </c>
      <c r="X528">
        <v>52033</v>
      </c>
      <c r="Y528">
        <v>810</v>
      </c>
      <c r="Z528">
        <v>6</v>
      </c>
      <c r="AA528">
        <v>8</v>
      </c>
      <c r="AB528">
        <v>63</v>
      </c>
      <c r="AC528">
        <v>16</v>
      </c>
      <c r="AD528" t="s">
        <v>1760</v>
      </c>
      <c r="AE528">
        <f>COUNTIF($E$2:E528,E528)</f>
        <v>1</v>
      </c>
      <c r="AF528">
        <f>COUNTIF($H$2:$H528,H528)</f>
        <v>0</v>
      </c>
      <c r="AG528">
        <f>COUNTIF($M$2:M528,M528)</f>
        <v>1</v>
      </c>
      <c r="AH528">
        <f>COUNTIF($O$2:O528,O528)</f>
        <v>0</v>
      </c>
      <c r="AI528">
        <f>COUNTIF($Q$2:Q528,Q528)</f>
        <v>1</v>
      </c>
      <c r="AJ528">
        <f>COUNTIF($S$2:S528,S528)</f>
        <v>399</v>
      </c>
      <c r="AK528">
        <f t="shared" si="8"/>
        <v>50.8134765625</v>
      </c>
      <c r="AL528">
        <f>IF(AD528="",0,COUNTIF($AD$2:AD528,AD528))</f>
        <v>1</v>
      </c>
    </row>
    <row r="529" spans="1:38">
      <c r="A529" t="s">
        <v>1761</v>
      </c>
      <c r="B529" t="s">
        <v>56</v>
      </c>
      <c r="C529">
        <v>200</v>
      </c>
      <c r="D529" t="s">
        <v>54</v>
      </c>
      <c r="E529" t="s">
        <v>1758</v>
      </c>
      <c r="F529">
        <v>37</v>
      </c>
      <c r="G529">
        <v>288</v>
      </c>
      <c r="H529"/>
      <c r="I529">
        <v>0</v>
      </c>
      <c r="J529">
        <v>0</v>
      </c>
      <c r="K529"/>
      <c r="L529">
        <v>0</v>
      </c>
      <c r="M529" t="s">
        <v>1758</v>
      </c>
      <c r="N529">
        <v>37</v>
      </c>
      <c r="O529"/>
      <c r="P529">
        <v>0</v>
      </c>
      <c r="Q529" t="s">
        <v>1759</v>
      </c>
      <c r="R529">
        <v>54</v>
      </c>
      <c r="S529" t="s">
        <v>172</v>
      </c>
      <c r="T529">
        <v>6</v>
      </c>
      <c r="U529" t="s">
        <v>53</v>
      </c>
      <c r="V529" t="s">
        <v>53</v>
      </c>
      <c r="W529" t="s">
        <v>108</v>
      </c>
      <c r="X529">
        <v>52067</v>
      </c>
      <c r="Y529">
        <v>810</v>
      </c>
      <c r="Z529">
        <v>7</v>
      </c>
      <c r="AA529">
        <v>4</v>
      </c>
      <c r="AB529">
        <v>63</v>
      </c>
      <c r="AC529">
        <v>16</v>
      </c>
      <c r="AD529" t="s">
        <v>1762</v>
      </c>
      <c r="AE529">
        <f>COUNTIF($E$2:E529,E529)</f>
        <v>2</v>
      </c>
      <c r="AF529">
        <f>COUNTIF($H$2:$H529,H529)</f>
        <v>0</v>
      </c>
      <c r="AG529">
        <f>COUNTIF($M$2:M529,M529)</f>
        <v>2</v>
      </c>
      <c r="AH529">
        <f>COUNTIF($O$2:O529,O529)</f>
        <v>0</v>
      </c>
      <c r="AI529">
        <f>COUNTIF($Q$2:Q529,Q529)</f>
        <v>2</v>
      </c>
      <c r="AJ529">
        <f>COUNTIF($S$2:S529,S529)</f>
        <v>400</v>
      </c>
      <c r="AK529">
        <f t="shared" si="8"/>
        <v>50.8466796875</v>
      </c>
      <c r="AL529">
        <f>IF(AD529="",0,COUNTIF($AD$2:AD529,AD529))</f>
        <v>1</v>
      </c>
    </row>
    <row r="530" spans="1:38">
      <c r="A530" t="s">
        <v>1763</v>
      </c>
      <c r="B530" t="s">
        <v>56</v>
      </c>
      <c r="C530">
        <v>200</v>
      </c>
      <c r="D530" t="s">
        <v>54</v>
      </c>
      <c r="E530" t="s">
        <v>1764</v>
      </c>
      <c r="F530">
        <v>49</v>
      </c>
      <c r="G530">
        <v>415</v>
      </c>
      <c r="H530"/>
      <c r="I530">
        <v>0</v>
      </c>
      <c r="J530">
        <v>0</v>
      </c>
      <c r="K530"/>
      <c r="L530">
        <v>0</v>
      </c>
      <c r="M530" t="s">
        <v>1764</v>
      </c>
      <c r="N530">
        <v>49</v>
      </c>
      <c r="O530"/>
      <c r="P530">
        <v>0</v>
      </c>
      <c r="Q530" t="s">
        <v>1765</v>
      </c>
      <c r="R530">
        <v>67</v>
      </c>
      <c r="S530" t="s">
        <v>172</v>
      </c>
      <c r="T530">
        <v>6</v>
      </c>
      <c r="U530" t="s">
        <v>53</v>
      </c>
      <c r="V530" t="s">
        <v>53</v>
      </c>
      <c r="W530" t="s">
        <v>108</v>
      </c>
      <c r="X530">
        <v>75652</v>
      </c>
      <c r="Y530">
        <v>2476</v>
      </c>
      <c r="Z530">
        <v>7</v>
      </c>
      <c r="AA530">
        <v>6</v>
      </c>
      <c r="AB530">
        <v>81</v>
      </c>
      <c r="AC530">
        <v>32</v>
      </c>
      <c r="AD530" t="s">
        <v>1766</v>
      </c>
      <c r="AE530">
        <f>COUNTIF($E$2:E530,E530)</f>
        <v>1</v>
      </c>
      <c r="AF530">
        <f>COUNTIF($H$2:$H530,H530)</f>
        <v>0</v>
      </c>
      <c r="AG530">
        <f>COUNTIF($M$2:M530,M530)</f>
        <v>1</v>
      </c>
      <c r="AH530">
        <f>COUNTIF($O$2:O530,O530)</f>
        <v>0</v>
      </c>
      <c r="AI530">
        <f>COUNTIF($Q$2:Q530,Q530)</f>
        <v>1</v>
      </c>
      <c r="AJ530">
        <f>COUNTIF($S$2:S530,S530)</f>
        <v>401</v>
      </c>
      <c r="AK530">
        <f t="shared" si="8"/>
        <v>73.87890625</v>
      </c>
      <c r="AL530">
        <f>IF(AD530="",0,COUNTIF($AD$2:AD530,AD530))</f>
        <v>1</v>
      </c>
    </row>
    <row r="531" spans="1:38">
      <c r="A531" t="s">
        <v>1767</v>
      </c>
      <c r="B531" t="s">
        <v>56</v>
      </c>
      <c r="C531">
        <v>200</v>
      </c>
      <c r="D531" t="s">
        <v>54</v>
      </c>
      <c r="E531" t="s">
        <v>1764</v>
      </c>
      <c r="F531">
        <v>49</v>
      </c>
      <c r="G531">
        <v>415</v>
      </c>
      <c r="H531"/>
      <c r="I531">
        <v>0</v>
      </c>
      <c r="J531">
        <v>0</v>
      </c>
      <c r="K531"/>
      <c r="L531">
        <v>0</v>
      </c>
      <c r="M531" t="s">
        <v>1764</v>
      </c>
      <c r="N531">
        <v>49</v>
      </c>
      <c r="O531"/>
      <c r="P531">
        <v>0</v>
      </c>
      <c r="Q531" t="s">
        <v>1765</v>
      </c>
      <c r="R531">
        <v>67</v>
      </c>
      <c r="S531" t="s">
        <v>172</v>
      </c>
      <c r="T531">
        <v>6</v>
      </c>
      <c r="U531" t="s">
        <v>53</v>
      </c>
      <c r="V531" t="s">
        <v>53</v>
      </c>
      <c r="W531" t="s">
        <v>108</v>
      </c>
      <c r="X531">
        <v>75642</v>
      </c>
      <c r="Y531">
        <v>2476</v>
      </c>
      <c r="Z531">
        <v>8</v>
      </c>
      <c r="AA531">
        <v>36</v>
      </c>
      <c r="AB531">
        <v>81</v>
      </c>
      <c r="AC531">
        <v>32</v>
      </c>
      <c r="AD531" t="s">
        <v>1768</v>
      </c>
      <c r="AE531">
        <f>COUNTIF($E$2:E531,E531)</f>
        <v>2</v>
      </c>
      <c r="AF531">
        <f>COUNTIF($H$2:$H531,H531)</f>
        <v>0</v>
      </c>
      <c r="AG531">
        <f>COUNTIF($M$2:M531,M531)</f>
        <v>2</v>
      </c>
      <c r="AH531">
        <f>COUNTIF($O$2:O531,O531)</f>
        <v>0</v>
      </c>
      <c r="AI531">
        <f>COUNTIF($Q$2:Q531,Q531)</f>
        <v>2</v>
      </c>
      <c r="AJ531">
        <f>COUNTIF($S$2:S531,S531)</f>
        <v>402</v>
      </c>
      <c r="AK531">
        <f t="shared" si="8"/>
        <v>73.869140625</v>
      </c>
      <c r="AL531">
        <f>IF(AD531="",0,COUNTIF($AD$2:AD531,AD531))</f>
        <v>1</v>
      </c>
    </row>
    <row r="532" spans="1:38">
      <c r="A532" t="s">
        <v>1769</v>
      </c>
      <c r="B532" t="s">
        <v>56</v>
      </c>
      <c r="C532">
        <v>200</v>
      </c>
      <c r="D532" t="s">
        <v>54</v>
      </c>
      <c r="E532" t="s">
        <v>1770</v>
      </c>
      <c r="F532">
        <v>56</v>
      </c>
      <c r="G532">
        <v>465</v>
      </c>
      <c r="H532"/>
      <c r="I532">
        <v>0</v>
      </c>
      <c r="J532">
        <v>0</v>
      </c>
      <c r="K532"/>
      <c r="L532">
        <v>0</v>
      </c>
      <c r="M532" t="s">
        <v>1770</v>
      </c>
      <c r="N532">
        <v>56</v>
      </c>
      <c r="O532"/>
      <c r="P532">
        <v>0</v>
      </c>
      <c r="Q532" t="s">
        <v>1771</v>
      </c>
      <c r="R532">
        <v>74</v>
      </c>
      <c r="S532" t="s">
        <v>172</v>
      </c>
      <c r="T532">
        <v>6</v>
      </c>
      <c r="U532" t="s">
        <v>53</v>
      </c>
      <c r="V532" t="s">
        <v>53</v>
      </c>
      <c r="W532" t="s">
        <v>108</v>
      </c>
      <c r="X532">
        <v>72038</v>
      </c>
      <c r="Y532">
        <v>2669</v>
      </c>
      <c r="Z532">
        <v>7</v>
      </c>
      <c r="AA532">
        <v>8</v>
      </c>
      <c r="AB532">
        <v>77</v>
      </c>
      <c r="AC532">
        <v>26</v>
      </c>
      <c r="AD532" t="s">
        <v>1772</v>
      </c>
      <c r="AE532">
        <f>COUNTIF($E$2:E532,E532)</f>
        <v>1</v>
      </c>
      <c r="AF532">
        <f>COUNTIF($H$2:$H532,H532)</f>
        <v>0</v>
      </c>
      <c r="AG532">
        <f>COUNTIF($M$2:M532,M532)</f>
        <v>1</v>
      </c>
      <c r="AH532">
        <f>COUNTIF($O$2:O532,O532)</f>
        <v>0</v>
      </c>
      <c r="AI532">
        <f>COUNTIF($Q$2:Q532,Q532)</f>
        <v>1</v>
      </c>
      <c r="AJ532">
        <f>COUNTIF($S$2:S532,S532)</f>
        <v>403</v>
      </c>
      <c r="AK532">
        <f t="shared" si="8"/>
        <v>70.349609375</v>
      </c>
      <c r="AL532">
        <f>IF(AD532="",0,COUNTIF($AD$2:AD532,AD532))</f>
        <v>1</v>
      </c>
    </row>
    <row r="533" spans="1:38">
      <c r="A533" t="s">
        <v>1773</v>
      </c>
      <c r="B533" t="s">
        <v>56</v>
      </c>
      <c r="C533">
        <v>200</v>
      </c>
      <c r="D533" t="s">
        <v>54</v>
      </c>
      <c r="E533" t="s">
        <v>1770</v>
      </c>
      <c r="F533">
        <v>56</v>
      </c>
      <c r="G533">
        <v>465</v>
      </c>
      <c r="H533"/>
      <c r="I533">
        <v>0</v>
      </c>
      <c r="J533">
        <v>0</v>
      </c>
      <c r="K533"/>
      <c r="L533">
        <v>0</v>
      </c>
      <c r="M533" t="s">
        <v>1770</v>
      </c>
      <c r="N533">
        <v>56</v>
      </c>
      <c r="O533"/>
      <c r="P533">
        <v>0</v>
      </c>
      <c r="Q533" t="s">
        <v>1771</v>
      </c>
      <c r="R533">
        <v>74</v>
      </c>
      <c r="S533" t="s">
        <v>172</v>
      </c>
      <c r="T533">
        <v>6</v>
      </c>
      <c r="U533" t="s">
        <v>53</v>
      </c>
      <c r="V533" t="s">
        <v>53</v>
      </c>
      <c r="W533" t="s">
        <v>108</v>
      </c>
      <c r="X533">
        <v>72058</v>
      </c>
      <c r="Y533">
        <v>2669</v>
      </c>
      <c r="Z533">
        <v>8</v>
      </c>
      <c r="AA533">
        <v>22</v>
      </c>
      <c r="AB533">
        <v>77</v>
      </c>
      <c r="AC533">
        <v>26</v>
      </c>
      <c r="AD533" t="s">
        <v>1774</v>
      </c>
      <c r="AE533">
        <f>COUNTIF($E$2:E533,E533)</f>
        <v>2</v>
      </c>
      <c r="AF533">
        <f>COUNTIF($H$2:$H533,H533)</f>
        <v>0</v>
      </c>
      <c r="AG533">
        <f>COUNTIF($M$2:M533,M533)</f>
        <v>2</v>
      </c>
      <c r="AH533">
        <f>COUNTIF($O$2:O533,O533)</f>
        <v>0</v>
      </c>
      <c r="AI533">
        <f>COUNTIF($Q$2:Q533,Q533)</f>
        <v>2</v>
      </c>
      <c r="AJ533">
        <f>COUNTIF($S$2:S533,S533)</f>
        <v>404</v>
      </c>
      <c r="AK533">
        <f t="shared" si="8"/>
        <v>70.369140625</v>
      </c>
      <c r="AL533">
        <f>IF(AD533="",0,COUNTIF($AD$2:AD533,AD533))</f>
        <v>1</v>
      </c>
    </row>
    <row r="534" spans="1:38">
      <c r="A534" t="s">
        <v>1775</v>
      </c>
      <c r="B534" t="s">
        <v>56</v>
      </c>
      <c r="C534">
        <v>200</v>
      </c>
      <c r="D534" t="s">
        <v>54</v>
      </c>
      <c r="E534" t="s">
        <v>1776</v>
      </c>
      <c r="F534">
        <v>48</v>
      </c>
      <c r="G534">
        <v>396</v>
      </c>
      <c r="H534"/>
      <c r="I534">
        <v>0</v>
      </c>
      <c r="J534">
        <v>0</v>
      </c>
      <c r="K534"/>
      <c r="L534">
        <v>0</v>
      </c>
      <c r="M534" t="s">
        <v>1776</v>
      </c>
      <c r="N534">
        <v>48</v>
      </c>
      <c r="O534"/>
      <c r="P534">
        <v>0</v>
      </c>
      <c r="Q534" t="s">
        <v>1777</v>
      </c>
      <c r="R534">
        <v>66</v>
      </c>
      <c r="S534" t="s">
        <v>172</v>
      </c>
      <c r="T534">
        <v>6</v>
      </c>
      <c r="U534" t="s">
        <v>53</v>
      </c>
      <c r="V534" t="s">
        <v>53</v>
      </c>
      <c r="W534" t="s">
        <v>108</v>
      </c>
      <c r="X534">
        <v>54684</v>
      </c>
      <c r="Y534">
        <v>1241</v>
      </c>
      <c r="Z534">
        <v>6</v>
      </c>
      <c r="AA534">
        <v>7</v>
      </c>
      <c r="AB534">
        <v>61</v>
      </c>
      <c r="AC534">
        <v>20</v>
      </c>
      <c r="AD534" t="s">
        <v>1778</v>
      </c>
      <c r="AE534">
        <f>COUNTIF($E$2:E534,E534)</f>
        <v>1</v>
      </c>
      <c r="AF534">
        <f>COUNTIF($H$2:$H534,H534)</f>
        <v>0</v>
      </c>
      <c r="AG534">
        <f>COUNTIF($M$2:M534,M534)</f>
        <v>1</v>
      </c>
      <c r="AH534">
        <f>COUNTIF($O$2:O534,O534)</f>
        <v>0</v>
      </c>
      <c r="AI534">
        <f>COUNTIF($Q$2:Q534,Q534)</f>
        <v>1</v>
      </c>
      <c r="AJ534">
        <f>COUNTIF($S$2:S534,S534)</f>
        <v>405</v>
      </c>
      <c r="AK534">
        <f t="shared" si="8"/>
        <v>53.40234375</v>
      </c>
      <c r="AL534">
        <f>IF(AD534="",0,COUNTIF($AD$2:AD534,AD534))</f>
        <v>1</v>
      </c>
    </row>
    <row r="535" spans="1:38">
      <c r="A535" t="s">
        <v>1779</v>
      </c>
      <c r="B535" t="s">
        <v>56</v>
      </c>
      <c r="C535">
        <v>200</v>
      </c>
      <c r="D535" t="s">
        <v>54</v>
      </c>
      <c r="E535" t="s">
        <v>1776</v>
      </c>
      <c r="F535">
        <v>48</v>
      </c>
      <c r="G535">
        <v>396</v>
      </c>
      <c r="H535"/>
      <c r="I535">
        <v>0</v>
      </c>
      <c r="J535">
        <v>0</v>
      </c>
      <c r="K535"/>
      <c r="L535">
        <v>0</v>
      </c>
      <c r="M535" t="s">
        <v>1776</v>
      </c>
      <c r="N535">
        <v>48</v>
      </c>
      <c r="O535"/>
      <c r="P535">
        <v>0</v>
      </c>
      <c r="Q535" t="s">
        <v>1777</v>
      </c>
      <c r="R535">
        <v>66</v>
      </c>
      <c r="S535" t="s">
        <v>172</v>
      </c>
      <c r="T535">
        <v>6</v>
      </c>
      <c r="U535" t="s">
        <v>53</v>
      </c>
      <c r="V535" t="s">
        <v>53</v>
      </c>
      <c r="W535" t="s">
        <v>108</v>
      </c>
      <c r="X535">
        <v>54704</v>
      </c>
      <c r="Y535">
        <v>1241</v>
      </c>
      <c r="Z535">
        <v>7</v>
      </c>
      <c r="AA535">
        <v>2</v>
      </c>
      <c r="AB535">
        <v>61</v>
      </c>
      <c r="AC535">
        <v>20</v>
      </c>
      <c r="AD535" t="s">
        <v>1780</v>
      </c>
      <c r="AE535">
        <f>COUNTIF($E$2:E535,E535)</f>
        <v>2</v>
      </c>
      <c r="AF535">
        <f>COUNTIF($H$2:$H535,H535)</f>
        <v>0</v>
      </c>
      <c r="AG535">
        <f>COUNTIF($M$2:M535,M535)</f>
        <v>2</v>
      </c>
      <c r="AH535">
        <f>COUNTIF($O$2:O535,O535)</f>
        <v>0</v>
      </c>
      <c r="AI535">
        <f>COUNTIF($Q$2:Q535,Q535)</f>
        <v>2</v>
      </c>
      <c r="AJ535">
        <f>COUNTIF($S$2:S535,S535)</f>
        <v>406</v>
      </c>
      <c r="AK535">
        <f t="shared" si="8"/>
        <v>53.421875</v>
      </c>
      <c r="AL535">
        <f>IF(AD535="",0,COUNTIF($AD$2:AD535,AD535))</f>
        <v>1</v>
      </c>
    </row>
    <row r="536" spans="1:38">
      <c r="A536" t="s">
        <v>1781</v>
      </c>
      <c r="B536" t="s">
        <v>56</v>
      </c>
      <c r="C536">
        <v>200</v>
      </c>
      <c r="D536" t="s">
        <v>54</v>
      </c>
      <c r="E536" t="s">
        <v>1782</v>
      </c>
      <c r="F536">
        <v>50</v>
      </c>
      <c r="G536">
        <v>404</v>
      </c>
      <c r="H536"/>
      <c r="I536">
        <v>0</v>
      </c>
      <c r="J536">
        <v>0</v>
      </c>
      <c r="K536"/>
      <c r="L536">
        <v>0</v>
      </c>
      <c r="M536" t="s">
        <v>1782</v>
      </c>
      <c r="N536">
        <v>50</v>
      </c>
      <c r="O536"/>
      <c r="P536">
        <v>0</v>
      </c>
      <c r="Q536" t="s">
        <v>172</v>
      </c>
      <c r="R536">
        <v>6</v>
      </c>
      <c r="S536" t="s">
        <v>145</v>
      </c>
      <c r="T536">
        <v>10</v>
      </c>
      <c r="U536" t="s">
        <v>53</v>
      </c>
      <c r="V536" t="s">
        <v>53</v>
      </c>
      <c r="W536" t="s">
        <v>108</v>
      </c>
      <c r="X536">
        <v>50893</v>
      </c>
      <c r="Y536">
        <v>848</v>
      </c>
      <c r="Z536">
        <v>6</v>
      </c>
      <c r="AA536">
        <v>8</v>
      </c>
      <c r="AB536">
        <v>60</v>
      </c>
      <c r="AC536">
        <v>15</v>
      </c>
      <c r="AD536" t="s">
        <v>1783</v>
      </c>
      <c r="AE536">
        <f>COUNTIF($E$2:E536,E536)</f>
        <v>1</v>
      </c>
      <c r="AF536">
        <f>COUNTIF($H$2:$H536,H536)</f>
        <v>0</v>
      </c>
      <c r="AG536">
        <f>COUNTIF($M$2:M536,M536)</f>
        <v>1</v>
      </c>
      <c r="AH536">
        <f>COUNTIF($O$2:O536,O536)</f>
        <v>0</v>
      </c>
      <c r="AI536">
        <f>COUNTIF($Q$2:Q536,Q536)</f>
        <v>101</v>
      </c>
      <c r="AJ536">
        <f>COUNTIF($S$2:S536,S536)</f>
        <v>101</v>
      </c>
      <c r="AK536">
        <f t="shared" si="8"/>
        <v>49.7001953125</v>
      </c>
      <c r="AL536">
        <f>IF(AD536="",0,COUNTIF($AD$2:AD536,AD536))</f>
        <v>1</v>
      </c>
    </row>
    <row r="537" spans="1:38">
      <c r="A537" t="s">
        <v>1784</v>
      </c>
      <c r="B537" t="s">
        <v>56</v>
      </c>
      <c r="C537">
        <v>200</v>
      </c>
      <c r="D537" t="s">
        <v>54</v>
      </c>
      <c r="E537" t="s">
        <v>1785</v>
      </c>
      <c r="F537">
        <v>36</v>
      </c>
      <c r="G537">
        <v>302</v>
      </c>
      <c r="H537"/>
      <c r="I537">
        <v>0</v>
      </c>
      <c r="J537">
        <v>0</v>
      </c>
      <c r="K537"/>
      <c r="L537">
        <v>0</v>
      </c>
      <c r="M537" t="s">
        <v>1785</v>
      </c>
      <c r="N537">
        <v>36</v>
      </c>
      <c r="O537"/>
      <c r="P537">
        <v>0</v>
      </c>
      <c r="Q537" t="s">
        <v>1786</v>
      </c>
      <c r="R537">
        <v>53</v>
      </c>
      <c r="S537" t="s">
        <v>172</v>
      </c>
      <c r="T537">
        <v>6</v>
      </c>
      <c r="U537" t="s">
        <v>53</v>
      </c>
      <c r="V537" t="s">
        <v>53</v>
      </c>
      <c r="W537" t="s">
        <v>108</v>
      </c>
      <c r="X537">
        <v>56260</v>
      </c>
      <c r="Y537">
        <v>1172</v>
      </c>
      <c r="Z537">
        <v>7</v>
      </c>
      <c r="AA537">
        <v>5</v>
      </c>
      <c r="AB537">
        <v>66</v>
      </c>
      <c r="AC537">
        <v>17</v>
      </c>
      <c r="AD537" t="s">
        <v>1787</v>
      </c>
      <c r="AE537">
        <f>COUNTIF($E$2:E537,E537)</f>
        <v>1</v>
      </c>
      <c r="AF537">
        <f>COUNTIF($H$2:$H537,H537)</f>
        <v>0</v>
      </c>
      <c r="AG537">
        <f>COUNTIF($M$2:M537,M537)</f>
        <v>1</v>
      </c>
      <c r="AH537">
        <f>COUNTIF($O$2:O537,O537)</f>
        <v>0</v>
      </c>
      <c r="AI537">
        <f>COUNTIF($Q$2:Q537,Q537)</f>
        <v>1</v>
      </c>
      <c r="AJ537">
        <f>COUNTIF($S$2:S537,S537)</f>
        <v>407</v>
      </c>
      <c r="AK537">
        <f t="shared" si="8"/>
        <v>54.94140625</v>
      </c>
      <c r="AL537">
        <f>IF(AD537="",0,COUNTIF($AD$2:AD537,AD537))</f>
        <v>1</v>
      </c>
    </row>
    <row r="538" spans="1:38">
      <c r="A538" t="s">
        <v>1788</v>
      </c>
      <c r="B538" t="s">
        <v>56</v>
      </c>
      <c r="C538">
        <v>200</v>
      </c>
      <c r="D538" t="s">
        <v>54</v>
      </c>
      <c r="E538" t="s">
        <v>1785</v>
      </c>
      <c r="F538">
        <v>36</v>
      </c>
      <c r="G538">
        <v>302</v>
      </c>
      <c r="H538"/>
      <c r="I538">
        <v>0</v>
      </c>
      <c r="J538">
        <v>0</v>
      </c>
      <c r="K538"/>
      <c r="L538">
        <v>0</v>
      </c>
      <c r="M538" t="s">
        <v>1785</v>
      </c>
      <c r="N538">
        <v>36</v>
      </c>
      <c r="O538"/>
      <c r="P538">
        <v>0</v>
      </c>
      <c r="Q538" t="s">
        <v>1786</v>
      </c>
      <c r="R538">
        <v>53</v>
      </c>
      <c r="S538" t="s">
        <v>172</v>
      </c>
      <c r="T538">
        <v>6</v>
      </c>
      <c r="U538" t="s">
        <v>53</v>
      </c>
      <c r="V538" t="s">
        <v>53</v>
      </c>
      <c r="W538" t="s">
        <v>108</v>
      </c>
      <c r="X538">
        <v>56263</v>
      </c>
      <c r="Y538">
        <v>1172</v>
      </c>
      <c r="Z538">
        <v>8</v>
      </c>
      <c r="AA538">
        <v>10</v>
      </c>
      <c r="AB538">
        <v>66</v>
      </c>
      <c r="AC538">
        <v>17</v>
      </c>
      <c r="AD538" t="s">
        <v>1789</v>
      </c>
      <c r="AE538">
        <f>COUNTIF($E$2:E538,E538)</f>
        <v>2</v>
      </c>
      <c r="AF538">
        <f>COUNTIF($H$2:$H538,H538)</f>
        <v>0</v>
      </c>
      <c r="AG538">
        <f>COUNTIF($M$2:M538,M538)</f>
        <v>2</v>
      </c>
      <c r="AH538">
        <f>COUNTIF($O$2:O538,O538)</f>
        <v>0</v>
      </c>
      <c r="AI538">
        <f>COUNTIF($Q$2:Q538,Q538)</f>
        <v>2</v>
      </c>
      <c r="AJ538">
        <f>COUNTIF($S$2:S538,S538)</f>
        <v>408</v>
      </c>
      <c r="AK538">
        <f t="shared" si="8"/>
        <v>54.9443359375</v>
      </c>
      <c r="AL538">
        <f>IF(AD538="",0,COUNTIF($AD$2:AD538,AD538))</f>
        <v>1</v>
      </c>
    </row>
    <row r="539" spans="1:38">
      <c r="A539" t="s">
        <v>1790</v>
      </c>
      <c r="B539" t="s">
        <v>56</v>
      </c>
      <c r="C539">
        <v>200</v>
      </c>
      <c r="D539" t="s">
        <v>54</v>
      </c>
      <c r="E539" t="s">
        <v>1791</v>
      </c>
      <c r="F539">
        <v>30</v>
      </c>
      <c r="G539">
        <v>259</v>
      </c>
      <c r="H539"/>
      <c r="I539">
        <v>0</v>
      </c>
      <c r="J539">
        <v>0</v>
      </c>
      <c r="K539"/>
      <c r="L539">
        <v>0</v>
      </c>
      <c r="M539" t="s">
        <v>1791</v>
      </c>
      <c r="N539">
        <v>30</v>
      </c>
      <c r="O539"/>
      <c r="P539">
        <v>0</v>
      </c>
      <c r="Q539" t="s">
        <v>1792</v>
      </c>
      <c r="R539">
        <v>47</v>
      </c>
      <c r="S539" t="s">
        <v>172</v>
      </c>
      <c r="T539">
        <v>6</v>
      </c>
      <c r="U539" t="s">
        <v>53</v>
      </c>
      <c r="V539" t="s">
        <v>53</v>
      </c>
      <c r="W539" t="s">
        <v>108</v>
      </c>
      <c r="X539">
        <v>54189</v>
      </c>
      <c r="Y539">
        <v>1063</v>
      </c>
      <c r="Z539">
        <v>7</v>
      </c>
      <c r="AA539">
        <v>6</v>
      </c>
      <c r="AB539">
        <v>64</v>
      </c>
      <c r="AC539">
        <v>18</v>
      </c>
      <c r="AD539" t="s">
        <v>1793</v>
      </c>
      <c r="AE539">
        <f>COUNTIF($E$2:E539,E539)</f>
        <v>1</v>
      </c>
      <c r="AF539">
        <f>COUNTIF($H$2:$H539,H539)</f>
        <v>0</v>
      </c>
      <c r="AG539">
        <f>COUNTIF($M$2:M539,M539)</f>
        <v>1</v>
      </c>
      <c r="AH539">
        <f>COUNTIF($O$2:O539,O539)</f>
        <v>0</v>
      </c>
      <c r="AI539">
        <f>COUNTIF($Q$2:Q539,Q539)</f>
        <v>1</v>
      </c>
      <c r="AJ539">
        <f>COUNTIF($S$2:S539,S539)</f>
        <v>409</v>
      </c>
      <c r="AK539">
        <f t="shared" si="8"/>
        <v>52.9189453125</v>
      </c>
      <c r="AL539">
        <f>IF(AD539="",0,COUNTIF($AD$2:AD539,AD539))</f>
        <v>1</v>
      </c>
    </row>
    <row r="540" spans="1:38">
      <c r="A540" t="s">
        <v>1794</v>
      </c>
      <c r="B540" t="s">
        <v>56</v>
      </c>
      <c r="C540">
        <v>200</v>
      </c>
      <c r="D540" t="s">
        <v>54</v>
      </c>
      <c r="E540" t="s">
        <v>1791</v>
      </c>
      <c r="F540">
        <v>30</v>
      </c>
      <c r="G540">
        <v>259</v>
      </c>
      <c r="H540"/>
      <c r="I540">
        <v>0</v>
      </c>
      <c r="J540">
        <v>0</v>
      </c>
      <c r="K540"/>
      <c r="L540">
        <v>0</v>
      </c>
      <c r="M540" t="s">
        <v>1791</v>
      </c>
      <c r="N540">
        <v>30</v>
      </c>
      <c r="O540"/>
      <c r="P540">
        <v>0</v>
      </c>
      <c r="Q540" t="s">
        <v>1792</v>
      </c>
      <c r="R540">
        <v>47</v>
      </c>
      <c r="S540" t="s">
        <v>172</v>
      </c>
      <c r="T540">
        <v>6</v>
      </c>
      <c r="U540" t="s">
        <v>53</v>
      </c>
      <c r="V540" t="s">
        <v>53</v>
      </c>
      <c r="W540" t="s">
        <v>108</v>
      </c>
      <c r="X540">
        <v>54213</v>
      </c>
      <c r="Y540">
        <v>1063</v>
      </c>
      <c r="Z540">
        <v>8</v>
      </c>
      <c r="AA540">
        <v>4</v>
      </c>
      <c r="AB540">
        <v>64</v>
      </c>
      <c r="AC540">
        <v>18</v>
      </c>
      <c r="AD540" t="s">
        <v>1795</v>
      </c>
      <c r="AE540">
        <f>COUNTIF($E$2:E540,E540)</f>
        <v>2</v>
      </c>
      <c r="AF540">
        <f>COUNTIF($H$2:$H540,H540)</f>
        <v>0</v>
      </c>
      <c r="AG540">
        <f>COUNTIF($M$2:M540,M540)</f>
        <v>2</v>
      </c>
      <c r="AH540">
        <f>COUNTIF($O$2:O540,O540)</f>
        <v>0</v>
      </c>
      <c r="AI540">
        <f>COUNTIF($Q$2:Q540,Q540)</f>
        <v>2</v>
      </c>
      <c r="AJ540">
        <f>COUNTIF($S$2:S540,S540)</f>
        <v>410</v>
      </c>
      <c r="AK540">
        <f t="shared" si="8"/>
        <v>52.9423828125</v>
      </c>
      <c r="AL540">
        <f>IF(AD540="",0,COUNTIF($AD$2:AD540,AD540))</f>
        <v>1</v>
      </c>
    </row>
    <row r="541" spans="1:38">
      <c r="A541" t="s">
        <v>1796</v>
      </c>
      <c r="B541" t="s">
        <v>56</v>
      </c>
      <c r="C541">
        <v>200</v>
      </c>
      <c r="D541" t="s">
        <v>54</v>
      </c>
      <c r="E541" t="s">
        <v>1797</v>
      </c>
      <c r="F541">
        <v>37</v>
      </c>
      <c r="G541">
        <v>300</v>
      </c>
      <c r="H541"/>
      <c r="I541">
        <v>0</v>
      </c>
      <c r="J541">
        <v>0</v>
      </c>
      <c r="K541"/>
      <c r="L541">
        <v>0</v>
      </c>
      <c r="M541" t="s">
        <v>1797</v>
      </c>
      <c r="N541">
        <v>37</v>
      </c>
      <c r="O541"/>
      <c r="P541">
        <v>0</v>
      </c>
      <c r="Q541" t="s">
        <v>1798</v>
      </c>
      <c r="R541">
        <v>54</v>
      </c>
      <c r="S541" t="s">
        <v>172</v>
      </c>
      <c r="T541">
        <v>6</v>
      </c>
      <c r="U541" t="s">
        <v>53</v>
      </c>
      <c r="V541" t="s">
        <v>53</v>
      </c>
      <c r="W541" t="s">
        <v>108</v>
      </c>
      <c r="X541">
        <v>62130</v>
      </c>
      <c r="Y541">
        <v>1980</v>
      </c>
      <c r="Z541">
        <v>6</v>
      </c>
      <c r="AA541">
        <v>8</v>
      </c>
      <c r="AB541">
        <v>68</v>
      </c>
      <c r="AC541">
        <v>19</v>
      </c>
      <c r="AD541" t="s">
        <v>1799</v>
      </c>
      <c r="AE541">
        <f>COUNTIF($E$2:E541,E541)</f>
        <v>1</v>
      </c>
      <c r="AF541">
        <f>COUNTIF($H$2:$H541,H541)</f>
        <v>0</v>
      </c>
      <c r="AG541">
        <f>COUNTIF($M$2:M541,M541)</f>
        <v>1</v>
      </c>
      <c r="AH541">
        <f>COUNTIF($O$2:O541,O541)</f>
        <v>0</v>
      </c>
      <c r="AI541">
        <f>COUNTIF($Q$2:Q541,Q541)</f>
        <v>1</v>
      </c>
      <c r="AJ541">
        <f>COUNTIF($S$2:S541,S541)</f>
        <v>411</v>
      </c>
      <c r="AK541">
        <f t="shared" si="8"/>
        <v>60.673828125</v>
      </c>
      <c r="AL541">
        <f>IF(AD541="",0,COUNTIF($AD$2:AD541,AD541))</f>
        <v>1</v>
      </c>
    </row>
    <row r="542" spans="1:38">
      <c r="A542" t="s">
        <v>1800</v>
      </c>
      <c r="B542" t="s">
        <v>56</v>
      </c>
      <c r="C542">
        <v>200</v>
      </c>
      <c r="D542" t="s">
        <v>54</v>
      </c>
      <c r="E542" t="s">
        <v>1797</v>
      </c>
      <c r="F542">
        <v>37</v>
      </c>
      <c r="G542">
        <v>300</v>
      </c>
      <c r="H542"/>
      <c r="I542">
        <v>0</v>
      </c>
      <c r="J542">
        <v>0</v>
      </c>
      <c r="K542"/>
      <c r="L542">
        <v>0</v>
      </c>
      <c r="M542" t="s">
        <v>1797</v>
      </c>
      <c r="N542">
        <v>37</v>
      </c>
      <c r="O542"/>
      <c r="P542">
        <v>0</v>
      </c>
      <c r="Q542" t="s">
        <v>1798</v>
      </c>
      <c r="R542">
        <v>54</v>
      </c>
      <c r="S542" t="s">
        <v>172</v>
      </c>
      <c r="T542">
        <v>6</v>
      </c>
      <c r="U542" t="s">
        <v>53</v>
      </c>
      <c r="V542" t="s">
        <v>53</v>
      </c>
      <c r="W542" t="s">
        <v>108</v>
      </c>
      <c r="X542">
        <v>62121</v>
      </c>
      <c r="Y542">
        <v>1980</v>
      </c>
      <c r="Z542">
        <v>7</v>
      </c>
      <c r="AA542">
        <v>12</v>
      </c>
      <c r="AB542">
        <v>68</v>
      </c>
      <c r="AC542">
        <v>19</v>
      </c>
      <c r="AD542" t="s">
        <v>1801</v>
      </c>
      <c r="AE542">
        <f>COUNTIF($E$2:E542,E542)</f>
        <v>2</v>
      </c>
      <c r="AF542">
        <f>COUNTIF($H$2:$H542,H542)</f>
        <v>0</v>
      </c>
      <c r="AG542">
        <f>COUNTIF($M$2:M542,M542)</f>
        <v>2</v>
      </c>
      <c r="AH542">
        <f>COUNTIF($O$2:O542,O542)</f>
        <v>0</v>
      </c>
      <c r="AI542">
        <f>COUNTIF($Q$2:Q542,Q542)</f>
        <v>2</v>
      </c>
      <c r="AJ542">
        <f>COUNTIF($S$2:S542,S542)</f>
        <v>412</v>
      </c>
      <c r="AK542">
        <f t="shared" si="8"/>
        <v>60.6650390625</v>
      </c>
      <c r="AL542">
        <f>IF(AD542="",0,COUNTIF($AD$2:AD542,AD542))</f>
        <v>1</v>
      </c>
    </row>
    <row r="543" spans="1:38">
      <c r="A543" t="s">
        <v>1802</v>
      </c>
      <c r="B543" t="s">
        <v>56</v>
      </c>
      <c r="C543">
        <v>200</v>
      </c>
      <c r="D543" t="s">
        <v>54</v>
      </c>
      <c r="E543" t="s">
        <v>1803</v>
      </c>
      <c r="F543">
        <v>38</v>
      </c>
      <c r="G543">
        <v>300</v>
      </c>
      <c r="H543"/>
      <c r="I543">
        <v>0</v>
      </c>
      <c r="J543">
        <v>0</v>
      </c>
      <c r="K543"/>
      <c r="L543">
        <v>0</v>
      </c>
      <c r="M543" t="s">
        <v>1803</v>
      </c>
      <c r="N543">
        <v>38</v>
      </c>
      <c r="O543"/>
      <c r="P543">
        <v>0</v>
      </c>
      <c r="Q543" t="s">
        <v>1804</v>
      </c>
      <c r="R543">
        <v>55</v>
      </c>
      <c r="S543" t="s">
        <v>172</v>
      </c>
      <c r="T543">
        <v>6</v>
      </c>
      <c r="U543" t="s">
        <v>53</v>
      </c>
      <c r="V543" t="s">
        <v>53</v>
      </c>
      <c r="W543" t="s">
        <v>108</v>
      </c>
      <c r="X543">
        <v>60728</v>
      </c>
      <c r="Y543">
        <v>1511</v>
      </c>
      <c r="Z543">
        <v>7</v>
      </c>
      <c r="AA543">
        <v>12</v>
      </c>
      <c r="AB543">
        <v>72</v>
      </c>
      <c r="AC543">
        <v>17</v>
      </c>
      <c r="AD543" t="s">
        <v>1805</v>
      </c>
      <c r="AE543">
        <f>COUNTIF($E$2:E543,E543)</f>
        <v>1</v>
      </c>
      <c r="AF543">
        <f>COUNTIF($H$2:$H543,H543)</f>
        <v>0</v>
      </c>
      <c r="AG543">
        <f>COUNTIF($M$2:M543,M543)</f>
        <v>1</v>
      </c>
      <c r="AH543">
        <f>COUNTIF($O$2:O543,O543)</f>
        <v>0</v>
      </c>
      <c r="AI543">
        <f>COUNTIF($Q$2:Q543,Q543)</f>
        <v>1</v>
      </c>
      <c r="AJ543">
        <f>COUNTIF($S$2:S543,S543)</f>
        <v>413</v>
      </c>
      <c r="AK543">
        <f t="shared" si="8"/>
        <v>59.3046875</v>
      </c>
      <c r="AL543">
        <f>IF(AD543="",0,COUNTIF($AD$2:AD543,AD543))</f>
        <v>1</v>
      </c>
    </row>
    <row r="544" spans="1:38">
      <c r="A544" t="s">
        <v>1806</v>
      </c>
      <c r="B544" t="s">
        <v>56</v>
      </c>
      <c r="C544">
        <v>200</v>
      </c>
      <c r="D544" t="s">
        <v>54</v>
      </c>
      <c r="E544" t="s">
        <v>1803</v>
      </c>
      <c r="F544">
        <v>38</v>
      </c>
      <c r="G544">
        <v>300</v>
      </c>
      <c r="H544"/>
      <c r="I544">
        <v>0</v>
      </c>
      <c r="J544">
        <v>0</v>
      </c>
      <c r="K544"/>
      <c r="L544">
        <v>0</v>
      </c>
      <c r="M544" t="s">
        <v>1803</v>
      </c>
      <c r="N544">
        <v>38</v>
      </c>
      <c r="O544"/>
      <c r="P544">
        <v>0</v>
      </c>
      <c r="Q544" t="s">
        <v>1804</v>
      </c>
      <c r="R544">
        <v>55</v>
      </c>
      <c r="S544" t="s">
        <v>172</v>
      </c>
      <c r="T544">
        <v>6</v>
      </c>
      <c r="U544" t="s">
        <v>53</v>
      </c>
      <c r="V544" t="s">
        <v>53</v>
      </c>
      <c r="W544" t="s">
        <v>108</v>
      </c>
      <c r="X544">
        <v>60742</v>
      </c>
      <c r="Y544">
        <v>1511</v>
      </c>
      <c r="Z544">
        <v>8</v>
      </c>
      <c r="AA544">
        <v>16</v>
      </c>
      <c r="AB544">
        <v>72</v>
      </c>
      <c r="AC544">
        <v>17</v>
      </c>
      <c r="AD544" t="s">
        <v>1807</v>
      </c>
      <c r="AE544">
        <f>COUNTIF($E$2:E544,E544)</f>
        <v>2</v>
      </c>
      <c r="AF544">
        <f>COUNTIF($H$2:$H544,H544)</f>
        <v>0</v>
      </c>
      <c r="AG544">
        <f>COUNTIF($M$2:M544,M544)</f>
        <v>2</v>
      </c>
      <c r="AH544">
        <f>COUNTIF($O$2:O544,O544)</f>
        <v>0</v>
      </c>
      <c r="AI544">
        <f>COUNTIF($Q$2:Q544,Q544)</f>
        <v>2</v>
      </c>
      <c r="AJ544">
        <f>COUNTIF($S$2:S544,S544)</f>
        <v>414</v>
      </c>
      <c r="AK544">
        <f t="shared" si="8"/>
        <v>59.318359375</v>
      </c>
      <c r="AL544">
        <f>IF(AD544="",0,COUNTIF($AD$2:AD544,AD544))</f>
        <v>1</v>
      </c>
    </row>
    <row r="545" spans="1:38">
      <c r="A545" t="s">
        <v>1808</v>
      </c>
      <c r="B545" t="s">
        <v>56</v>
      </c>
      <c r="C545">
        <v>200</v>
      </c>
      <c r="D545" t="s">
        <v>54</v>
      </c>
      <c r="E545" t="s">
        <v>1809</v>
      </c>
      <c r="F545">
        <v>59</v>
      </c>
      <c r="G545">
        <v>466</v>
      </c>
      <c r="H545"/>
      <c r="I545">
        <v>0</v>
      </c>
      <c r="J545">
        <v>0</v>
      </c>
      <c r="K545"/>
      <c r="L545">
        <v>0</v>
      </c>
      <c r="M545" t="s">
        <v>1809</v>
      </c>
      <c r="N545">
        <v>59</v>
      </c>
      <c r="O545"/>
      <c r="P545">
        <v>0</v>
      </c>
      <c r="Q545" t="s">
        <v>1810</v>
      </c>
      <c r="R545">
        <v>76</v>
      </c>
      <c r="S545" t="s">
        <v>172</v>
      </c>
      <c r="T545">
        <v>6</v>
      </c>
      <c r="U545" t="s">
        <v>53</v>
      </c>
      <c r="V545" t="s">
        <v>53</v>
      </c>
      <c r="W545" t="s">
        <v>108</v>
      </c>
      <c r="X545">
        <v>60651</v>
      </c>
      <c r="Y545">
        <v>1389</v>
      </c>
      <c r="Z545">
        <v>8</v>
      </c>
      <c r="AA545">
        <v>14</v>
      </c>
      <c r="AB545">
        <v>69</v>
      </c>
      <c r="AC545">
        <v>23</v>
      </c>
      <c r="AD545" t="s">
        <v>1811</v>
      </c>
      <c r="AE545">
        <f>COUNTIF($E$2:E545,E545)</f>
        <v>1</v>
      </c>
      <c r="AF545">
        <f>COUNTIF($H$2:$H545,H545)</f>
        <v>0</v>
      </c>
      <c r="AG545">
        <f>COUNTIF($M$2:M545,M545)</f>
        <v>1</v>
      </c>
      <c r="AH545">
        <f>COUNTIF($O$2:O545,O545)</f>
        <v>0</v>
      </c>
      <c r="AI545">
        <f>COUNTIF($Q$2:Q545,Q545)</f>
        <v>1</v>
      </c>
      <c r="AJ545">
        <f>COUNTIF($S$2:S545,S545)</f>
        <v>415</v>
      </c>
      <c r="AK545">
        <f t="shared" si="8"/>
        <v>59.2294921875</v>
      </c>
      <c r="AL545">
        <f>IF(AD545="",0,COUNTIF($AD$2:AD545,AD545))</f>
        <v>1</v>
      </c>
    </row>
    <row r="546" spans="1:38">
      <c r="A546" t="s">
        <v>1812</v>
      </c>
      <c r="B546" t="s">
        <v>56</v>
      </c>
      <c r="C546">
        <v>200</v>
      </c>
      <c r="D546" t="s">
        <v>54</v>
      </c>
      <c r="E546" t="s">
        <v>1809</v>
      </c>
      <c r="F546">
        <v>59</v>
      </c>
      <c r="G546">
        <v>466</v>
      </c>
      <c r="H546"/>
      <c r="I546">
        <v>0</v>
      </c>
      <c r="J546">
        <v>0</v>
      </c>
      <c r="K546"/>
      <c r="L546">
        <v>0</v>
      </c>
      <c r="M546" t="s">
        <v>1809</v>
      </c>
      <c r="N546">
        <v>59</v>
      </c>
      <c r="O546"/>
      <c r="P546">
        <v>0</v>
      </c>
      <c r="Q546" t="s">
        <v>1810</v>
      </c>
      <c r="R546">
        <v>76</v>
      </c>
      <c r="S546" t="s">
        <v>172</v>
      </c>
      <c r="T546">
        <v>6</v>
      </c>
      <c r="U546" t="s">
        <v>53</v>
      </c>
      <c r="V546" t="s">
        <v>53</v>
      </c>
      <c r="W546" t="s">
        <v>108</v>
      </c>
      <c r="X546">
        <v>60670</v>
      </c>
      <c r="Y546">
        <v>1389</v>
      </c>
      <c r="Z546">
        <v>9</v>
      </c>
      <c r="AA546">
        <v>16</v>
      </c>
      <c r="AB546">
        <v>69</v>
      </c>
      <c r="AC546">
        <v>23</v>
      </c>
      <c r="AD546" t="s">
        <v>1813</v>
      </c>
      <c r="AE546">
        <f>COUNTIF($E$2:E546,E546)</f>
        <v>2</v>
      </c>
      <c r="AF546">
        <f>COUNTIF($H$2:$H546,H546)</f>
        <v>0</v>
      </c>
      <c r="AG546">
        <f>COUNTIF($M$2:M546,M546)</f>
        <v>2</v>
      </c>
      <c r="AH546">
        <f>COUNTIF($O$2:O546,O546)</f>
        <v>0</v>
      </c>
      <c r="AI546">
        <f>COUNTIF($Q$2:Q546,Q546)</f>
        <v>2</v>
      </c>
      <c r="AJ546">
        <f>COUNTIF($S$2:S546,S546)</f>
        <v>416</v>
      </c>
      <c r="AK546">
        <f t="shared" si="8"/>
        <v>59.248046875</v>
      </c>
      <c r="AL546">
        <f>IF(AD546="",0,COUNTIF($AD$2:AD546,AD546))</f>
        <v>1</v>
      </c>
    </row>
    <row r="547" spans="1:38">
      <c r="A547" t="s">
        <v>1814</v>
      </c>
      <c r="B547" t="s">
        <v>56</v>
      </c>
      <c r="C547">
        <v>200</v>
      </c>
      <c r="D547" t="s">
        <v>54</v>
      </c>
      <c r="E547" t="s">
        <v>1815</v>
      </c>
      <c r="F547">
        <v>42</v>
      </c>
      <c r="G547">
        <v>335</v>
      </c>
      <c r="H547"/>
      <c r="I547">
        <v>0</v>
      </c>
      <c r="J547">
        <v>0</v>
      </c>
      <c r="K547"/>
      <c r="L547">
        <v>0</v>
      </c>
      <c r="M547" t="s">
        <v>1815</v>
      </c>
      <c r="N547">
        <v>42</v>
      </c>
      <c r="O547"/>
      <c r="P547">
        <v>0</v>
      </c>
      <c r="Q547" t="s">
        <v>1816</v>
      </c>
      <c r="R547">
        <v>59</v>
      </c>
      <c r="S547" t="s">
        <v>172</v>
      </c>
      <c r="T547">
        <v>6</v>
      </c>
      <c r="U547" t="s">
        <v>53</v>
      </c>
      <c r="V547" t="s">
        <v>53</v>
      </c>
      <c r="W547" t="s">
        <v>108</v>
      </c>
      <c r="X547">
        <v>58227</v>
      </c>
      <c r="Y547">
        <v>731</v>
      </c>
      <c r="Z547">
        <v>9</v>
      </c>
      <c r="AA547">
        <v>6</v>
      </c>
      <c r="AB547">
        <v>69</v>
      </c>
      <c r="AC547">
        <v>27</v>
      </c>
      <c r="AD547" t="s">
        <v>1817</v>
      </c>
      <c r="AE547">
        <f>COUNTIF($E$2:E547,E547)</f>
        <v>1</v>
      </c>
      <c r="AF547">
        <f>COUNTIF($H$2:$H547,H547)</f>
        <v>0</v>
      </c>
      <c r="AG547">
        <f>COUNTIF($M$2:M547,M547)</f>
        <v>1</v>
      </c>
      <c r="AH547">
        <f>COUNTIF($O$2:O547,O547)</f>
        <v>0</v>
      </c>
      <c r="AI547">
        <f>COUNTIF($Q$2:Q547,Q547)</f>
        <v>1</v>
      </c>
      <c r="AJ547">
        <f>COUNTIF($S$2:S547,S547)</f>
        <v>417</v>
      </c>
      <c r="AK547">
        <f t="shared" si="8"/>
        <v>56.8623046875</v>
      </c>
      <c r="AL547">
        <f>IF(AD547="",0,COUNTIF($AD$2:AD547,AD547))</f>
        <v>1</v>
      </c>
    </row>
    <row r="548" spans="1:38">
      <c r="A548" t="s">
        <v>1818</v>
      </c>
      <c r="B548" t="s">
        <v>56</v>
      </c>
      <c r="C548">
        <v>200</v>
      </c>
      <c r="D548" t="s">
        <v>54</v>
      </c>
      <c r="E548" t="s">
        <v>1815</v>
      </c>
      <c r="F548">
        <v>42</v>
      </c>
      <c r="G548">
        <v>335</v>
      </c>
      <c r="H548"/>
      <c r="I548">
        <v>0</v>
      </c>
      <c r="J548">
        <v>0</v>
      </c>
      <c r="K548"/>
      <c r="L548">
        <v>0</v>
      </c>
      <c r="M548" t="s">
        <v>1815</v>
      </c>
      <c r="N548">
        <v>42</v>
      </c>
      <c r="O548"/>
      <c r="P548">
        <v>0</v>
      </c>
      <c r="Q548" t="s">
        <v>1816</v>
      </c>
      <c r="R548">
        <v>59</v>
      </c>
      <c r="S548" t="s">
        <v>172</v>
      </c>
      <c r="T548">
        <v>6</v>
      </c>
      <c r="U548" t="s">
        <v>53</v>
      </c>
      <c r="V548" t="s">
        <v>53</v>
      </c>
      <c r="W548" t="s">
        <v>108</v>
      </c>
      <c r="X548">
        <v>58248</v>
      </c>
      <c r="Y548">
        <v>731</v>
      </c>
      <c r="Z548">
        <v>10</v>
      </c>
      <c r="AA548">
        <v>10</v>
      </c>
      <c r="AB548">
        <v>69</v>
      </c>
      <c r="AC548">
        <v>27</v>
      </c>
      <c r="AD548" t="s">
        <v>1819</v>
      </c>
      <c r="AE548">
        <f>COUNTIF($E$2:E548,E548)</f>
        <v>2</v>
      </c>
      <c r="AF548">
        <f>COUNTIF($H$2:$H548,H548)</f>
        <v>0</v>
      </c>
      <c r="AG548">
        <f>COUNTIF($M$2:M548,M548)</f>
        <v>2</v>
      </c>
      <c r="AH548">
        <f>COUNTIF($O$2:O548,O548)</f>
        <v>0</v>
      </c>
      <c r="AI548">
        <f>COUNTIF($Q$2:Q548,Q548)</f>
        <v>2</v>
      </c>
      <c r="AJ548">
        <f>COUNTIF($S$2:S548,S548)</f>
        <v>418</v>
      </c>
      <c r="AK548">
        <f t="shared" si="8"/>
        <v>56.8828125</v>
      </c>
      <c r="AL548">
        <f>IF(AD548="",0,COUNTIF($AD$2:AD548,AD548))</f>
        <v>1</v>
      </c>
    </row>
    <row r="549" spans="1:38">
      <c r="A549" t="s">
        <v>1820</v>
      </c>
      <c r="B549" t="s">
        <v>56</v>
      </c>
      <c r="C549">
        <v>200</v>
      </c>
      <c r="D549" t="s">
        <v>54</v>
      </c>
      <c r="E549" t="s">
        <v>1821</v>
      </c>
      <c r="F549">
        <v>42</v>
      </c>
      <c r="G549">
        <v>314</v>
      </c>
      <c r="H549"/>
      <c r="I549">
        <v>0</v>
      </c>
      <c r="J549">
        <v>0</v>
      </c>
      <c r="K549"/>
      <c r="L549">
        <v>0</v>
      </c>
      <c r="M549" t="s">
        <v>1821</v>
      </c>
      <c r="N549">
        <v>42</v>
      </c>
      <c r="O549"/>
      <c r="P549">
        <v>0</v>
      </c>
      <c r="Q549" t="s">
        <v>1822</v>
      </c>
      <c r="R549">
        <v>60</v>
      </c>
      <c r="S549" t="s">
        <v>172</v>
      </c>
      <c r="T549">
        <v>6</v>
      </c>
      <c r="U549" t="s">
        <v>53</v>
      </c>
      <c r="V549" t="s">
        <v>53</v>
      </c>
      <c r="W549" t="s">
        <v>108</v>
      </c>
      <c r="X549">
        <v>89336</v>
      </c>
      <c r="Y549">
        <v>3457</v>
      </c>
      <c r="Z549">
        <v>8</v>
      </c>
      <c r="AA549">
        <v>8</v>
      </c>
      <c r="AB549">
        <v>107</v>
      </c>
      <c r="AC549">
        <v>21</v>
      </c>
      <c r="AD549" t="s">
        <v>1823</v>
      </c>
      <c r="AE549">
        <f>COUNTIF($E$2:E549,E549)</f>
        <v>1</v>
      </c>
      <c r="AF549">
        <f>COUNTIF($H$2:$H549,H549)</f>
        <v>0</v>
      </c>
      <c r="AG549">
        <f>COUNTIF($M$2:M549,M549)</f>
        <v>1</v>
      </c>
      <c r="AH549">
        <f>COUNTIF($O$2:O549,O549)</f>
        <v>0</v>
      </c>
      <c r="AI549">
        <f>COUNTIF($Q$2:Q549,Q549)</f>
        <v>1</v>
      </c>
      <c r="AJ549">
        <f>COUNTIF($S$2:S549,S549)</f>
        <v>419</v>
      </c>
      <c r="AK549">
        <f t="shared" si="8"/>
        <v>87.2421875</v>
      </c>
      <c r="AL549">
        <f>IF(AD549="",0,COUNTIF($AD$2:AD549,AD549))</f>
        <v>1</v>
      </c>
    </row>
    <row r="550" spans="1:38">
      <c r="A550" t="s">
        <v>1824</v>
      </c>
      <c r="B550" t="s">
        <v>56</v>
      </c>
      <c r="C550">
        <v>200</v>
      </c>
      <c r="D550" t="s">
        <v>54</v>
      </c>
      <c r="E550" t="s">
        <v>1821</v>
      </c>
      <c r="F550">
        <v>42</v>
      </c>
      <c r="G550">
        <v>314</v>
      </c>
      <c r="H550"/>
      <c r="I550">
        <v>0</v>
      </c>
      <c r="J550">
        <v>0</v>
      </c>
      <c r="K550"/>
      <c r="L550">
        <v>0</v>
      </c>
      <c r="M550" t="s">
        <v>1821</v>
      </c>
      <c r="N550">
        <v>42</v>
      </c>
      <c r="O550"/>
      <c r="P550">
        <v>0</v>
      </c>
      <c r="Q550" t="s">
        <v>1822</v>
      </c>
      <c r="R550">
        <v>60</v>
      </c>
      <c r="S550" t="s">
        <v>172</v>
      </c>
      <c r="T550">
        <v>6</v>
      </c>
      <c r="U550" t="s">
        <v>53</v>
      </c>
      <c r="V550" t="s">
        <v>53</v>
      </c>
      <c r="W550" t="s">
        <v>108</v>
      </c>
      <c r="X550">
        <v>89370</v>
      </c>
      <c r="Y550">
        <v>3457</v>
      </c>
      <c r="Z550">
        <v>9</v>
      </c>
      <c r="AA550">
        <v>48</v>
      </c>
      <c r="AB550">
        <v>107</v>
      </c>
      <c r="AC550">
        <v>21</v>
      </c>
      <c r="AD550" t="s">
        <v>1825</v>
      </c>
      <c r="AE550">
        <f>COUNTIF($E$2:E550,E550)</f>
        <v>2</v>
      </c>
      <c r="AF550">
        <f>COUNTIF($H$2:$H550,H550)</f>
        <v>0</v>
      </c>
      <c r="AG550">
        <f>COUNTIF($M$2:M550,M550)</f>
        <v>2</v>
      </c>
      <c r="AH550">
        <f>COUNTIF($O$2:O550,O550)</f>
        <v>0</v>
      </c>
      <c r="AI550">
        <f>COUNTIF($Q$2:Q550,Q550)</f>
        <v>2</v>
      </c>
      <c r="AJ550">
        <f>COUNTIF($S$2:S550,S550)</f>
        <v>420</v>
      </c>
      <c r="AK550">
        <f t="shared" si="8"/>
        <v>87.275390625</v>
      </c>
      <c r="AL550">
        <f>IF(AD550="",0,COUNTIF($AD$2:AD550,AD550))</f>
        <v>1</v>
      </c>
    </row>
    <row r="551" spans="1:38">
      <c r="A551" t="s">
        <v>1826</v>
      </c>
      <c r="B551" t="s">
        <v>56</v>
      </c>
      <c r="C551">
        <v>200</v>
      </c>
      <c r="D551" t="s">
        <v>54</v>
      </c>
      <c r="E551" t="s">
        <v>1827</v>
      </c>
      <c r="F551">
        <v>39</v>
      </c>
      <c r="G551">
        <v>305</v>
      </c>
      <c r="H551"/>
      <c r="I551">
        <v>0</v>
      </c>
      <c r="J551">
        <v>0</v>
      </c>
      <c r="K551"/>
      <c r="L551">
        <v>0</v>
      </c>
      <c r="M551" t="s">
        <v>1827</v>
      </c>
      <c r="N551">
        <v>39</v>
      </c>
      <c r="O551"/>
      <c r="P551">
        <v>0</v>
      </c>
      <c r="Q551" t="s">
        <v>1828</v>
      </c>
      <c r="R551">
        <v>56</v>
      </c>
      <c r="S551" t="s">
        <v>172</v>
      </c>
      <c r="T551">
        <v>6</v>
      </c>
      <c r="U551" t="s">
        <v>53</v>
      </c>
      <c r="V551" t="s">
        <v>53</v>
      </c>
      <c r="W551" t="s">
        <v>108</v>
      </c>
      <c r="X551">
        <v>55811</v>
      </c>
      <c r="Y551">
        <v>1186</v>
      </c>
      <c r="Z551">
        <v>9</v>
      </c>
      <c r="AA551">
        <v>8</v>
      </c>
      <c r="AB551">
        <v>64</v>
      </c>
      <c r="AC551">
        <v>19</v>
      </c>
      <c r="AD551" t="s">
        <v>1829</v>
      </c>
      <c r="AE551">
        <f>COUNTIF($E$2:E551,E551)</f>
        <v>1</v>
      </c>
      <c r="AF551">
        <f>COUNTIF($H$2:$H551,H551)</f>
        <v>0</v>
      </c>
      <c r="AG551">
        <f>COUNTIF($M$2:M551,M551)</f>
        <v>1</v>
      </c>
      <c r="AH551">
        <f>COUNTIF($O$2:O551,O551)</f>
        <v>0</v>
      </c>
      <c r="AI551">
        <f>COUNTIF($Q$2:Q551,Q551)</f>
        <v>1</v>
      </c>
      <c r="AJ551">
        <f>COUNTIF($S$2:S551,S551)</f>
        <v>421</v>
      </c>
      <c r="AK551">
        <f t="shared" si="8"/>
        <v>54.5029296875</v>
      </c>
      <c r="AL551">
        <f>IF(AD551="",0,COUNTIF($AD$2:AD551,AD551))</f>
        <v>1</v>
      </c>
    </row>
    <row r="552" spans="1:38">
      <c r="A552" t="s">
        <v>1830</v>
      </c>
      <c r="B552" t="s">
        <v>56</v>
      </c>
      <c r="C552">
        <v>200</v>
      </c>
      <c r="D552" t="s">
        <v>54</v>
      </c>
      <c r="E552" t="s">
        <v>1827</v>
      </c>
      <c r="F552">
        <v>39</v>
      </c>
      <c r="G552">
        <v>305</v>
      </c>
      <c r="H552"/>
      <c r="I552">
        <v>0</v>
      </c>
      <c r="J552">
        <v>0</v>
      </c>
      <c r="K552"/>
      <c r="L552">
        <v>0</v>
      </c>
      <c r="M552" t="s">
        <v>1827</v>
      </c>
      <c r="N552">
        <v>39</v>
      </c>
      <c r="O552"/>
      <c r="P552">
        <v>0</v>
      </c>
      <c r="Q552" t="s">
        <v>1828</v>
      </c>
      <c r="R552">
        <v>56</v>
      </c>
      <c r="S552" t="s">
        <v>172</v>
      </c>
      <c r="T552">
        <v>6</v>
      </c>
      <c r="U552" t="s">
        <v>53</v>
      </c>
      <c r="V552" t="s">
        <v>53</v>
      </c>
      <c r="W552" t="s">
        <v>108</v>
      </c>
      <c r="X552">
        <v>55839</v>
      </c>
      <c r="Y552">
        <v>1186</v>
      </c>
      <c r="Z552">
        <v>10</v>
      </c>
      <c r="AA552">
        <v>6</v>
      </c>
      <c r="AB552">
        <v>64</v>
      </c>
      <c r="AC552">
        <v>19</v>
      </c>
      <c r="AD552" t="s">
        <v>1831</v>
      </c>
      <c r="AE552">
        <f>COUNTIF($E$2:E552,E552)</f>
        <v>2</v>
      </c>
      <c r="AF552">
        <f>COUNTIF($H$2:$H552,H552)</f>
        <v>0</v>
      </c>
      <c r="AG552">
        <f>COUNTIF($M$2:M552,M552)</f>
        <v>2</v>
      </c>
      <c r="AH552">
        <f>COUNTIF($O$2:O552,O552)</f>
        <v>0</v>
      </c>
      <c r="AI552">
        <f>COUNTIF($Q$2:Q552,Q552)</f>
        <v>2</v>
      </c>
      <c r="AJ552">
        <f>COUNTIF($S$2:S552,S552)</f>
        <v>422</v>
      </c>
      <c r="AK552">
        <f t="shared" si="8"/>
        <v>54.5302734375</v>
      </c>
      <c r="AL552">
        <f>IF(AD552="",0,COUNTIF($AD$2:AD552,AD552))</f>
        <v>1</v>
      </c>
    </row>
    <row r="553" spans="1:38">
      <c r="A553" t="s">
        <v>1832</v>
      </c>
      <c r="B553" t="s">
        <v>56</v>
      </c>
      <c r="C553">
        <v>200</v>
      </c>
      <c r="D553" t="s">
        <v>54</v>
      </c>
      <c r="E553" t="s">
        <v>1833</v>
      </c>
      <c r="F553">
        <v>36</v>
      </c>
      <c r="G553">
        <v>312</v>
      </c>
      <c r="H553"/>
      <c r="I553">
        <v>0</v>
      </c>
      <c r="J553">
        <v>0</v>
      </c>
      <c r="K553"/>
      <c r="L553">
        <v>0</v>
      </c>
      <c r="M553" t="s">
        <v>1833</v>
      </c>
      <c r="N553">
        <v>36</v>
      </c>
      <c r="O553"/>
      <c r="P553">
        <v>0</v>
      </c>
      <c r="Q553" t="s">
        <v>1834</v>
      </c>
      <c r="R553">
        <v>54</v>
      </c>
      <c r="S553" t="s">
        <v>172</v>
      </c>
      <c r="T553">
        <v>6</v>
      </c>
      <c r="U553" t="s">
        <v>53</v>
      </c>
      <c r="V553" t="s">
        <v>53</v>
      </c>
      <c r="W553" t="s">
        <v>108</v>
      </c>
      <c r="X553">
        <v>63969</v>
      </c>
      <c r="Y553">
        <v>1694</v>
      </c>
      <c r="Z553">
        <v>9</v>
      </c>
      <c r="AA553">
        <v>6</v>
      </c>
      <c r="AB553">
        <v>72</v>
      </c>
      <c r="AC553">
        <v>26</v>
      </c>
      <c r="AD553" t="s">
        <v>1835</v>
      </c>
      <c r="AE553">
        <f>COUNTIF($E$2:E553,E553)</f>
        <v>1</v>
      </c>
      <c r="AF553">
        <f>COUNTIF($H$2:$H553,H553)</f>
        <v>0</v>
      </c>
      <c r="AG553">
        <f>COUNTIF($M$2:M553,M553)</f>
        <v>1</v>
      </c>
      <c r="AH553">
        <f>COUNTIF($O$2:O553,O553)</f>
        <v>0</v>
      </c>
      <c r="AI553">
        <f>COUNTIF($Q$2:Q553,Q553)</f>
        <v>1</v>
      </c>
      <c r="AJ553">
        <f>COUNTIF($S$2:S553,S553)</f>
        <v>423</v>
      </c>
      <c r="AK553">
        <f t="shared" si="8"/>
        <v>62.4697265625</v>
      </c>
      <c r="AL553">
        <f>IF(AD553="",0,COUNTIF($AD$2:AD553,AD553))</f>
        <v>1</v>
      </c>
    </row>
    <row r="554" spans="1:38">
      <c r="A554" t="s">
        <v>1836</v>
      </c>
      <c r="B554" t="s">
        <v>56</v>
      </c>
      <c r="C554">
        <v>200</v>
      </c>
      <c r="D554" t="s">
        <v>54</v>
      </c>
      <c r="E554" t="s">
        <v>1833</v>
      </c>
      <c r="F554">
        <v>36</v>
      </c>
      <c r="G554">
        <v>312</v>
      </c>
      <c r="H554"/>
      <c r="I554">
        <v>0</v>
      </c>
      <c r="J554">
        <v>0</v>
      </c>
      <c r="K554"/>
      <c r="L554">
        <v>0</v>
      </c>
      <c r="M554" t="s">
        <v>1833</v>
      </c>
      <c r="N554">
        <v>36</v>
      </c>
      <c r="O554"/>
      <c r="P554">
        <v>0</v>
      </c>
      <c r="Q554" t="s">
        <v>1834</v>
      </c>
      <c r="R554">
        <v>54</v>
      </c>
      <c r="S554" t="s">
        <v>172</v>
      </c>
      <c r="T554">
        <v>6</v>
      </c>
      <c r="U554" t="s">
        <v>53</v>
      </c>
      <c r="V554" t="s">
        <v>53</v>
      </c>
      <c r="W554" t="s">
        <v>108</v>
      </c>
      <c r="X554">
        <v>63971</v>
      </c>
      <c r="Y554">
        <v>1694</v>
      </c>
      <c r="Z554">
        <v>10</v>
      </c>
      <c r="AA554">
        <v>20</v>
      </c>
      <c r="AB554">
        <v>72</v>
      </c>
      <c r="AC554">
        <v>26</v>
      </c>
      <c r="AD554" t="s">
        <v>1837</v>
      </c>
      <c r="AE554">
        <f>COUNTIF($E$2:E554,E554)</f>
        <v>2</v>
      </c>
      <c r="AF554">
        <f>COUNTIF($H$2:$H554,H554)</f>
        <v>0</v>
      </c>
      <c r="AG554">
        <f>COUNTIF($M$2:M554,M554)</f>
        <v>2</v>
      </c>
      <c r="AH554">
        <f>COUNTIF($O$2:O554,O554)</f>
        <v>0</v>
      </c>
      <c r="AI554">
        <f>COUNTIF($Q$2:Q554,Q554)</f>
        <v>2</v>
      </c>
      <c r="AJ554">
        <f>COUNTIF($S$2:S554,S554)</f>
        <v>424</v>
      </c>
      <c r="AK554">
        <f t="shared" si="8"/>
        <v>62.4716796875</v>
      </c>
      <c r="AL554">
        <f>IF(AD554="",0,COUNTIF($AD$2:AD554,AD554))</f>
        <v>1</v>
      </c>
    </row>
    <row r="555" spans="1:38">
      <c r="A555" t="s">
        <v>1838</v>
      </c>
      <c r="B555" t="s">
        <v>56</v>
      </c>
      <c r="C555">
        <v>200</v>
      </c>
      <c r="D555" t="s">
        <v>54</v>
      </c>
      <c r="E555" t="s">
        <v>1839</v>
      </c>
      <c r="F555">
        <v>28</v>
      </c>
      <c r="G555">
        <v>243</v>
      </c>
      <c r="H555"/>
      <c r="I555">
        <v>0</v>
      </c>
      <c r="J555">
        <v>0</v>
      </c>
      <c r="K555"/>
      <c r="L555">
        <v>0</v>
      </c>
      <c r="M555" t="s">
        <v>1839</v>
      </c>
      <c r="N555">
        <v>28</v>
      </c>
      <c r="O555"/>
      <c r="P555">
        <v>0</v>
      </c>
      <c r="Q555" t="s">
        <v>1840</v>
      </c>
      <c r="R555">
        <v>45</v>
      </c>
      <c r="S555" t="s">
        <v>172</v>
      </c>
      <c r="T555">
        <v>6</v>
      </c>
      <c r="U555" t="s">
        <v>53</v>
      </c>
      <c r="V555" t="s">
        <v>53</v>
      </c>
      <c r="W555" t="s">
        <v>108</v>
      </c>
      <c r="X555">
        <v>62103</v>
      </c>
      <c r="Y555">
        <v>1821</v>
      </c>
      <c r="Z555">
        <v>8</v>
      </c>
      <c r="AA555">
        <v>8</v>
      </c>
      <c r="AB555">
        <v>69</v>
      </c>
      <c r="AC555">
        <v>20</v>
      </c>
      <c r="AD555" t="s">
        <v>1841</v>
      </c>
      <c r="AE555">
        <f>COUNTIF($E$2:E555,E555)</f>
        <v>1</v>
      </c>
      <c r="AF555">
        <f>COUNTIF($H$2:$H555,H555)</f>
        <v>0</v>
      </c>
      <c r="AG555">
        <f>COUNTIF($M$2:M555,M555)</f>
        <v>1</v>
      </c>
      <c r="AH555">
        <f>COUNTIF($O$2:O555,O555)</f>
        <v>0</v>
      </c>
      <c r="AI555">
        <f>COUNTIF($Q$2:Q555,Q555)</f>
        <v>1</v>
      </c>
      <c r="AJ555">
        <f>COUNTIF($S$2:S555,S555)</f>
        <v>425</v>
      </c>
      <c r="AK555">
        <f t="shared" si="8"/>
        <v>60.6474609375</v>
      </c>
      <c r="AL555">
        <f>IF(AD555="",0,COUNTIF($AD$2:AD555,AD555))</f>
        <v>1</v>
      </c>
    </row>
    <row r="556" spans="1:38">
      <c r="A556" t="s">
        <v>1842</v>
      </c>
      <c r="B556" t="s">
        <v>56</v>
      </c>
      <c r="C556">
        <v>200</v>
      </c>
      <c r="D556" t="s">
        <v>54</v>
      </c>
      <c r="E556" t="s">
        <v>1839</v>
      </c>
      <c r="F556">
        <v>28</v>
      </c>
      <c r="G556">
        <v>243</v>
      </c>
      <c r="H556"/>
      <c r="I556">
        <v>0</v>
      </c>
      <c r="J556">
        <v>0</v>
      </c>
      <c r="K556"/>
      <c r="L556">
        <v>0</v>
      </c>
      <c r="M556" t="s">
        <v>1839</v>
      </c>
      <c r="N556">
        <v>28</v>
      </c>
      <c r="O556"/>
      <c r="P556">
        <v>0</v>
      </c>
      <c r="Q556" t="s">
        <v>1840</v>
      </c>
      <c r="R556">
        <v>45</v>
      </c>
      <c r="S556" t="s">
        <v>172</v>
      </c>
      <c r="T556">
        <v>6</v>
      </c>
      <c r="U556" t="s">
        <v>53</v>
      </c>
      <c r="V556" t="s">
        <v>53</v>
      </c>
      <c r="W556" t="s">
        <v>108</v>
      </c>
      <c r="X556">
        <v>62110</v>
      </c>
      <c r="Y556">
        <v>1821</v>
      </c>
      <c r="Z556">
        <v>9</v>
      </c>
      <c r="AA556">
        <v>14</v>
      </c>
      <c r="AB556">
        <v>69</v>
      </c>
      <c r="AC556">
        <v>20</v>
      </c>
      <c r="AD556" t="s">
        <v>1843</v>
      </c>
      <c r="AE556">
        <f>COUNTIF($E$2:E556,E556)</f>
        <v>2</v>
      </c>
      <c r="AF556">
        <f>COUNTIF($H$2:$H556,H556)</f>
        <v>0</v>
      </c>
      <c r="AG556">
        <f>COUNTIF($M$2:M556,M556)</f>
        <v>2</v>
      </c>
      <c r="AH556">
        <f>COUNTIF($O$2:O556,O556)</f>
        <v>0</v>
      </c>
      <c r="AI556">
        <f>COUNTIF($Q$2:Q556,Q556)</f>
        <v>2</v>
      </c>
      <c r="AJ556">
        <f>COUNTIF($S$2:S556,S556)</f>
        <v>426</v>
      </c>
      <c r="AK556">
        <f t="shared" si="8"/>
        <v>60.654296875</v>
      </c>
      <c r="AL556">
        <f>IF(AD556="",0,COUNTIF($AD$2:AD556,AD556))</f>
        <v>1</v>
      </c>
    </row>
    <row r="557" spans="1:38">
      <c r="A557" t="s">
        <v>1844</v>
      </c>
      <c r="B557" t="s">
        <v>56</v>
      </c>
      <c r="C557">
        <v>200</v>
      </c>
      <c r="D557" t="s">
        <v>54</v>
      </c>
      <c r="E557" t="s">
        <v>1845</v>
      </c>
      <c r="F557">
        <v>48</v>
      </c>
      <c r="G557">
        <v>419</v>
      </c>
      <c r="H557"/>
      <c r="I557">
        <v>0</v>
      </c>
      <c r="J557">
        <v>0</v>
      </c>
      <c r="K557"/>
      <c r="L557">
        <v>0</v>
      </c>
      <c r="M557" t="s">
        <v>1845</v>
      </c>
      <c r="N557">
        <v>48</v>
      </c>
      <c r="O557"/>
      <c r="P557">
        <v>0</v>
      </c>
      <c r="Q557" t="s">
        <v>1846</v>
      </c>
      <c r="R557">
        <v>66</v>
      </c>
      <c r="S557" t="s">
        <v>172</v>
      </c>
      <c r="T557">
        <v>6</v>
      </c>
      <c r="U557" t="s">
        <v>53</v>
      </c>
      <c r="V557" t="s">
        <v>53</v>
      </c>
      <c r="W557" t="s">
        <v>108</v>
      </c>
      <c r="X557">
        <v>69668</v>
      </c>
      <c r="Y557">
        <v>1895</v>
      </c>
      <c r="Z557">
        <v>7</v>
      </c>
      <c r="AA557">
        <v>8</v>
      </c>
      <c r="AB557">
        <v>79</v>
      </c>
      <c r="AC557">
        <v>27</v>
      </c>
      <c r="AD557" t="s">
        <v>1847</v>
      </c>
      <c r="AE557">
        <f>COUNTIF($E$2:E557,E557)</f>
        <v>1</v>
      </c>
      <c r="AF557">
        <f>COUNTIF($H$2:$H557,H557)</f>
        <v>0</v>
      </c>
      <c r="AG557">
        <f>COUNTIF($M$2:M557,M557)</f>
        <v>1</v>
      </c>
      <c r="AH557">
        <f>COUNTIF($O$2:O557,O557)</f>
        <v>0</v>
      </c>
      <c r="AI557">
        <f>COUNTIF($Q$2:Q557,Q557)</f>
        <v>1</v>
      </c>
      <c r="AJ557">
        <f>COUNTIF($S$2:S557,S557)</f>
        <v>427</v>
      </c>
      <c r="AK557">
        <f t="shared" si="8"/>
        <v>68.03515625</v>
      </c>
      <c r="AL557">
        <f>IF(AD557="",0,COUNTIF($AD$2:AD557,AD557))</f>
        <v>1</v>
      </c>
    </row>
    <row r="558" spans="1:38">
      <c r="A558" t="s">
        <v>1848</v>
      </c>
      <c r="B558" t="s">
        <v>56</v>
      </c>
      <c r="C558">
        <v>200</v>
      </c>
      <c r="D558" t="s">
        <v>54</v>
      </c>
      <c r="E558" t="s">
        <v>1845</v>
      </c>
      <c r="F558">
        <v>48</v>
      </c>
      <c r="G558">
        <v>419</v>
      </c>
      <c r="H558"/>
      <c r="I558">
        <v>0</v>
      </c>
      <c r="J558">
        <v>0</v>
      </c>
      <c r="K558"/>
      <c r="L558">
        <v>0</v>
      </c>
      <c r="M558" t="s">
        <v>1845</v>
      </c>
      <c r="N558">
        <v>48</v>
      </c>
      <c r="O558"/>
      <c r="P558">
        <v>0</v>
      </c>
      <c r="Q558" t="s">
        <v>1846</v>
      </c>
      <c r="R558">
        <v>66</v>
      </c>
      <c r="S558" t="s">
        <v>172</v>
      </c>
      <c r="T558">
        <v>6</v>
      </c>
      <c r="U558" t="s">
        <v>53</v>
      </c>
      <c r="V558" t="s">
        <v>53</v>
      </c>
      <c r="W558" t="s">
        <v>108</v>
      </c>
      <c r="X558">
        <v>69713</v>
      </c>
      <c r="Y558">
        <v>1895</v>
      </c>
      <c r="Z558">
        <v>8</v>
      </c>
      <c r="AA558">
        <v>34</v>
      </c>
      <c r="AB558">
        <v>79</v>
      </c>
      <c r="AC558">
        <v>27</v>
      </c>
      <c r="AD558" t="s">
        <v>1849</v>
      </c>
      <c r="AE558">
        <f>COUNTIF($E$2:E558,E558)</f>
        <v>2</v>
      </c>
      <c r="AF558">
        <f>COUNTIF($H$2:$H558,H558)</f>
        <v>0</v>
      </c>
      <c r="AG558">
        <f>COUNTIF($M$2:M558,M558)</f>
        <v>2</v>
      </c>
      <c r="AH558">
        <f>COUNTIF($O$2:O558,O558)</f>
        <v>0</v>
      </c>
      <c r="AI558">
        <f>COUNTIF($Q$2:Q558,Q558)</f>
        <v>2</v>
      </c>
      <c r="AJ558">
        <f>COUNTIF($S$2:S558,S558)</f>
        <v>428</v>
      </c>
      <c r="AK558">
        <f t="shared" si="8"/>
        <v>68.0791015625</v>
      </c>
      <c r="AL558">
        <f>IF(AD558="",0,COUNTIF($AD$2:AD558,AD558))</f>
        <v>1</v>
      </c>
    </row>
    <row r="559" spans="1:38">
      <c r="A559" t="s">
        <v>1850</v>
      </c>
      <c r="B559" t="s">
        <v>56</v>
      </c>
      <c r="C559">
        <v>200</v>
      </c>
      <c r="D559" t="s">
        <v>54</v>
      </c>
      <c r="E559" t="s">
        <v>1851</v>
      </c>
      <c r="F559">
        <v>44</v>
      </c>
      <c r="G559">
        <v>373</v>
      </c>
      <c r="H559"/>
      <c r="I559">
        <v>0</v>
      </c>
      <c r="J559">
        <v>0</v>
      </c>
      <c r="K559"/>
      <c r="L559">
        <v>0</v>
      </c>
      <c r="M559" t="s">
        <v>1851</v>
      </c>
      <c r="N559">
        <v>44</v>
      </c>
      <c r="O559"/>
      <c r="P559">
        <v>0</v>
      </c>
      <c r="Q559" t="s">
        <v>1852</v>
      </c>
      <c r="R559">
        <v>62</v>
      </c>
      <c r="S559" t="s">
        <v>172</v>
      </c>
      <c r="T559">
        <v>6</v>
      </c>
      <c r="U559" t="s">
        <v>53</v>
      </c>
      <c r="V559" t="s">
        <v>53</v>
      </c>
      <c r="W559" t="s">
        <v>108</v>
      </c>
      <c r="X559">
        <v>102795</v>
      </c>
      <c r="Y559">
        <v>4534</v>
      </c>
      <c r="Z559">
        <v>6</v>
      </c>
      <c r="AA559">
        <v>18</v>
      </c>
      <c r="AB559">
        <v>108</v>
      </c>
      <c r="AC559">
        <v>35</v>
      </c>
      <c r="AD559" t="s">
        <v>1853</v>
      </c>
      <c r="AE559">
        <f>COUNTIF($E$2:E559,E559)</f>
        <v>1</v>
      </c>
      <c r="AF559">
        <f>COUNTIF($H$2:$H559,H559)</f>
        <v>0</v>
      </c>
      <c r="AG559">
        <f>COUNTIF($M$2:M559,M559)</f>
        <v>1</v>
      </c>
      <c r="AH559">
        <f>COUNTIF($O$2:O559,O559)</f>
        <v>0</v>
      </c>
      <c r="AI559">
        <f>COUNTIF($Q$2:Q559,Q559)</f>
        <v>1</v>
      </c>
      <c r="AJ559">
        <f>COUNTIF($S$2:S559,S559)</f>
        <v>429</v>
      </c>
      <c r="AK559">
        <f t="shared" si="8"/>
        <v>100.3857421875</v>
      </c>
      <c r="AL559">
        <f>IF(AD559="",0,COUNTIF($AD$2:AD559,AD559))</f>
        <v>1</v>
      </c>
    </row>
    <row r="560" spans="1:38">
      <c r="A560" t="s">
        <v>1854</v>
      </c>
      <c r="B560" t="s">
        <v>56</v>
      </c>
      <c r="C560">
        <v>200</v>
      </c>
      <c r="D560" t="s">
        <v>54</v>
      </c>
      <c r="E560" t="s">
        <v>1851</v>
      </c>
      <c r="F560">
        <v>44</v>
      </c>
      <c r="G560">
        <v>373</v>
      </c>
      <c r="H560"/>
      <c r="I560">
        <v>0</v>
      </c>
      <c r="J560">
        <v>0</v>
      </c>
      <c r="K560"/>
      <c r="L560">
        <v>0</v>
      </c>
      <c r="M560" t="s">
        <v>1851</v>
      </c>
      <c r="N560">
        <v>44</v>
      </c>
      <c r="O560"/>
      <c r="P560">
        <v>0</v>
      </c>
      <c r="Q560" t="s">
        <v>1852</v>
      </c>
      <c r="R560">
        <v>62</v>
      </c>
      <c r="S560" t="s">
        <v>172</v>
      </c>
      <c r="T560">
        <v>6</v>
      </c>
      <c r="U560" t="s">
        <v>53</v>
      </c>
      <c r="V560" t="s">
        <v>53</v>
      </c>
      <c r="W560" t="s">
        <v>108</v>
      </c>
      <c r="X560">
        <v>102812</v>
      </c>
      <c r="Y560">
        <v>4534</v>
      </c>
      <c r="Z560">
        <v>7</v>
      </c>
      <c r="AA560">
        <v>76</v>
      </c>
      <c r="AB560">
        <v>108</v>
      </c>
      <c r="AC560">
        <v>35</v>
      </c>
      <c r="AD560" t="s">
        <v>1855</v>
      </c>
      <c r="AE560">
        <f>COUNTIF($E$2:E560,E560)</f>
        <v>2</v>
      </c>
      <c r="AF560">
        <f>COUNTIF($H$2:$H560,H560)</f>
        <v>0</v>
      </c>
      <c r="AG560">
        <f>COUNTIF($M$2:M560,M560)</f>
        <v>2</v>
      </c>
      <c r="AH560">
        <f>COUNTIF($O$2:O560,O560)</f>
        <v>0</v>
      </c>
      <c r="AI560">
        <f>COUNTIF($Q$2:Q560,Q560)</f>
        <v>2</v>
      </c>
      <c r="AJ560">
        <f>COUNTIF($S$2:S560,S560)</f>
        <v>430</v>
      </c>
      <c r="AK560">
        <f t="shared" si="8"/>
        <v>100.40234375</v>
      </c>
      <c r="AL560">
        <f>IF(AD560="",0,COUNTIF($AD$2:AD560,AD560))</f>
        <v>1</v>
      </c>
    </row>
    <row r="561" spans="1:38">
      <c r="A561" t="s">
        <v>1856</v>
      </c>
      <c r="B561" t="s">
        <v>56</v>
      </c>
      <c r="C561">
        <v>200</v>
      </c>
      <c r="D561" t="s">
        <v>54</v>
      </c>
      <c r="E561" t="s">
        <v>1857</v>
      </c>
      <c r="F561">
        <v>43</v>
      </c>
      <c r="G561">
        <v>355</v>
      </c>
      <c r="H561"/>
      <c r="I561">
        <v>0</v>
      </c>
      <c r="J561">
        <v>0</v>
      </c>
      <c r="K561"/>
      <c r="L561">
        <v>0</v>
      </c>
      <c r="M561" t="s">
        <v>1858</v>
      </c>
      <c r="N561">
        <v>44</v>
      </c>
      <c r="O561"/>
      <c r="P561">
        <v>0</v>
      </c>
      <c r="Q561" t="s">
        <v>1859</v>
      </c>
      <c r="R561">
        <v>62</v>
      </c>
      <c r="S561" t="s">
        <v>172</v>
      </c>
      <c r="T561">
        <v>6</v>
      </c>
      <c r="U561" t="s">
        <v>53</v>
      </c>
      <c r="V561" t="s">
        <v>53</v>
      </c>
      <c r="W561" t="s">
        <v>108</v>
      </c>
      <c r="X561">
        <v>71027</v>
      </c>
      <c r="Y561">
        <v>2438</v>
      </c>
      <c r="Z561">
        <v>5</v>
      </c>
      <c r="AA561">
        <v>19</v>
      </c>
      <c r="AB561">
        <v>77</v>
      </c>
      <c r="AC561">
        <v>22</v>
      </c>
      <c r="AD561" t="s">
        <v>1860</v>
      </c>
      <c r="AE561">
        <f>COUNTIF($E$2:E561,E561)</f>
        <v>1</v>
      </c>
      <c r="AF561">
        <f>COUNTIF($H$2:$H561,H561)</f>
        <v>0</v>
      </c>
      <c r="AG561">
        <f>COUNTIF($M$2:M561,M561)</f>
        <v>1</v>
      </c>
      <c r="AH561">
        <f>COUNTIF($O$2:O561,O561)</f>
        <v>0</v>
      </c>
      <c r="AI561">
        <f>COUNTIF($Q$2:Q561,Q561)</f>
        <v>1</v>
      </c>
      <c r="AJ561">
        <f>COUNTIF($S$2:S561,S561)</f>
        <v>431</v>
      </c>
      <c r="AK561">
        <f t="shared" si="8"/>
        <v>69.3623046875</v>
      </c>
      <c r="AL561">
        <f>IF(AD561="",0,COUNTIF($AD$2:AD561,AD561))</f>
        <v>1</v>
      </c>
    </row>
    <row r="562" spans="1:38">
      <c r="A562" t="s">
        <v>1861</v>
      </c>
      <c r="B562" t="s">
        <v>56</v>
      </c>
      <c r="C562">
        <v>200</v>
      </c>
      <c r="D562" t="s">
        <v>54</v>
      </c>
      <c r="E562" t="s">
        <v>1857</v>
      </c>
      <c r="F562">
        <v>43</v>
      </c>
      <c r="G562">
        <v>355</v>
      </c>
      <c r="H562"/>
      <c r="I562">
        <v>0</v>
      </c>
      <c r="J562">
        <v>0</v>
      </c>
      <c r="K562"/>
      <c r="L562">
        <v>0</v>
      </c>
      <c r="M562" t="s">
        <v>1858</v>
      </c>
      <c r="N562">
        <v>44</v>
      </c>
      <c r="O562"/>
      <c r="P562">
        <v>0</v>
      </c>
      <c r="Q562" t="s">
        <v>1859</v>
      </c>
      <c r="R562">
        <v>62</v>
      </c>
      <c r="S562" t="s">
        <v>172</v>
      </c>
      <c r="T562">
        <v>6</v>
      </c>
      <c r="U562" t="s">
        <v>53</v>
      </c>
      <c r="V562" t="s">
        <v>53</v>
      </c>
      <c r="W562" t="s">
        <v>108</v>
      </c>
      <c r="X562">
        <v>71051</v>
      </c>
      <c r="Y562">
        <v>2438</v>
      </c>
      <c r="Z562">
        <v>6</v>
      </c>
      <c r="AA562">
        <v>24</v>
      </c>
      <c r="AB562">
        <v>77</v>
      </c>
      <c r="AC562">
        <v>22</v>
      </c>
      <c r="AD562" t="s">
        <v>1862</v>
      </c>
      <c r="AE562">
        <f>COUNTIF($E$2:E562,E562)</f>
        <v>2</v>
      </c>
      <c r="AF562">
        <f>COUNTIF($H$2:$H562,H562)</f>
        <v>0</v>
      </c>
      <c r="AG562">
        <f>COUNTIF($M$2:M562,M562)</f>
        <v>2</v>
      </c>
      <c r="AH562">
        <f>COUNTIF($O$2:O562,O562)</f>
        <v>0</v>
      </c>
      <c r="AI562">
        <f>COUNTIF($Q$2:Q562,Q562)</f>
        <v>2</v>
      </c>
      <c r="AJ562">
        <f>COUNTIF($S$2:S562,S562)</f>
        <v>432</v>
      </c>
      <c r="AK562">
        <f t="shared" si="8"/>
        <v>69.3857421875</v>
      </c>
      <c r="AL562">
        <f>IF(AD562="",0,COUNTIF($AD$2:AD562,AD562))</f>
        <v>1</v>
      </c>
    </row>
    <row r="563" spans="1:38">
      <c r="A563" t="s">
        <v>1863</v>
      </c>
      <c r="B563" t="s">
        <v>56</v>
      </c>
      <c r="C563">
        <v>200</v>
      </c>
      <c r="D563" t="s">
        <v>54</v>
      </c>
      <c r="E563" t="s">
        <v>1864</v>
      </c>
      <c r="F563">
        <v>54</v>
      </c>
      <c r="G563">
        <v>456</v>
      </c>
      <c r="H563"/>
      <c r="I563">
        <v>0</v>
      </c>
      <c r="J563">
        <v>0</v>
      </c>
      <c r="K563"/>
      <c r="L563">
        <v>0</v>
      </c>
      <c r="M563" t="s">
        <v>1864</v>
      </c>
      <c r="N563">
        <v>54</v>
      </c>
      <c r="O563"/>
      <c r="P563">
        <v>0</v>
      </c>
      <c r="Q563" t="s">
        <v>1865</v>
      </c>
      <c r="R563">
        <v>21</v>
      </c>
      <c r="S563" t="s">
        <v>1866</v>
      </c>
      <c r="T563">
        <v>24</v>
      </c>
      <c r="U563" t="s">
        <v>53</v>
      </c>
      <c r="V563" t="s">
        <v>53</v>
      </c>
      <c r="W563" t="s">
        <v>108</v>
      </c>
      <c r="X563">
        <v>64543</v>
      </c>
      <c r="Y563">
        <v>1850</v>
      </c>
      <c r="Z563">
        <v>6</v>
      </c>
      <c r="AA563">
        <v>9</v>
      </c>
      <c r="AB563">
        <v>74</v>
      </c>
      <c r="AC563">
        <v>17</v>
      </c>
      <c r="AD563" t="s">
        <v>1867</v>
      </c>
      <c r="AE563">
        <f>COUNTIF($E$2:E563,E563)</f>
        <v>1</v>
      </c>
      <c r="AF563">
        <f>COUNTIF($H$2:$H563,H563)</f>
        <v>0</v>
      </c>
      <c r="AG563">
        <f>COUNTIF($M$2:M563,M563)</f>
        <v>1</v>
      </c>
      <c r="AH563">
        <f>COUNTIF($O$2:O563,O563)</f>
        <v>0</v>
      </c>
      <c r="AI563">
        <f>COUNTIF($Q$2:Q563,Q563)</f>
        <v>1</v>
      </c>
      <c r="AJ563">
        <f>COUNTIF($S$2:S563,S563)</f>
        <v>1</v>
      </c>
      <c r="AK563">
        <f t="shared" si="8"/>
        <v>63.0302734375</v>
      </c>
      <c r="AL563">
        <f>IF(AD563="",0,COUNTIF($AD$2:AD563,AD563))</f>
        <v>1</v>
      </c>
    </row>
    <row r="564" spans="1:38">
      <c r="A564" t="s">
        <v>1868</v>
      </c>
      <c r="B564" t="s">
        <v>56</v>
      </c>
      <c r="C564">
        <v>200</v>
      </c>
      <c r="D564" t="s">
        <v>54</v>
      </c>
      <c r="E564" t="s">
        <v>1864</v>
      </c>
      <c r="F564">
        <v>54</v>
      </c>
      <c r="G564">
        <v>456</v>
      </c>
      <c r="H564"/>
      <c r="I564">
        <v>0</v>
      </c>
      <c r="J564">
        <v>0</v>
      </c>
      <c r="K564"/>
      <c r="L564">
        <v>0</v>
      </c>
      <c r="M564" t="s">
        <v>1864</v>
      </c>
      <c r="N564">
        <v>54</v>
      </c>
      <c r="O564"/>
      <c r="P564">
        <v>0</v>
      </c>
      <c r="Q564" t="s">
        <v>1865</v>
      </c>
      <c r="R564">
        <v>21</v>
      </c>
      <c r="S564" t="s">
        <v>1866</v>
      </c>
      <c r="T564">
        <v>24</v>
      </c>
      <c r="U564" t="s">
        <v>53</v>
      </c>
      <c r="V564" t="s">
        <v>53</v>
      </c>
      <c r="W564" t="s">
        <v>108</v>
      </c>
      <c r="X564">
        <v>64558</v>
      </c>
      <c r="Y564">
        <v>1850</v>
      </c>
      <c r="Z564">
        <v>7</v>
      </c>
      <c r="AA564">
        <v>18</v>
      </c>
      <c r="AB564">
        <v>74</v>
      </c>
      <c r="AC564">
        <v>17</v>
      </c>
      <c r="AD564" t="s">
        <v>1869</v>
      </c>
      <c r="AE564">
        <f>COUNTIF($E$2:E564,E564)</f>
        <v>2</v>
      </c>
      <c r="AF564">
        <f>COUNTIF($H$2:$H564,H564)</f>
        <v>0</v>
      </c>
      <c r="AG564">
        <f>COUNTIF($M$2:M564,M564)</f>
        <v>2</v>
      </c>
      <c r="AH564">
        <f>COUNTIF($O$2:O564,O564)</f>
        <v>0</v>
      </c>
      <c r="AI564">
        <f>COUNTIF($Q$2:Q564,Q564)</f>
        <v>2</v>
      </c>
      <c r="AJ564">
        <f>COUNTIF($S$2:S564,S564)</f>
        <v>2</v>
      </c>
      <c r="AK564">
        <f t="shared" si="8"/>
        <v>63.044921875</v>
      </c>
      <c r="AL564">
        <f>IF(AD564="",0,COUNTIF($AD$2:AD564,AD564))</f>
        <v>1</v>
      </c>
    </row>
    <row r="565" spans="1:38">
      <c r="A565" t="s">
        <v>1870</v>
      </c>
      <c r="B565" t="s">
        <v>56</v>
      </c>
      <c r="C565">
        <v>200</v>
      </c>
      <c r="D565" t="s">
        <v>54</v>
      </c>
      <c r="E565" t="s">
        <v>1871</v>
      </c>
      <c r="F565">
        <v>54</v>
      </c>
      <c r="G565">
        <v>458</v>
      </c>
      <c r="H565"/>
      <c r="I565">
        <v>0</v>
      </c>
      <c r="J565">
        <v>0</v>
      </c>
      <c r="K565"/>
      <c r="L565">
        <v>0</v>
      </c>
      <c r="M565" t="s">
        <v>1871</v>
      </c>
      <c r="N565">
        <v>54</v>
      </c>
      <c r="O565"/>
      <c r="P565">
        <v>0</v>
      </c>
      <c r="Q565" t="s">
        <v>1872</v>
      </c>
      <c r="R565">
        <v>72</v>
      </c>
      <c r="S565" t="s">
        <v>172</v>
      </c>
      <c r="T565">
        <v>6</v>
      </c>
      <c r="U565" t="s">
        <v>53</v>
      </c>
      <c r="V565" t="s">
        <v>53</v>
      </c>
      <c r="W565" t="s">
        <v>108</v>
      </c>
      <c r="X565">
        <v>77450</v>
      </c>
      <c r="Y565">
        <v>1914</v>
      </c>
      <c r="Z565">
        <v>7</v>
      </c>
      <c r="AA565">
        <v>6</v>
      </c>
      <c r="AB565">
        <v>92</v>
      </c>
      <c r="AC565">
        <v>33</v>
      </c>
      <c r="AD565" t="s">
        <v>1873</v>
      </c>
      <c r="AE565">
        <f>COUNTIF($E$2:E565,E565)</f>
        <v>1</v>
      </c>
      <c r="AF565">
        <f>COUNTIF($H$2:$H565,H565)</f>
        <v>0</v>
      </c>
      <c r="AG565">
        <f>COUNTIF($M$2:M565,M565)</f>
        <v>1</v>
      </c>
      <c r="AH565">
        <f>COUNTIF($O$2:O565,O565)</f>
        <v>0</v>
      </c>
      <c r="AI565">
        <f>COUNTIF($Q$2:Q565,Q565)</f>
        <v>1</v>
      </c>
      <c r="AJ565">
        <f>COUNTIF($S$2:S565,S565)</f>
        <v>433</v>
      </c>
      <c r="AK565">
        <f t="shared" si="8"/>
        <v>75.634765625</v>
      </c>
      <c r="AL565">
        <f>IF(AD565="",0,COUNTIF($AD$2:AD565,AD565))</f>
        <v>1</v>
      </c>
    </row>
    <row r="566" spans="1:38">
      <c r="A566" t="s">
        <v>1874</v>
      </c>
      <c r="B566" t="s">
        <v>56</v>
      </c>
      <c r="C566">
        <v>200</v>
      </c>
      <c r="D566" t="s">
        <v>54</v>
      </c>
      <c r="E566" t="s">
        <v>1871</v>
      </c>
      <c r="F566">
        <v>54</v>
      </c>
      <c r="G566">
        <v>458</v>
      </c>
      <c r="H566"/>
      <c r="I566">
        <v>0</v>
      </c>
      <c r="J566">
        <v>0</v>
      </c>
      <c r="K566"/>
      <c r="L566">
        <v>0</v>
      </c>
      <c r="M566" t="s">
        <v>1871</v>
      </c>
      <c r="N566">
        <v>54</v>
      </c>
      <c r="O566"/>
      <c r="P566">
        <v>0</v>
      </c>
      <c r="Q566" t="s">
        <v>1872</v>
      </c>
      <c r="R566">
        <v>72</v>
      </c>
      <c r="S566" t="s">
        <v>172</v>
      </c>
      <c r="T566">
        <v>6</v>
      </c>
      <c r="U566" t="s">
        <v>53</v>
      </c>
      <c r="V566" t="s">
        <v>53</v>
      </c>
      <c r="W566" t="s">
        <v>108</v>
      </c>
      <c r="X566">
        <v>77466</v>
      </c>
      <c r="Y566">
        <v>1914</v>
      </c>
      <c r="Z566">
        <v>8</v>
      </c>
      <c r="AA566">
        <v>56</v>
      </c>
      <c r="AB566">
        <v>92</v>
      </c>
      <c r="AC566">
        <v>33</v>
      </c>
      <c r="AD566" t="s">
        <v>1875</v>
      </c>
      <c r="AE566">
        <f>COUNTIF($E$2:E566,E566)</f>
        <v>2</v>
      </c>
      <c r="AF566">
        <f>COUNTIF($H$2:$H566,H566)</f>
        <v>0</v>
      </c>
      <c r="AG566">
        <f>COUNTIF($M$2:M566,M566)</f>
        <v>2</v>
      </c>
      <c r="AH566">
        <f>COUNTIF($O$2:O566,O566)</f>
        <v>0</v>
      </c>
      <c r="AI566">
        <f>COUNTIF($Q$2:Q566,Q566)</f>
        <v>2</v>
      </c>
      <c r="AJ566">
        <f>COUNTIF($S$2:S566,S566)</f>
        <v>434</v>
      </c>
      <c r="AK566">
        <f t="shared" si="8"/>
        <v>75.650390625</v>
      </c>
      <c r="AL566">
        <f>IF(AD566="",0,COUNTIF($AD$2:AD566,AD566))</f>
        <v>1</v>
      </c>
    </row>
    <row r="567" spans="1:38">
      <c r="A567" t="s">
        <v>1876</v>
      </c>
      <c r="B567" t="s">
        <v>56</v>
      </c>
      <c r="C567">
        <v>200</v>
      </c>
      <c r="D567" t="s">
        <v>54</v>
      </c>
      <c r="E567" t="s">
        <v>1877</v>
      </c>
      <c r="F567">
        <v>39</v>
      </c>
      <c r="G567">
        <v>363</v>
      </c>
      <c r="H567"/>
      <c r="I567">
        <v>0</v>
      </c>
      <c r="J567">
        <v>0</v>
      </c>
      <c r="K567"/>
      <c r="L567">
        <v>0</v>
      </c>
      <c r="M567" t="s">
        <v>1877</v>
      </c>
      <c r="N567">
        <v>39</v>
      </c>
      <c r="O567"/>
      <c r="P567">
        <v>0</v>
      </c>
      <c r="Q567" t="s">
        <v>1878</v>
      </c>
      <c r="R567">
        <v>57</v>
      </c>
      <c r="S567" t="s">
        <v>172</v>
      </c>
      <c r="T567">
        <v>6</v>
      </c>
      <c r="U567" t="s">
        <v>53</v>
      </c>
      <c r="V567" t="s">
        <v>53</v>
      </c>
      <c r="W567" t="s">
        <v>108</v>
      </c>
      <c r="X567">
        <v>51695</v>
      </c>
      <c r="Y567">
        <v>901</v>
      </c>
      <c r="Z567">
        <v>8</v>
      </c>
      <c r="AA567">
        <v>6</v>
      </c>
      <c r="AB567">
        <v>61</v>
      </c>
      <c r="AC567">
        <v>9</v>
      </c>
      <c r="AD567" t="s">
        <v>1879</v>
      </c>
      <c r="AE567">
        <f>COUNTIF($E$2:E567,E567)</f>
        <v>1</v>
      </c>
      <c r="AF567">
        <f>COUNTIF($H$2:$H567,H567)</f>
        <v>0</v>
      </c>
      <c r="AG567">
        <f>COUNTIF($M$2:M567,M567)</f>
        <v>1</v>
      </c>
      <c r="AH567">
        <f>COUNTIF($O$2:O567,O567)</f>
        <v>0</v>
      </c>
      <c r="AI567">
        <f>COUNTIF($Q$2:Q567,Q567)</f>
        <v>1</v>
      </c>
      <c r="AJ567">
        <f>COUNTIF($S$2:S567,S567)</f>
        <v>435</v>
      </c>
      <c r="AK567">
        <f t="shared" si="8"/>
        <v>50.4833984375</v>
      </c>
      <c r="AL567">
        <f>IF(AD567="",0,COUNTIF($AD$2:AD567,AD567))</f>
        <v>1</v>
      </c>
    </row>
    <row r="568" spans="1:38">
      <c r="A568" t="s">
        <v>1880</v>
      </c>
      <c r="B568" t="s">
        <v>56</v>
      </c>
      <c r="C568">
        <v>200</v>
      </c>
      <c r="D568" t="s">
        <v>54</v>
      </c>
      <c r="E568" t="s">
        <v>1877</v>
      </c>
      <c r="F568">
        <v>39</v>
      </c>
      <c r="G568">
        <v>363</v>
      </c>
      <c r="H568"/>
      <c r="I568">
        <v>0</v>
      </c>
      <c r="J568">
        <v>0</v>
      </c>
      <c r="K568"/>
      <c r="L568">
        <v>0</v>
      </c>
      <c r="M568" t="s">
        <v>1877</v>
      </c>
      <c r="N568">
        <v>39</v>
      </c>
      <c r="O568"/>
      <c r="P568">
        <v>0</v>
      </c>
      <c r="Q568" t="s">
        <v>1878</v>
      </c>
      <c r="R568">
        <v>57</v>
      </c>
      <c r="S568" t="s">
        <v>172</v>
      </c>
      <c r="T568">
        <v>6</v>
      </c>
      <c r="U568" t="s">
        <v>53</v>
      </c>
      <c r="V568" t="s">
        <v>53</v>
      </c>
      <c r="W568" t="s">
        <v>108</v>
      </c>
      <c r="X568">
        <v>51713</v>
      </c>
      <c r="Y568">
        <v>901</v>
      </c>
      <c r="Z568">
        <v>9</v>
      </c>
      <c r="AA568">
        <v>2</v>
      </c>
      <c r="AB568">
        <v>61</v>
      </c>
      <c r="AC568">
        <v>9</v>
      </c>
      <c r="AD568" t="s">
        <v>1881</v>
      </c>
      <c r="AE568">
        <f>COUNTIF($E$2:E568,E568)</f>
        <v>2</v>
      </c>
      <c r="AF568">
        <f>COUNTIF($H$2:$H568,H568)</f>
        <v>0</v>
      </c>
      <c r="AG568">
        <f>COUNTIF($M$2:M568,M568)</f>
        <v>2</v>
      </c>
      <c r="AH568">
        <f>COUNTIF($O$2:O568,O568)</f>
        <v>0</v>
      </c>
      <c r="AI568">
        <f>COUNTIF($Q$2:Q568,Q568)</f>
        <v>2</v>
      </c>
      <c r="AJ568">
        <f>COUNTIF($S$2:S568,S568)</f>
        <v>436</v>
      </c>
      <c r="AK568">
        <f t="shared" si="8"/>
        <v>50.5009765625</v>
      </c>
      <c r="AL568">
        <f>IF(AD568="",0,COUNTIF($AD$2:AD568,AD568))</f>
        <v>1</v>
      </c>
    </row>
    <row r="569" spans="1:38">
      <c r="A569" t="s">
        <v>1882</v>
      </c>
      <c r="B569" t="s">
        <v>56</v>
      </c>
      <c r="C569">
        <v>200</v>
      </c>
      <c r="D569" t="s">
        <v>54</v>
      </c>
      <c r="E569" t="s">
        <v>1883</v>
      </c>
      <c r="F569">
        <v>31</v>
      </c>
      <c r="G569">
        <v>266</v>
      </c>
      <c r="H569"/>
      <c r="I569">
        <v>0</v>
      </c>
      <c r="J569">
        <v>0</v>
      </c>
      <c r="K569"/>
      <c r="L569">
        <v>0</v>
      </c>
      <c r="M569" t="s">
        <v>1883</v>
      </c>
      <c r="N569">
        <v>31</v>
      </c>
      <c r="O569"/>
      <c r="P569">
        <v>0</v>
      </c>
      <c r="Q569" t="s">
        <v>1884</v>
      </c>
      <c r="R569">
        <v>49</v>
      </c>
      <c r="S569" t="s">
        <v>172</v>
      </c>
      <c r="T569">
        <v>6</v>
      </c>
      <c r="U569" t="s">
        <v>53</v>
      </c>
      <c r="V569" t="s">
        <v>53</v>
      </c>
      <c r="W569" t="s">
        <v>108</v>
      </c>
      <c r="X569">
        <v>60153</v>
      </c>
      <c r="Y569">
        <v>1141</v>
      </c>
      <c r="Z569">
        <v>7</v>
      </c>
      <c r="AA569">
        <v>5</v>
      </c>
      <c r="AB569">
        <v>73</v>
      </c>
      <c r="AC569">
        <v>21</v>
      </c>
      <c r="AD569" t="s">
        <v>1885</v>
      </c>
      <c r="AE569">
        <f>COUNTIF($E$2:E569,E569)</f>
        <v>1</v>
      </c>
      <c r="AF569">
        <f>COUNTIF($H$2:$H569,H569)</f>
        <v>0</v>
      </c>
      <c r="AG569">
        <f>COUNTIF($M$2:M569,M569)</f>
        <v>1</v>
      </c>
      <c r="AH569">
        <f>COUNTIF($O$2:O569,O569)</f>
        <v>0</v>
      </c>
      <c r="AI569">
        <f>COUNTIF($Q$2:Q569,Q569)</f>
        <v>1</v>
      </c>
      <c r="AJ569">
        <f>COUNTIF($S$2:S569,S569)</f>
        <v>437</v>
      </c>
      <c r="AK569">
        <f t="shared" si="8"/>
        <v>58.7431640625</v>
      </c>
      <c r="AL569">
        <f>IF(AD569="",0,COUNTIF($AD$2:AD569,AD569))</f>
        <v>1</v>
      </c>
    </row>
    <row r="570" spans="1:38">
      <c r="A570" t="s">
        <v>1886</v>
      </c>
      <c r="B570" t="s">
        <v>56</v>
      </c>
      <c r="C570">
        <v>200</v>
      </c>
      <c r="D570" t="s">
        <v>54</v>
      </c>
      <c r="E570" t="s">
        <v>1883</v>
      </c>
      <c r="F570">
        <v>31</v>
      </c>
      <c r="G570">
        <v>266</v>
      </c>
      <c r="H570"/>
      <c r="I570">
        <v>0</v>
      </c>
      <c r="J570">
        <v>0</v>
      </c>
      <c r="K570"/>
      <c r="L570">
        <v>0</v>
      </c>
      <c r="M570" t="s">
        <v>1883</v>
      </c>
      <c r="N570">
        <v>31</v>
      </c>
      <c r="O570"/>
      <c r="P570">
        <v>0</v>
      </c>
      <c r="Q570" t="s">
        <v>1884</v>
      </c>
      <c r="R570">
        <v>49</v>
      </c>
      <c r="S570" t="s">
        <v>172</v>
      </c>
      <c r="T570">
        <v>6</v>
      </c>
      <c r="U570" t="s">
        <v>53</v>
      </c>
      <c r="V570" t="s">
        <v>53</v>
      </c>
      <c r="W570" t="s">
        <v>108</v>
      </c>
      <c r="X570">
        <v>60168</v>
      </c>
      <c r="Y570">
        <v>1141</v>
      </c>
      <c r="Z570">
        <v>8</v>
      </c>
      <c r="AA570">
        <v>22</v>
      </c>
      <c r="AB570">
        <v>73</v>
      </c>
      <c r="AC570">
        <v>21</v>
      </c>
      <c r="AD570" t="s">
        <v>1887</v>
      </c>
      <c r="AE570">
        <f>COUNTIF($E$2:E570,E570)</f>
        <v>2</v>
      </c>
      <c r="AF570">
        <f>COUNTIF($H$2:$H570,H570)</f>
        <v>0</v>
      </c>
      <c r="AG570">
        <f>COUNTIF($M$2:M570,M570)</f>
        <v>2</v>
      </c>
      <c r="AH570">
        <f>COUNTIF($O$2:O570,O570)</f>
        <v>0</v>
      </c>
      <c r="AI570">
        <f>COUNTIF($Q$2:Q570,Q570)</f>
        <v>2</v>
      </c>
      <c r="AJ570">
        <f>COUNTIF($S$2:S570,S570)</f>
        <v>438</v>
      </c>
      <c r="AK570">
        <f t="shared" si="8"/>
        <v>58.7578125</v>
      </c>
      <c r="AL570">
        <f>IF(AD570="",0,COUNTIF($AD$2:AD570,AD570))</f>
        <v>1</v>
      </c>
    </row>
    <row r="571" spans="1:38">
      <c r="A571" t="s">
        <v>1888</v>
      </c>
      <c r="B571" t="s">
        <v>56</v>
      </c>
      <c r="C571">
        <v>200</v>
      </c>
      <c r="D571" t="s">
        <v>54</v>
      </c>
      <c r="E571" t="s">
        <v>1889</v>
      </c>
      <c r="F571">
        <v>46</v>
      </c>
      <c r="G571">
        <v>362</v>
      </c>
      <c r="H571"/>
      <c r="I571">
        <v>0</v>
      </c>
      <c r="J571">
        <v>0</v>
      </c>
      <c r="K571"/>
      <c r="L571">
        <v>0</v>
      </c>
      <c r="M571" t="s">
        <v>1889</v>
      </c>
      <c r="N571">
        <v>46</v>
      </c>
      <c r="O571"/>
      <c r="P571">
        <v>0</v>
      </c>
      <c r="Q571" t="s">
        <v>1890</v>
      </c>
      <c r="R571">
        <v>64</v>
      </c>
      <c r="S571" t="s">
        <v>172</v>
      </c>
      <c r="T571">
        <v>6</v>
      </c>
      <c r="U571" t="s">
        <v>53</v>
      </c>
      <c r="V571" t="s">
        <v>53</v>
      </c>
      <c r="W571" t="s">
        <v>108</v>
      </c>
      <c r="X571">
        <v>74522</v>
      </c>
      <c r="Y571">
        <v>2393</v>
      </c>
      <c r="Z571">
        <v>7</v>
      </c>
      <c r="AA571">
        <v>9</v>
      </c>
      <c r="AB571">
        <v>82</v>
      </c>
      <c r="AC571">
        <v>26</v>
      </c>
      <c r="AD571" t="s">
        <v>1891</v>
      </c>
      <c r="AE571">
        <f>COUNTIF($E$2:E571,E571)</f>
        <v>1</v>
      </c>
      <c r="AF571">
        <f>COUNTIF($H$2:$H571,H571)</f>
        <v>0</v>
      </c>
      <c r="AG571">
        <f>COUNTIF($M$2:M571,M571)</f>
        <v>1</v>
      </c>
      <c r="AH571">
        <f>COUNTIF($O$2:O571,O571)</f>
        <v>0</v>
      </c>
      <c r="AI571">
        <f>COUNTIF($Q$2:Q571,Q571)</f>
        <v>1</v>
      </c>
      <c r="AJ571">
        <f>COUNTIF($S$2:S571,S571)</f>
        <v>439</v>
      </c>
      <c r="AK571">
        <f t="shared" si="8"/>
        <v>72.775390625</v>
      </c>
      <c r="AL571">
        <f>IF(AD571="",0,COUNTIF($AD$2:AD571,AD571))</f>
        <v>1</v>
      </c>
    </row>
    <row r="572" spans="1:38">
      <c r="A572" t="s">
        <v>1892</v>
      </c>
      <c r="B572" t="s">
        <v>56</v>
      </c>
      <c r="C572">
        <v>200</v>
      </c>
      <c r="D572" t="s">
        <v>54</v>
      </c>
      <c r="E572" t="s">
        <v>1889</v>
      </c>
      <c r="F572">
        <v>46</v>
      </c>
      <c r="G572">
        <v>362</v>
      </c>
      <c r="H572"/>
      <c r="I572">
        <v>0</v>
      </c>
      <c r="J572">
        <v>0</v>
      </c>
      <c r="K572"/>
      <c r="L572">
        <v>0</v>
      </c>
      <c r="M572" t="s">
        <v>1889</v>
      </c>
      <c r="N572">
        <v>46</v>
      </c>
      <c r="O572"/>
      <c r="P572">
        <v>0</v>
      </c>
      <c r="Q572" t="s">
        <v>1890</v>
      </c>
      <c r="R572">
        <v>64</v>
      </c>
      <c r="S572" t="s">
        <v>172</v>
      </c>
      <c r="T572">
        <v>6</v>
      </c>
      <c r="U572" t="s">
        <v>53</v>
      </c>
      <c r="V572" t="s">
        <v>53</v>
      </c>
      <c r="W572" t="s">
        <v>108</v>
      </c>
      <c r="X572">
        <v>74527</v>
      </c>
      <c r="Y572">
        <v>2393</v>
      </c>
      <c r="Z572">
        <v>8</v>
      </c>
      <c r="AA572">
        <v>38</v>
      </c>
      <c r="AB572">
        <v>82</v>
      </c>
      <c r="AC572">
        <v>26</v>
      </c>
      <c r="AD572" t="s">
        <v>1893</v>
      </c>
      <c r="AE572">
        <f>COUNTIF($E$2:E572,E572)</f>
        <v>2</v>
      </c>
      <c r="AF572">
        <f>COUNTIF($H$2:$H572,H572)</f>
        <v>0</v>
      </c>
      <c r="AG572">
        <f>COUNTIF($M$2:M572,M572)</f>
        <v>2</v>
      </c>
      <c r="AH572">
        <f>COUNTIF($O$2:O572,O572)</f>
        <v>0</v>
      </c>
      <c r="AI572">
        <f>COUNTIF($Q$2:Q572,Q572)</f>
        <v>2</v>
      </c>
      <c r="AJ572">
        <f>COUNTIF($S$2:S572,S572)</f>
        <v>440</v>
      </c>
      <c r="AK572">
        <f t="shared" si="8"/>
        <v>72.7802734375</v>
      </c>
      <c r="AL572">
        <f>IF(AD572="",0,COUNTIF($AD$2:AD572,AD572))</f>
        <v>1</v>
      </c>
    </row>
    <row r="573" spans="1:38">
      <c r="A573" t="s">
        <v>1894</v>
      </c>
      <c r="B573" t="s">
        <v>56</v>
      </c>
      <c r="C573">
        <v>200</v>
      </c>
      <c r="D573" t="s">
        <v>54</v>
      </c>
      <c r="E573" t="s">
        <v>1895</v>
      </c>
      <c r="F573">
        <v>56</v>
      </c>
      <c r="G573">
        <v>473</v>
      </c>
      <c r="H573"/>
      <c r="I573">
        <v>0</v>
      </c>
      <c r="J573">
        <v>0</v>
      </c>
      <c r="K573"/>
      <c r="L573">
        <v>0</v>
      </c>
      <c r="M573" t="s">
        <v>1895</v>
      </c>
      <c r="N573">
        <v>56</v>
      </c>
      <c r="O573"/>
      <c r="P573">
        <v>0</v>
      </c>
      <c r="Q573" t="s">
        <v>172</v>
      </c>
      <c r="R573">
        <v>6</v>
      </c>
      <c r="S573" t="s">
        <v>145</v>
      </c>
      <c r="T573">
        <v>10</v>
      </c>
      <c r="U573" t="s">
        <v>53</v>
      </c>
      <c r="V573" t="s">
        <v>53</v>
      </c>
      <c r="W573" t="s">
        <v>108</v>
      </c>
      <c r="X573">
        <v>52354</v>
      </c>
      <c r="Y573">
        <v>1057</v>
      </c>
      <c r="Z573">
        <v>8</v>
      </c>
      <c r="AA573">
        <v>6</v>
      </c>
      <c r="AB573">
        <v>60</v>
      </c>
      <c r="AC573">
        <v>14</v>
      </c>
      <c r="AD573" t="s">
        <v>1896</v>
      </c>
      <c r="AE573">
        <f>COUNTIF($E$2:E573,E573)</f>
        <v>1</v>
      </c>
      <c r="AF573">
        <f>COUNTIF($H$2:$H573,H573)</f>
        <v>0</v>
      </c>
      <c r="AG573">
        <f>COUNTIF($M$2:M573,M573)</f>
        <v>1</v>
      </c>
      <c r="AH573">
        <f>COUNTIF($O$2:O573,O573)</f>
        <v>0</v>
      </c>
      <c r="AI573">
        <f>COUNTIF($Q$2:Q573,Q573)</f>
        <v>102</v>
      </c>
      <c r="AJ573">
        <f>COUNTIF($S$2:S573,S573)</f>
        <v>102</v>
      </c>
      <c r="AK573">
        <f t="shared" si="8"/>
        <v>51.126953125</v>
      </c>
      <c r="AL573">
        <f>IF(AD573="",0,COUNTIF($AD$2:AD573,AD573))</f>
        <v>1</v>
      </c>
    </row>
    <row r="574" spans="1:38">
      <c r="A574" t="s">
        <v>1897</v>
      </c>
      <c r="B574" t="s">
        <v>56</v>
      </c>
      <c r="C574">
        <v>200</v>
      </c>
      <c r="D574" t="s">
        <v>54</v>
      </c>
      <c r="E574" t="s">
        <v>1898</v>
      </c>
      <c r="F574">
        <v>48</v>
      </c>
      <c r="G574">
        <v>379</v>
      </c>
      <c r="H574"/>
      <c r="I574">
        <v>0</v>
      </c>
      <c r="J574">
        <v>0</v>
      </c>
      <c r="K574"/>
      <c r="L574">
        <v>0</v>
      </c>
      <c r="M574" t="s">
        <v>1898</v>
      </c>
      <c r="N574">
        <v>48</v>
      </c>
      <c r="O574"/>
      <c r="P574">
        <v>0</v>
      </c>
      <c r="Q574" t="s">
        <v>1899</v>
      </c>
      <c r="R574">
        <v>66</v>
      </c>
      <c r="S574" t="s">
        <v>172</v>
      </c>
      <c r="T574">
        <v>6</v>
      </c>
      <c r="U574" t="s">
        <v>53</v>
      </c>
      <c r="V574" t="s">
        <v>53</v>
      </c>
      <c r="W574" t="s">
        <v>108</v>
      </c>
      <c r="X574">
        <v>82294</v>
      </c>
      <c r="Y574">
        <v>3967</v>
      </c>
      <c r="Z574">
        <v>8</v>
      </c>
      <c r="AA574">
        <v>5</v>
      </c>
      <c r="AB574">
        <v>85</v>
      </c>
      <c r="AC574">
        <v>18</v>
      </c>
      <c r="AD574" t="s">
        <v>1900</v>
      </c>
      <c r="AE574">
        <f>COUNTIF($E$2:E574,E574)</f>
        <v>1</v>
      </c>
      <c r="AF574">
        <f>COUNTIF($H$2:$H574,H574)</f>
        <v>0</v>
      </c>
      <c r="AG574">
        <f>COUNTIF($M$2:M574,M574)</f>
        <v>1</v>
      </c>
      <c r="AH574">
        <f>COUNTIF($O$2:O574,O574)</f>
        <v>0</v>
      </c>
      <c r="AI574">
        <f>COUNTIF($Q$2:Q574,Q574)</f>
        <v>1</v>
      </c>
      <c r="AJ574">
        <f>COUNTIF($S$2:S574,S574)</f>
        <v>441</v>
      </c>
      <c r="AK574">
        <f t="shared" si="8"/>
        <v>80.365234375</v>
      </c>
      <c r="AL574">
        <f>IF(AD574="",0,COUNTIF($AD$2:AD574,AD574))</f>
        <v>1</v>
      </c>
    </row>
    <row r="575" spans="1:38">
      <c r="A575" t="s">
        <v>1901</v>
      </c>
      <c r="B575" t="s">
        <v>56</v>
      </c>
      <c r="C575">
        <v>200</v>
      </c>
      <c r="D575" t="s">
        <v>54</v>
      </c>
      <c r="E575" t="s">
        <v>1898</v>
      </c>
      <c r="F575">
        <v>48</v>
      </c>
      <c r="G575">
        <v>379</v>
      </c>
      <c r="H575"/>
      <c r="I575">
        <v>0</v>
      </c>
      <c r="J575">
        <v>0</v>
      </c>
      <c r="K575"/>
      <c r="L575">
        <v>0</v>
      </c>
      <c r="M575" t="s">
        <v>1898</v>
      </c>
      <c r="N575">
        <v>48</v>
      </c>
      <c r="O575"/>
      <c r="P575">
        <v>0</v>
      </c>
      <c r="Q575" t="s">
        <v>1899</v>
      </c>
      <c r="R575">
        <v>66</v>
      </c>
      <c r="S575" t="s">
        <v>172</v>
      </c>
      <c r="T575">
        <v>6</v>
      </c>
      <c r="U575" t="s">
        <v>53</v>
      </c>
      <c r="V575" t="s">
        <v>53</v>
      </c>
      <c r="W575" t="s">
        <v>108</v>
      </c>
      <c r="X575">
        <v>82294</v>
      </c>
      <c r="Y575">
        <v>3967</v>
      </c>
      <c r="Z575">
        <v>9</v>
      </c>
      <c r="AA575">
        <v>30</v>
      </c>
      <c r="AB575">
        <v>85</v>
      </c>
      <c r="AC575">
        <v>18</v>
      </c>
      <c r="AD575" t="s">
        <v>1902</v>
      </c>
      <c r="AE575">
        <f>COUNTIF($E$2:E575,E575)</f>
        <v>2</v>
      </c>
      <c r="AF575">
        <f>COUNTIF($H$2:$H575,H575)</f>
        <v>0</v>
      </c>
      <c r="AG575">
        <f>COUNTIF($M$2:M575,M575)</f>
        <v>2</v>
      </c>
      <c r="AH575">
        <f>COUNTIF($O$2:O575,O575)</f>
        <v>0</v>
      </c>
      <c r="AI575">
        <f>COUNTIF($Q$2:Q575,Q575)</f>
        <v>2</v>
      </c>
      <c r="AJ575">
        <f>COUNTIF($S$2:S575,S575)</f>
        <v>442</v>
      </c>
      <c r="AK575">
        <f t="shared" si="8"/>
        <v>80.365234375</v>
      </c>
      <c r="AL575">
        <f>IF(AD575="",0,COUNTIF($AD$2:AD575,AD575))</f>
        <v>1</v>
      </c>
    </row>
    <row r="576" spans="1:38">
      <c r="A576" t="s">
        <v>1903</v>
      </c>
      <c r="B576" t="s">
        <v>56</v>
      </c>
      <c r="C576">
        <v>200</v>
      </c>
      <c r="D576" t="s">
        <v>54</v>
      </c>
      <c r="E576" t="s">
        <v>1904</v>
      </c>
      <c r="F576">
        <v>62</v>
      </c>
      <c r="G576">
        <v>527</v>
      </c>
      <c r="H576"/>
      <c r="I576">
        <v>0</v>
      </c>
      <c r="J576">
        <v>0</v>
      </c>
      <c r="K576"/>
      <c r="L576">
        <v>0</v>
      </c>
      <c r="M576" t="s">
        <v>1904</v>
      </c>
      <c r="N576">
        <v>62</v>
      </c>
      <c r="O576"/>
      <c r="P576">
        <v>0</v>
      </c>
      <c r="Q576" t="s">
        <v>1905</v>
      </c>
      <c r="R576">
        <v>80</v>
      </c>
      <c r="S576" t="s">
        <v>172</v>
      </c>
      <c r="T576">
        <v>6</v>
      </c>
      <c r="U576" t="s">
        <v>53</v>
      </c>
      <c r="V576" t="s">
        <v>53</v>
      </c>
      <c r="W576" t="s">
        <v>108</v>
      </c>
      <c r="X576">
        <v>79586</v>
      </c>
      <c r="Y576">
        <v>2866</v>
      </c>
      <c r="Z576">
        <v>7</v>
      </c>
      <c r="AA576">
        <v>11</v>
      </c>
      <c r="AB576">
        <v>82</v>
      </c>
      <c r="AC576">
        <v>19</v>
      </c>
      <c r="AD576" t="s">
        <v>1906</v>
      </c>
      <c r="AE576">
        <f>COUNTIF($E$2:E576,E576)</f>
        <v>1</v>
      </c>
      <c r="AF576">
        <f>COUNTIF($H$2:$H576,H576)</f>
        <v>0</v>
      </c>
      <c r="AG576">
        <f>COUNTIF($M$2:M576,M576)</f>
        <v>1</v>
      </c>
      <c r="AH576">
        <f>COUNTIF($O$2:O576,O576)</f>
        <v>0</v>
      </c>
      <c r="AI576">
        <f>COUNTIF($Q$2:Q576,Q576)</f>
        <v>1</v>
      </c>
      <c r="AJ576">
        <f>COUNTIF($S$2:S576,S576)</f>
        <v>443</v>
      </c>
      <c r="AK576">
        <f t="shared" si="8"/>
        <v>77.720703125</v>
      </c>
      <c r="AL576">
        <f>IF(AD576="",0,COUNTIF($AD$2:AD576,AD576))</f>
        <v>1</v>
      </c>
    </row>
    <row r="577" spans="1:38">
      <c r="A577" t="s">
        <v>1907</v>
      </c>
      <c r="B577" t="s">
        <v>56</v>
      </c>
      <c r="C577">
        <v>200</v>
      </c>
      <c r="D577" t="s">
        <v>54</v>
      </c>
      <c r="E577" t="s">
        <v>1904</v>
      </c>
      <c r="F577">
        <v>62</v>
      </c>
      <c r="G577">
        <v>527</v>
      </c>
      <c r="H577"/>
      <c r="I577">
        <v>0</v>
      </c>
      <c r="J577">
        <v>0</v>
      </c>
      <c r="K577"/>
      <c r="L577">
        <v>0</v>
      </c>
      <c r="M577" t="s">
        <v>1904</v>
      </c>
      <c r="N577">
        <v>62</v>
      </c>
      <c r="O577"/>
      <c r="P577">
        <v>0</v>
      </c>
      <c r="Q577" t="s">
        <v>1905</v>
      </c>
      <c r="R577">
        <v>80</v>
      </c>
      <c r="S577" t="s">
        <v>172</v>
      </c>
      <c r="T577">
        <v>6</v>
      </c>
      <c r="U577" t="s">
        <v>53</v>
      </c>
      <c r="V577" t="s">
        <v>53</v>
      </c>
      <c r="W577" t="s">
        <v>108</v>
      </c>
      <c r="X577">
        <v>79591</v>
      </c>
      <c r="Y577">
        <v>2866</v>
      </c>
      <c r="Z577">
        <v>8</v>
      </c>
      <c r="AA577">
        <v>32</v>
      </c>
      <c r="AB577">
        <v>82</v>
      </c>
      <c r="AC577">
        <v>19</v>
      </c>
      <c r="AD577" t="s">
        <v>1908</v>
      </c>
      <c r="AE577">
        <f>COUNTIF($E$2:E577,E577)</f>
        <v>2</v>
      </c>
      <c r="AF577">
        <f>COUNTIF($H$2:$H577,H577)</f>
        <v>0</v>
      </c>
      <c r="AG577">
        <f>COUNTIF($M$2:M577,M577)</f>
        <v>2</v>
      </c>
      <c r="AH577">
        <f>COUNTIF($O$2:O577,O577)</f>
        <v>0</v>
      </c>
      <c r="AI577">
        <f>COUNTIF($Q$2:Q577,Q577)</f>
        <v>2</v>
      </c>
      <c r="AJ577">
        <f>COUNTIF($S$2:S577,S577)</f>
        <v>444</v>
      </c>
      <c r="AK577">
        <f t="shared" si="8"/>
        <v>77.7255859375</v>
      </c>
      <c r="AL577">
        <f>IF(AD577="",0,COUNTIF($AD$2:AD577,AD577))</f>
        <v>1</v>
      </c>
    </row>
    <row r="578" spans="1:38">
      <c r="A578" t="s">
        <v>1909</v>
      </c>
      <c r="B578" t="s">
        <v>56</v>
      </c>
      <c r="C578">
        <v>200</v>
      </c>
      <c r="D578" t="s">
        <v>54</v>
      </c>
      <c r="E578" t="s">
        <v>1910</v>
      </c>
      <c r="F578">
        <v>44</v>
      </c>
      <c r="G578">
        <v>349</v>
      </c>
      <c r="H578"/>
      <c r="I578">
        <v>0</v>
      </c>
      <c r="J578">
        <v>0</v>
      </c>
      <c r="K578"/>
      <c r="L578">
        <v>0</v>
      </c>
      <c r="M578" t="s">
        <v>1910</v>
      </c>
      <c r="N578">
        <v>44</v>
      </c>
      <c r="O578"/>
      <c r="P578">
        <v>0</v>
      </c>
      <c r="Q578" t="s">
        <v>1911</v>
      </c>
      <c r="R578">
        <v>61</v>
      </c>
      <c r="S578" t="s">
        <v>172</v>
      </c>
      <c r="T578">
        <v>6</v>
      </c>
      <c r="U578" t="s">
        <v>53</v>
      </c>
      <c r="V578" t="s">
        <v>53</v>
      </c>
      <c r="W578" t="s">
        <v>108</v>
      </c>
      <c r="X578">
        <v>53805</v>
      </c>
      <c r="Y578">
        <v>994</v>
      </c>
      <c r="Z578">
        <v>7</v>
      </c>
      <c r="AA578">
        <v>8</v>
      </c>
      <c r="AB578">
        <v>62</v>
      </c>
      <c r="AC578">
        <v>18</v>
      </c>
      <c r="AD578" t="s">
        <v>1912</v>
      </c>
      <c r="AE578">
        <f>COUNTIF($E$2:E578,E578)</f>
        <v>1</v>
      </c>
      <c r="AF578">
        <f>COUNTIF($H$2:$H578,H578)</f>
        <v>0</v>
      </c>
      <c r="AG578">
        <f>COUNTIF($M$2:M578,M578)</f>
        <v>1</v>
      </c>
      <c r="AH578">
        <f>COUNTIF($O$2:O578,O578)</f>
        <v>0</v>
      </c>
      <c r="AI578">
        <f>COUNTIF($Q$2:Q578,Q578)</f>
        <v>1</v>
      </c>
      <c r="AJ578">
        <f>COUNTIF($S$2:S578,S578)</f>
        <v>445</v>
      </c>
      <c r="AK578">
        <f t="shared" si="8"/>
        <v>52.5439453125</v>
      </c>
      <c r="AL578">
        <f>IF(AD578="",0,COUNTIF($AD$2:AD578,AD578))</f>
        <v>1</v>
      </c>
    </row>
    <row r="579" spans="1:38">
      <c r="A579" t="s">
        <v>1913</v>
      </c>
      <c r="B579" t="s">
        <v>56</v>
      </c>
      <c r="C579">
        <v>200</v>
      </c>
      <c r="D579" t="s">
        <v>54</v>
      </c>
      <c r="E579" t="s">
        <v>1910</v>
      </c>
      <c r="F579">
        <v>44</v>
      </c>
      <c r="G579">
        <v>349</v>
      </c>
      <c r="H579"/>
      <c r="I579">
        <v>0</v>
      </c>
      <c r="J579">
        <v>0</v>
      </c>
      <c r="K579"/>
      <c r="L579">
        <v>0</v>
      </c>
      <c r="M579" t="s">
        <v>1910</v>
      </c>
      <c r="N579">
        <v>44</v>
      </c>
      <c r="O579"/>
      <c r="P579">
        <v>0</v>
      </c>
      <c r="Q579" t="s">
        <v>1911</v>
      </c>
      <c r="R579">
        <v>61</v>
      </c>
      <c r="S579" t="s">
        <v>172</v>
      </c>
      <c r="T579">
        <v>6</v>
      </c>
      <c r="U579" t="s">
        <v>53</v>
      </c>
      <c r="V579" t="s">
        <v>53</v>
      </c>
      <c r="W579" t="s">
        <v>108</v>
      </c>
      <c r="X579">
        <v>53780</v>
      </c>
      <c r="Y579">
        <v>994</v>
      </c>
      <c r="Z579">
        <v>8</v>
      </c>
      <c r="AA579">
        <v>4</v>
      </c>
      <c r="AB579">
        <v>62</v>
      </c>
      <c r="AC579">
        <v>18</v>
      </c>
      <c r="AD579" t="s">
        <v>1914</v>
      </c>
      <c r="AE579">
        <f>COUNTIF($E$2:E579,E579)</f>
        <v>2</v>
      </c>
      <c r="AF579">
        <f>COUNTIF($H$2:$H579,H579)</f>
        <v>0</v>
      </c>
      <c r="AG579">
        <f>COUNTIF($M$2:M579,M579)</f>
        <v>2</v>
      </c>
      <c r="AH579">
        <f>COUNTIF($O$2:O579,O579)</f>
        <v>0</v>
      </c>
      <c r="AI579">
        <f>COUNTIF($Q$2:Q579,Q579)</f>
        <v>2</v>
      </c>
      <c r="AJ579">
        <f>COUNTIF($S$2:S579,S579)</f>
        <v>446</v>
      </c>
      <c r="AK579">
        <f t="shared" ref="AK579:AK642" si="9">X579/1024</f>
        <v>52.51953125</v>
      </c>
      <c r="AL579">
        <f>IF(AD579="",0,COUNTIF($AD$2:AD579,AD579))</f>
        <v>1</v>
      </c>
    </row>
    <row r="580" spans="1:38">
      <c r="A580" t="s">
        <v>1915</v>
      </c>
      <c r="B580" t="s">
        <v>56</v>
      </c>
      <c r="C580">
        <v>200</v>
      </c>
      <c r="D580" t="s">
        <v>54</v>
      </c>
      <c r="E580" t="s">
        <v>1916</v>
      </c>
      <c r="F580">
        <v>50</v>
      </c>
      <c r="G580">
        <v>442</v>
      </c>
      <c r="H580"/>
      <c r="I580">
        <v>0</v>
      </c>
      <c r="J580">
        <v>0</v>
      </c>
      <c r="K580"/>
      <c r="L580">
        <v>0</v>
      </c>
      <c r="M580" t="s">
        <v>1916</v>
      </c>
      <c r="N580">
        <v>50</v>
      </c>
      <c r="O580"/>
      <c r="P580">
        <v>0</v>
      </c>
      <c r="Q580" t="s">
        <v>1917</v>
      </c>
      <c r="R580">
        <v>67</v>
      </c>
      <c r="S580" t="s">
        <v>172</v>
      </c>
      <c r="T580">
        <v>6</v>
      </c>
      <c r="U580" t="s">
        <v>53</v>
      </c>
      <c r="V580" t="s">
        <v>53</v>
      </c>
      <c r="W580" t="s">
        <v>108</v>
      </c>
      <c r="X580">
        <v>54887</v>
      </c>
      <c r="Y580">
        <v>1075</v>
      </c>
      <c r="Z580">
        <v>6</v>
      </c>
      <c r="AA580">
        <v>8</v>
      </c>
      <c r="AB580">
        <v>65</v>
      </c>
      <c r="AC580">
        <v>10</v>
      </c>
      <c r="AD580" t="s">
        <v>1918</v>
      </c>
      <c r="AE580">
        <f>COUNTIF($E$2:E580,E580)</f>
        <v>1</v>
      </c>
      <c r="AF580">
        <f>COUNTIF($H$2:$H580,H580)</f>
        <v>0</v>
      </c>
      <c r="AG580">
        <f>COUNTIF($M$2:M580,M580)</f>
        <v>1</v>
      </c>
      <c r="AH580">
        <f>COUNTIF($O$2:O580,O580)</f>
        <v>0</v>
      </c>
      <c r="AI580">
        <f>COUNTIF($Q$2:Q580,Q580)</f>
        <v>1</v>
      </c>
      <c r="AJ580">
        <f>COUNTIF($S$2:S580,S580)</f>
        <v>447</v>
      </c>
      <c r="AK580">
        <f t="shared" si="9"/>
        <v>53.6005859375</v>
      </c>
      <c r="AL580">
        <f>IF(AD580="",0,COUNTIF($AD$2:AD580,AD580))</f>
        <v>1</v>
      </c>
    </row>
    <row r="581" spans="1:38">
      <c r="A581" t="s">
        <v>1919</v>
      </c>
      <c r="B581" t="s">
        <v>56</v>
      </c>
      <c r="C581">
        <v>200</v>
      </c>
      <c r="D581" t="s">
        <v>54</v>
      </c>
      <c r="E581" t="s">
        <v>1916</v>
      </c>
      <c r="F581">
        <v>50</v>
      </c>
      <c r="G581">
        <v>442</v>
      </c>
      <c r="H581"/>
      <c r="I581">
        <v>0</v>
      </c>
      <c r="J581">
        <v>0</v>
      </c>
      <c r="K581"/>
      <c r="L581">
        <v>0</v>
      </c>
      <c r="M581" t="s">
        <v>1916</v>
      </c>
      <c r="N581">
        <v>50</v>
      </c>
      <c r="O581"/>
      <c r="P581">
        <v>0</v>
      </c>
      <c r="Q581" t="s">
        <v>1917</v>
      </c>
      <c r="R581">
        <v>67</v>
      </c>
      <c r="S581" t="s">
        <v>172</v>
      </c>
      <c r="T581">
        <v>6</v>
      </c>
      <c r="U581" t="s">
        <v>53</v>
      </c>
      <c r="V581" t="s">
        <v>53</v>
      </c>
      <c r="W581" t="s">
        <v>108</v>
      </c>
      <c r="X581">
        <v>54902</v>
      </c>
      <c r="Y581">
        <v>1075</v>
      </c>
      <c r="Z581">
        <v>7</v>
      </c>
      <c r="AA581">
        <v>6</v>
      </c>
      <c r="AB581">
        <v>65</v>
      </c>
      <c r="AC581">
        <v>10</v>
      </c>
      <c r="AD581" t="s">
        <v>1920</v>
      </c>
      <c r="AE581">
        <f>COUNTIF($E$2:E581,E581)</f>
        <v>2</v>
      </c>
      <c r="AF581">
        <f>COUNTIF($H$2:$H581,H581)</f>
        <v>0</v>
      </c>
      <c r="AG581">
        <f>COUNTIF($M$2:M581,M581)</f>
        <v>2</v>
      </c>
      <c r="AH581">
        <f>COUNTIF($O$2:O581,O581)</f>
        <v>0</v>
      </c>
      <c r="AI581">
        <f>COUNTIF($Q$2:Q581,Q581)</f>
        <v>2</v>
      </c>
      <c r="AJ581">
        <f>COUNTIF($S$2:S581,S581)</f>
        <v>448</v>
      </c>
      <c r="AK581">
        <f t="shared" si="9"/>
        <v>53.615234375</v>
      </c>
      <c r="AL581">
        <f>IF(AD581="",0,COUNTIF($AD$2:AD581,AD581))</f>
        <v>1</v>
      </c>
    </row>
    <row r="582" spans="1:38">
      <c r="A582" t="s">
        <v>1921</v>
      </c>
      <c r="B582" t="s">
        <v>56</v>
      </c>
      <c r="C582">
        <v>200</v>
      </c>
      <c r="D582" t="s">
        <v>54</v>
      </c>
      <c r="E582" t="s">
        <v>1922</v>
      </c>
      <c r="F582">
        <v>28</v>
      </c>
      <c r="G582">
        <v>214</v>
      </c>
      <c r="H582"/>
      <c r="I582">
        <v>0</v>
      </c>
      <c r="J582">
        <v>0</v>
      </c>
      <c r="K582"/>
      <c r="L582">
        <v>0</v>
      </c>
      <c r="M582" t="s">
        <v>1922</v>
      </c>
      <c r="N582">
        <v>28</v>
      </c>
      <c r="O582"/>
      <c r="P582">
        <v>0</v>
      </c>
      <c r="Q582" t="s">
        <v>1923</v>
      </c>
      <c r="R582">
        <v>46</v>
      </c>
      <c r="S582" t="s">
        <v>172</v>
      </c>
      <c r="T582">
        <v>6</v>
      </c>
      <c r="U582" t="s">
        <v>53</v>
      </c>
      <c r="V582" t="s">
        <v>53</v>
      </c>
      <c r="W582" t="s">
        <v>108</v>
      </c>
      <c r="X582">
        <v>50900</v>
      </c>
      <c r="Y582">
        <v>720</v>
      </c>
      <c r="Z582">
        <v>5</v>
      </c>
      <c r="AA582">
        <v>8</v>
      </c>
      <c r="AB582">
        <v>61</v>
      </c>
      <c r="AC582">
        <v>14</v>
      </c>
      <c r="AD582" t="s">
        <v>1924</v>
      </c>
      <c r="AE582">
        <f>COUNTIF($E$2:E582,E582)</f>
        <v>1</v>
      </c>
      <c r="AF582">
        <f>COUNTIF($H$2:$H582,H582)</f>
        <v>0</v>
      </c>
      <c r="AG582">
        <f>COUNTIF($M$2:M582,M582)</f>
        <v>1</v>
      </c>
      <c r="AH582">
        <f>COUNTIF($O$2:O582,O582)</f>
        <v>0</v>
      </c>
      <c r="AI582">
        <f>COUNTIF($Q$2:Q582,Q582)</f>
        <v>1</v>
      </c>
      <c r="AJ582">
        <f>COUNTIF($S$2:S582,S582)</f>
        <v>449</v>
      </c>
      <c r="AK582">
        <f t="shared" si="9"/>
        <v>49.70703125</v>
      </c>
      <c r="AL582">
        <f>IF(AD582="",0,COUNTIF($AD$2:AD582,AD582))</f>
        <v>1</v>
      </c>
    </row>
    <row r="583" spans="1:38">
      <c r="A583" t="s">
        <v>1925</v>
      </c>
      <c r="B583" t="s">
        <v>56</v>
      </c>
      <c r="C583">
        <v>200</v>
      </c>
      <c r="D583" t="s">
        <v>54</v>
      </c>
      <c r="E583" t="s">
        <v>1922</v>
      </c>
      <c r="F583">
        <v>28</v>
      </c>
      <c r="G583">
        <v>214</v>
      </c>
      <c r="H583"/>
      <c r="I583">
        <v>0</v>
      </c>
      <c r="J583">
        <v>0</v>
      </c>
      <c r="K583"/>
      <c r="L583">
        <v>0</v>
      </c>
      <c r="M583" t="s">
        <v>1922</v>
      </c>
      <c r="N583">
        <v>28</v>
      </c>
      <c r="O583"/>
      <c r="P583">
        <v>0</v>
      </c>
      <c r="Q583" t="s">
        <v>1923</v>
      </c>
      <c r="R583">
        <v>46</v>
      </c>
      <c r="S583" t="s">
        <v>172</v>
      </c>
      <c r="T583">
        <v>6</v>
      </c>
      <c r="U583" t="s">
        <v>53</v>
      </c>
      <c r="V583" t="s">
        <v>53</v>
      </c>
      <c r="W583" t="s">
        <v>108</v>
      </c>
      <c r="X583">
        <v>50894</v>
      </c>
      <c r="Y583">
        <v>720</v>
      </c>
      <c r="Z583">
        <v>6</v>
      </c>
      <c r="AA583">
        <v>2</v>
      </c>
      <c r="AB583">
        <v>61</v>
      </c>
      <c r="AC583">
        <v>14</v>
      </c>
      <c r="AD583" t="s">
        <v>1926</v>
      </c>
      <c r="AE583">
        <f>COUNTIF($E$2:E583,E583)</f>
        <v>2</v>
      </c>
      <c r="AF583">
        <f>COUNTIF($H$2:$H583,H583)</f>
        <v>0</v>
      </c>
      <c r="AG583">
        <f>COUNTIF($M$2:M583,M583)</f>
        <v>2</v>
      </c>
      <c r="AH583">
        <f>COUNTIF($O$2:O583,O583)</f>
        <v>0</v>
      </c>
      <c r="AI583">
        <f>COUNTIF($Q$2:Q583,Q583)</f>
        <v>2</v>
      </c>
      <c r="AJ583">
        <f>COUNTIF($S$2:S583,S583)</f>
        <v>450</v>
      </c>
      <c r="AK583">
        <f t="shared" si="9"/>
        <v>49.701171875</v>
      </c>
      <c r="AL583">
        <f>IF(AD583="",0,COUNTIF($AD$2:AD583,AD583))</f>
        <v>1</v>
      </c>
    </row>
    <row r="584" spans="1:38">
      <c r="A584" t="s">
        <v>1927</v>
      </c>
      <c r="B584" t="s">
        <v>56</v>
      </c>
      <c r="C584">
        <v>200</v>
      </c>
      <c r="D584" t="s">
        <v>54</v>
      </c>
      <c r="E584" t="s">
        <v>1928</v>
      </c>
      <c r="F584">
        <v>62</v>
      </c>
      <c r="G584">
        <v>514</v>
      </c>
      <c r="H584"/>
      <c r="I584">
        <v>0</v>
      </c>
      <c r="J584">
        <v>0</v>
      </c>
      <c r="K584"/>
      <c r="L584">
        <v>0</v>
      </c>
      <c r="M584" t="s">
        <v>1928</v>
      </c>
      <c r="N584">
        <v>62</v>
      </c>
      <c r="O584"/>
      <c r="P584">
        <v>0</v>
      </c>
      <c r="Q584" t="s">
        <v>1929</v>
      </c>
      <c r="R584">
        <v>80</v>
      </c>
      <c r="S584" t="s">
        <v>172</v>
      </c>
      <c r="T584">
        <v>6</v>
      </c>
      <c r="U584" t="s">
        <v>53</v>
      </c>
      <c r="V584" t="s">
        <v>53</v>
      </c>
      <c r="W584" t="s">
        <v>108</v>
      </c>
      <c r="X584">
        <v>65785</v>
      </c>
      <c r="Y584">
        <v>1316</v>
      </c>
      <c r="Z584">
        <v>4</v>
      </c>
      <c r="AA584">
        <v>6</v>
      </c>
      <c r="AB584">
        <v>77</v>
      </c>
      <c r="AC584">
        <v>16</v>
      </c>
      <c r="AD584" t="s">
        <v>1930</v>
      </c>
      <c r="AE584">
        <f>COUNTIF($E$2:E584,E584)</f>
        <v>1</v>
      </c>
      <c r="AF584">
        <f>COUNTIF($H$2:$H584,H584)</f>
        <v>0</v>
      </c>
      <c r="AG584">
        <f>COUNTIF($M$2:M584,M584)</f>
        <v>1</v>
      </c>
      <c r="AH584">
        <f>COUNTIF($O$2:O584,O584)</f>
        <v>0</v>
      </c>
      <c r="AI584">
        <f>COUNTIF($Q$2:Q584,Q584)</f>
        <v>1</v>
      </c>
      <c r="AJ584">
        <f>COUNTIF($S$2:S584,S584)</f>
        <v>451</v>
      </c>
      <c r="AK584">
        <f t="shared" si="9"/>
        <v>64.2431640625</v>
      </c>
      <c r="AL584">
        <f>IF(AD584="",0,COUNTIF($AD$2:AD584,AD584))</f>
        <v>1</v>
      </c>
    </row>
    <row r="585" spans="1:38">
      <c r="A585" t="s">
        <v>1931</v>
      </c>
      <c r="B585" t="s">
        <v>56</v>
      </c>
      <c r="C585">
        <v>200</v>
      </c>
      <c r="D585" t="s">
        <v>54</v>
      </c>
      <c r="E585" t="s">
        <v>1928</v>
      </c>
      <c r="F585">
        <v>62</v>
      </c>
      <c r="G585">
        <v>514</v>
      </c>
      <c r="H585"/>
      <c r="I585">
        <v>0</v>
      </c>
      <c r="J585">
        <v>0</v>
      </c>
      <c r="K585"/>
      <c r="L585">
        <v>0</v>
      </c>
      <c r="M585" t="s">
        <v>1928</v>
      </c>
      <c r="N585">
        <v>62</v>
      </c>
      <c r="O585"/>
      <c r="P585">
        <v>0</v>
      </c>
      <c r="Q585" t="s">
        <v>1929</v>
      </c>
      <c r="R585">
        <v>80</v>
      </c>
      <c r="S585" t="s">
        <v>172</v>
      </c>
      <c r="T585">
        <v>6</v>
      </c>
      <c r="U585" t="s">
        <v>53</v>
      </c>
      <c r="V585" t="s">
        <v>53</v>
      </c>
      <c r="W585" t="s">
        <v>108</v>
      </c>
      <c r="X585">
        <v>65802</v>
      </c>
      <c r="Y585">
        <v>1316</v>
      </c>
      <c r="Z585">
        <v>5</v>
      </c>
      <c r="AA585">
        <v>26</v>
      </c>
      <c r="AB585">
        <v>77</v>
      </c>
      <c r="AC585">
        <v>16</v>
      </c>
      <c r="AD585" t="s">
        <v>1932</v>
      </c>
      <c r="AE585">
        <f>COUNTIF($E$2:E585,E585)</f>
        <v>2</v>
      </c>
      <c r="AF585">
        <f>COUNTIF($H$2:$H585,H585)</f>
        <v>0</v>
      </c>
      <c r="AG585">
        <f>COUNTIF($M$2:M585,M585)</f>
        <v>2</v>
      </c>
      <c r="AH585">
        <f>COUNTIF($O$2:O585,O585)</f>
        <v>0</v>
      </c>
      <c r="AI585">
        <f>COUNTIF($Q$2:Q585,Q585)</f>
        <v>2</v>
      </c>
      <c r="AJ585">
        <f>COUNTIF($S$2:S585,S585)</f>
        <v>452</v>
      </c>
      <c r="AK585">
        <f t="shared" si="9"/>
        <v>64.259765625</v>
      </c>
      <c r="AL585">
        <f>IF(AD585="",0,COUNTIF($AD$2:AD585,AD585))</f>
        <v>1</v>
      </c>
    </row>
    <row r="586" spans="1:38">
      <c r="A586" t="s">
        <v>1933</v>
      </c>
      <c r="B586" t="s">
        <v>56</v>
      </c>
      <c r="C586">
        <v>200</v>
      </c>
      <c r="D586" t="s">
        <v>54</v>
      </c>
      <c r="E586" t="s">
        <v>1934</v>
      </c>
      <c r="F586">
        <v>56</v>
      </c>
      <c r="G586">
        <v>458</v>
      </c>
      <c r="H586"/>
      <c r="I586">
        <v>0</v>
      </c>
      <c r="J586">
        <v>0</v>
      </c>
      <c r="K586"/>
      <c r="L586">
        <v>0</v>
      </c>
      <c r="M586" t="s">
        <v>1934</v>
      </c>
      <c r="N586">
        <v>56</v>
      </c>
      <c r="O586"/>
      <c r="P586">
        <v>0</v>
      </c>
      <c r="Q586" t="s">
        <v>1935</v>
      </c>
      <c r="R586">
        <v>75</v>
      </c>
      <c r="S586" t="s">
        <v>172</v>
      </c>
      <c r="T586">
        <v>6</v>
      </c>
      <c r="U586" t="s">
        <v>53</v>
      </c>
      <c r="V586" t="s">
        <v>53</v>
      </c>
      <c r="W586" t="s">
        <v>108</v>
      </c>
      <c r="X586">
        <v>168522</v>
      </c>
      <c r="Y586">
        <v>5815</v>
      </c>
      <c r="Z586">
        <v>3</v>
      </c>
      <c r="AA586">
        <v>24</v>
      </c>
      <c r="AB586">
        <v>199</v>
      </c>
      <c r="AC586">
        <v>94</v>
      </c>
      <c r="AD586" t="s">
        <v>1936</v>
      </c>
      <c r="AE586">
        <f>COUNTIF($E$2:E586,E586)</f>
        <v>1</v>
      </c>
      <c r="AF586">
        <f>COUNTIF($H$2:$H586,H586)</f>
        <v>0</v>
      </c>
      <c r="AG586">
        <f>COUNTIF($M$2:M586,M586)</f>
        <v>1</v>
      </c>
      <c r="AH586">
        <f>COUNTIF($O$2:O586,O586)</f>
        <v>0</v>
      </c>
      <c r="AI586">
        <f>COUNTIF($Q$2:Q586,Q586)</f>
        <v>1</v>
      </c>
      <c r="AJ586">
        <f>COUNTIF($S$2:S586,S586)</f>
        <v>453</v>
      </c>
      <c r="AK586">
        <f t="shared" si="9"/>
        <v>164.572265625</v>
      </c>
      <c r="AL586">
        <f>IF(AD586="",0,COUNTIF($AD$2:AD586,AD586))</f>
        <v>1</v>
      </c>
    </row>
    <row r="587" spans="1:38">
      <c r="A587" t="s">
        <v>1937</v>
      </c>
      <c r="B587" t="s">
        <v>56</v>
      </c>
      <c r="C587">
        <v>200</v>
      </c>
      <c r="D587" t="s">
        <v>54</v>
      </c>
      <c r="E587" t="s">
        <v>1934</v>
      </c>
      <c r="F587">
        <v>56</v>
      </c>
      <c r="G587">
        <v>458</v>
      </c>
      <c r="H587"/>
      <c r="I587">
        <v>0</v>
      </c>
      <c r="J587">
        <v>0</v>
      </c>
      <c r="K587"/>
      <c r="L587">
        <v>0</v>
      </c>
      <c r="M587" t="s">
        <v>1934</v>
      </c>
      <c r="N587">
        <v>56</v>
      </c>
      <c r="O587"/>
      <c r="P587">
        <v>0</v>
      </c>
      <c r="Q587" t="s">
        <v>1935</v>
      </c>
      <c r="R587">
        <v>75</v>
      </c>
      <c r="S587" t="s">
        <v>172</v>
      </c>
      <c r="T587">
        <v>6</v>
      </c>
      <c r="U587" t="s">
        <v>53</v>
      </c>
      <c r="V587" t="s">
        <v>53</v>
      </c>
      <c r="W587" t="s">
        <v>108</v>
      </c>
      <c r="X587">
        <v>168515</v>
      </c>
      <c r="Y587">
        <v>5815</v>
      </c>
      <c r="Z587">
        <v>4</v>
      </c>
      <c r="AA587">
        <v>226</v>
      </c>
      <c r="AB587">
        <v>199</v>
      </c>
      <c r="AC587">
        <v>94</v>
      </c>
      <c r="AD587" t="s">
        <v>1938</v>
      </c>
      <c r="AE587">
        <f>COUNTIF($E$2:E587,E587)</f>
        <v>2</v>
      </c>
      <c r="AF587">
        <f>COUNTIF($H$2:$H587,H587)</f>
        <v>0</v>
      </c>
      <c r="AG587">
        <f>COUNTIF($M$2:M587,M587)</f>
        <v>2</v>
      </c>
      <c r="AH587">
        <f>COUNTIF($O$2:O587,O587)</f>
        <v>0</v>
      </c>
      <c r="AI587">
        <f>COUNTIF($Q$2:Q587,Q587)</f>
        <v>2</v>
      </c>
      <c r="AJ587">
        <f>COUNTIF($S$2:S587,S587)</f>
        <v>454</v>
      </c>
      <c r="AK587">
        <f t="shared" si="9"/>
        <v>164.5654296875</v>
      </c>
      <c r="AL587">
        <f>IF(AD587="",0,COUNTIF($AD$2:AD587,AD587))</f>
        <v>1</v>
      </c>
    </row>
    <row r="588" spans="1:38">
      <c r="A588" t="s">
        <v>1939</v>
      </c>
      <c r="B588" t="s">
        <v>56</v>
      </c>
      <c r="C588">
        <v>200</v>
      </c>
      <c r="D588" t="s">
        <v>54</v>
      </c>
      <c r="E588" t="s">
        <v>1940</v>
      </c>
      <c r="F588">
        <v>29</v>
      </c>
      <c r="G588">
        <v>251</v>
      </c>
      <c r="H588"/>
      <c r="I588">
        <v>0</v>
      </c>
      <c r="J588">
        <v>0</v>
      </c>
      <c r="K588"/>
      <c r="L588">
        <v>0</v>
      </c>
      <c r="M588" t="s">
        <v>1940</v>
      </c>
      <c r="N588">
        <v>29</v>
      </c>
      <c r="O588"/>
      <c r="P588">
        <v>0</v>
      </c>
      <c r="Q588" t="s">
        <v>1941</v>
      </c>
      <c r="R588">
        <v>46</v>
      </c>
      <c r="S588" t="s">
        <v>172</v>
      </c>
      <c r="T588">
        <v>6</v>
      </c>
      <c r="U588" t="s">
        <v>53</v>
      </c>
      <c r="V588" t="s">
        <v>53</v>
      </c>
      <c r="W588" t="s">
        <v>108</v>
      </c>
      <c r="X588">
        <v>52841</v>
      </c>
      <c r="Y588">
        <v>883</v>
      </c>
      <c r="Z588">
        <v>4</v>
      </c>
      <c r="AA588">
        <v>8</v>
      </c>
      <c r="AB588">
        <v>63</v>
      </c>
      <c r="AC588">
        <v>15</v>
      </c>
      <c r="AD588" t="s">
        <v>1942</v>
      </c>
      <c r="AE588">
        <f>COUNTIF($E$2:E588,E588)</f>
        <v>1</v>
      </c>
      <c r="AF588">
        <f>COUNTIF($H$2:$H588,H588)</f>
        <v>0</v>
      </c>
      <c r="AG588">
        <f>COUNTIF($M$2:M588,M588)</f>
        <v>1</v>
      </c>
      <c r="AH588">
        <f>COUNTIF($O$2:O588,O588)</f>
        <v>0</v>
      </c>
      <c r="AI588">
        <f>COUNTIF($Q$2:Q588,Q588)</f>
        <v>1</v>
      </c>
      <c r="AJ588">
        <f>COUNTIF($S$2:S588,S588)</f>
        <v>455</v>
      </c>
      <c r="AK588">
        <f t="shared" si="9"/>
        <v>51.6025390625</v>
      </c>
      <c r="AL588">
        <f>IF(AD588="",0,COUNTIF($AD$2:AD588,AD588))</f>
        <v>1</v>
      </c>
    </row>
    <row r="589" spans="1:38">
      <c r="A589" t="s">
        <v>1943</v>
      </c>
      <c r="B589" t="s">
        <v>56</v>
      </c>
      <c r="C589">
        <v>200</v>
      </c>
      <c r="D589" t="s">
        <v>54</v>
      </c>
      <c r="E589" t="s">
        <v>1940</v>
      </c>
      <c r="F589">
        <v>29</v>
      </c>
      <c r="G589">
        <v>251</v>
      </c>
      <c r="H589"/>
      <c r="I589">
        <v>0</v>
      </c>
      <c r="J589">
        <v>0</v>
      </c>
      <c r="K589"/>
      <c r="L589">
        <v>0</v>
      </c>
      <c r="M589" t="s">
        <v>1940</v>
      </c>
      <c r="N589">
        <v>29</v>
      </c>
      <c r="O589"/>
      <c r="P589">
        <v>0</v>
      </c>
      <c r="Q589" t="s">
        <v>1941</v>
      </c>
      <c r="R589">
        <v>46</v>
      </c>
      <c r="S589" t="s">
        <v>172</v>
      </c>
      <c r="T589">
        <v>6</v>
      </c>
      <c r="U589" t="s">
        <v>53</v>
      </c>
      <c r="V589" t="s">
        <v>53</v>
      </c>
      <c r="W589" t="s">
        <v>108</v>
      </c>
      <c r="X589">
        <v>52869</v>
      </c>
      <c r="Y589">
        <v>883</v>
      </c>
      <c r="Z589">
        <v>5</v>
      </c>
      <c r="AA589">
        <v>4</v>
      </c>
      <c r="AB589">
        <v>63</v>
      </c>
      <c r="AC589">
        <v>15</v>
      </c>
      <c r="AD589" t="s">
        <v>1944</v>
      </c>
      <c r="AE589">
        <f>COUNTIF($E$2:E589,E589)</f>
        <v>2</v>
      </c>
      <c r="AF589">
        <f>COUNTIF($H$2:$H589,H589)</f>
        <v>0</v>
      </c>
      <c r="AG589">
        <f>COUNTIF($M$2:M589,M589)</f>
        <v>2</v>
      </c>
      <c r="AH589">
        <f>COUNTIF($O$2:O589,O589)</f>
        <v>0</v>
      </c>
      <c r="AI589">
        <f>COUNTIF($Q$2:Q589,Q589)</f>
        <v>2</v>
      </c>
      <c r="AJ589">
        <f>COUNTIF($S$2:S589,S589)</f>
        <v>456</v>
      </c>
      <c r="AK589">
        <f t="shared" si="9"/>
        <v>51.6298828125</v>
      </c>
      <c r="AL589">
        <f>IF(AD589="",0,COUNTIF($AD$2:AD589,AD589))</f>
        <v>1</v>
      </c>
    </row>
    <row r="590" spans="1:38">
      <c r="A590" t="s">
        <v>1945</v>
      </c>
      <c r="B590" t="s">
        <v>56</v>
      </c>
      <c r="C590">
        <v>200</v>
      </c>
      <c r="D590" t="s">
        <v>54</v>
      </c>
      <c r="E590" t="s">
        <v>1946</v>
      </c>
      <c r="F590">
        <v>41</v>
      </c>
      <c r="G590">
        <v>353</v>
      </c>
      <c r="H590"/>
      <c r="I590">
        <v>0</v>
      </c>
      <c r="J590">
        <v>0</v>
      </c>
      <c r="K590"/>
      <c r="L590">
        <v>0</v>
      </c>
      <c r="M590" t="s">
        <v>1946</v>
      </c>
      <c r="N590">
        <v>41</v>
      </c>
      <c r="O590"/>
      <c r="P590">
        <v>0</v>
      </c>
      <c r="Q590" t="s">
        <v>1947</v>
      </c>
      <c r="R590">
        <v>58</v>
      </c>
      <c r="S590" t="s">
        <v>172</v>
      </c>
      <c r="T590">
        <v>6</v>
      </c>
      <c r="U590" t="s">
        <v>53</v>
      </c>
      <c r="V590" t="s">
        <v>53</v>
      </c>
      <c r="W590" t="s">
        <v>108</v>
      </c>
      <c r="X590">
        <v>61295</v>
      </c>
      <c r="Y590">
        <v>1766</v>
      </c>
      <c r="Z590">
        <v>5</v>
      </c>
      <c r="AA590">
        <v>6</v>
      </c>
      <c r="AB590">
        <v>70</v>
      </c>
      <c r="AC590">
        <v>11</v>
      </c>
      <c r="AD590" t="s">
        <v>1948</v>
      </c>
      <c r="AE590">
        <f>COUNTIF($E$2:E590,E590)</f>
        <v>1</v>
      </c>
      <c r="AF590">
        <f>COUNTIF($H$2:$H590,H590)</f>
        <v>0</v>
      </c>
      <c r="AG590">
        <f>COUNTIF($M$2:M590,M590)</f>
        <v>1</v>
      </c>
      <c r="AH590">
        <f>COUNTIF($O$2:O590,O590)</f>
        <v>0</v>
      </c>
      <c r="AI590">
        <f>COUNTIF($Q$2:Q590,Q590)</f>
        <v>1</v>
      </c>
      <c r="AJ590">
        <f>COUNTIF($S$2:S590,S590)</f>
        <v>457</v>
      </c>
      <c r="AK590">
        <f t="shared" si="9"/>
        <v>59.8583984375</v>
      </c>
      <c r="AL590">
        <f>IF(AD590="",0,COUNTIF($AD$2:AD590,AD590))</f>
        <v>1</v>
      </c>
    </row>
    <row r="591" spans="1:38">
      <c r="A591" t="s">
        <v>1949</v>
      </c>
      <c r="B591" t="s">
        <v>56</v>
      </c>
      <c r="C591">
        <v>200</v>
      </c>
      <c r="D591" t="s">
        <v>54</v>
      </c>
      <c r="E591" t="s">
        <v>1946</v>
      </c>
      <c r="F591">
        <v>41</v>
      </c>
      <c r="G591">
        <v>353</v>
      </c>
      <c r="H591"/>
      <c r="I591">
        <v>0</v>
      </c>
      <c r="J591">
        <v>0</v>
      </c>
      <c r="K591"/>
      <c r="L591">
        <v>0</v>
      </c>
      <c r="M591" t="s">
        <v>1946</v>
      </c>
      <c r="N591">
        <v>41</v>
      </c>
      <c r="O591"/>
      <c r="P591">
        <v>0</v>
      </c>
      <c r="Q591" t="s">
        <v>1947</v>
      </c>
      <c r="R591">
        <v>58</v>
      </c>
      <c r="S591" t="s">
        <v>172</v>
      </c>
      <c r="T591">
        <v>6</v>
      </c>
      <c r="U591" t="s">
        <v>53</v>
      </c>
      <c r="V591" t="s">
        <v>53</v>
      </c>
      <c r="W591" t="s">
        <v>108</v>
      </c>
      <c r="X591">
        <v>61310</v>
      </c>
      <c r="Y591">
        <v>1766</v>
      </c>
      <c r="Z591">
        <v>6</v>
      </c>
      <c r="AA591">
        <v>16</v>
      </c>
      <c r="AB591">
        <v>70</v>
      </c>
      <c r="AC591">
        <v>11</v>
      </c>
      <c r="AD591" t="s">
        <v>1950</v>
      </c>
      <c r="AE591">
        <f>COUNTIF($E$2:E591,E591)</f>
        <v>2</v>
      </c>
      <c r="AF591">
        <f>COUNTIF($H$2:$H591,H591)</f>
        <v>0</v>
      </c>
      <c r="AG591">
        <f>COUNTIF($M$2:M591,M591)</f>
        <v>2</v>
      </c>
      <c r="AH591">
        <f>COUNTIF($O$2:O591,O591)</f>
        <v>0</v>
      </c>
      <c r="AI591">
        <f>COUNTIF($Q$2:Q591,Q591)</f>
        <v>2</v>
      </c>
      <c r="AJ591">
        <f>COUNTIF($S$2:S591,S591)</f>
        <v>458</v>
      </c>
      <c r="AK591">
        <f t="shared" si="9"/>
        <v>59.873046875</v>
      </c>
      <c r="AL591">
        <f>IF(AD591="",0,COUNTIF($AD$2:AD591,AD591))</f>
        <v>1</v>
      </c>
    </row>
    <row r="592" spans="1:38">
      <c r="A592" t="s">
        <v>1951</v>
      </c>
      <c r="B592" t="s">
        <v>56</v>
      </c>
      <c r="C592">
        <v>200</v>
      </c>
      <c r="D592" t="s">
        <v>54</v>
      </c>
      <c r="E592" t="s">
        <v>1952</v>
      </c>
      <c r="F592">
        <v>85</v>
      </c>
      <c r="G592">
        <v>679</v>
      </c>
      <c r="H592"/>
      <c r="I592">
        <v>0</v>
      </c>
      <c r="J592">
        <v>0</v>
      </c>
      <c r="K592"/>
      <c r="L592">
        <v>0</v>
      </c>
      <c r="M592" t="s">
        <v>1952</v>
      </c>
      <c r="N592">
        <v>85</v>
      </c>
      <c r="O592"/>
      <c r="P592">
        <v>0</v>
      </c>
      <c r="Q592" t="s">
        <v>1953</v>
      </c>
      <c r="R592">
        <v>102</v>
      </c>
      <c r="S592" t="s">
        <v>172</v>
      </c>
      <c r="T592">
        <v>6</v>
      </c>
      <c r="U592" t="s">
        <v>53</v>
      </c>
      <c r="V592" t="s">
        <v>53</v>
      </c>
      <c r="W592" t="s">
        <v>108</v>
      </c>
      <c r="X592">
        <v>52750</v>
      </c>
      <c r="Y592">
        <v>911</v>
      </c>
      <c r="Z592">
        <v>6</v>
      </c>
      <c r="AA592">
        <v>8</v>
      </c>
      <c r="AB592">
        <v>63</v>
      </c>
      <c r="AC592">
        <v>12</v>
      </c>
      <c r="AD592" t="s">
        <v>1954</v>
      </c>
      <c r="AE592">
        <f>COUNTIF($E$2:E592,E592)</f>
        <v>1</v>
      </c>
      <c r="AF592">
        <f>COUNTIF($H$2:$H592,H592)</f>
        <v>0</v>
      </c>
      <c r="AG592">
        <f>COUNTIF($M$2:M592,M592)</f>
        <v>1</v>
      </c>
      <c r="AH592">
        <f>COUNTIF($O$2:O592,O592)</f>
        <v>0</v>
      </c>
      <c r="AI592">
        <f>COUNTIF($Q$2:Q592,Q592)</f>
        <v>1</v>
      </c>
      <c r="AJ592">
        <f>COUNTIF($S$2:S592,S592)</f>
        <v>459</v>
      </c>
      <c r="AK592">
        <f t="shared" si="9"/>
        <v>51.513671875</v>
      </c>
      <c r="AL592">
        <f>IF(AD592="",0,COUNTIF($AD$2:AD592,AD592))</f>
        <v>1</v>
      </c>
    </row>
    <row r="593" spans="1:38">
      <c r="A593" t="s">
        <v>1955</v>
      </c>
      <c r="B593" t="s">
        <v>56</v>
      </c>
      <c r="C593">
        <v>200</v>
      </c>
      <c r="D593" t="s">
        <v>54</v>
      </c>
      <c r="E593" t="s">
        <v>1952</v>
      </c>
      <c r="F593">
        <v>85</v>
      </c>
      <c r="G593">
        <v>679</v>
      </c>
      <c r="H593"/>
      <c r="I593">
        <v>0</v>
      </c>
      <c r="J593">
        <v>0</v>
      </c>
      <c r="K593"/>
      <c r="L593">
        <v>0</v>
      </c>
      <c r="M593" t="s">
        <v>1952</v>
      </c>
      <c r="N593">
        <v>85</v>
      </c>
      <c r="O593"/>
      <c r="P593">
        <v>0</v>
      </c>
      <c r="Q593" t="s">
        <v>1953</v>
      </c>
      <c r="R593">
        <v>102</v>
      </c>
      <c r="S593" t="s">
        <v>172</v>
      </c>
      <c r="T593">
        <v>6</v>
      </c>
      <c r="U593" t="s">
        <v>53</v>
      </c>
      <c r="V593" t="s">
        <v>53</v>
      </c>
      <c r="W593" t="s">
        <v>108</v>
      </c>
      <c r="X593">
        <v>52765</v>
      </c>
      <c r="Y593">
        <v>911</v>
      </c>
      <c r="Z593">
        <v>7</v>
      </c>
      <c r="AA593">
        <v>6</v>
      </c>
      <c r="AB593">
        <v>63</v>
      </c>
      <c r="AC593">
        <v>12</v>
      </c>
      <c r="AD593" t="s">
        <v>1956</v>
      </c>
      <c r="AE593">
        <f>COUNTIF($E$2:E593,E593)</f>
        <v>2</v>
      </c>
      <c r="AF593">
        <f>COUNTIF($H$2:$H593,H593)</f>
        <v>0</v>
      </c>
      <c r="AG593">
        <f>COUNTIF($M$2:M593,M593)</f>
        <v>2</v>
      </c>
      <c r="AH593">
        <f>COUNTIF($O$2:O593,O593)</f>
        <v>0</v>
      </c>
      <c r="AI593">
        <f>COUNTIF($Q$2:Q593,Q593)</f>
        <v>2</v>
      </c>
      <c r="AJ593">
        <f>COUNTIF($S$2:S593,S593)</f>
        <v>460</v>
      </c>
      <c r="AK593">
        <f t="shared" si="9"/>
        <v>51.5283203125</v>
      </c>
      <c r="AL593">
        <f>IF(AD593="",0,COUNTIF($AD$2:AD593,AD593))</f>
        <v>1</v>
      </c>
    </row>
    <row r="594" spans="1:38">
      <c r="A594" t="s">
        <v>1957</v>
      </c>
      <c r="B594" t="s">
        <v>56</v>
      </c>
      <c r="C594">
        <v>200</v>
      </c>
      <c r="D594" t="s">
        <v>54</v>
      </c>
      <c r="E594" t="s">
        <v>1958</v>
      </c>
      <c r="F594">
        <v>38</v>
      </c>
      <c r="G594">
        <v>310</v>
      </c>
      <c r="H594"/>
      <c r="I594">
        <v>0</v>
      </c>
      <c r="J594">
        <v>0</v>
      </c>
      <c r="K594"/>
      <c r="L594">
        <v>0</v>
      </c>
      <c r="M594" t="s">
        <v>1958</v>
      </c>
      <c r="N594">
        <v>38</v>
      </c>
      <c r="O594"/>
      <c r="P594">
        <v>0</v>
      </c>
      <c r="Q594" t="s">
        <v>1959</v>
      </c>
      <c r="R594">
        <v>55</v>
      </c>
      <c r="S594" t="s">
        <v>172</v>
      </c>
      <c r="T594">
        <v>6</v>
      </c>
      <c r="U594" t="s">
        <v>53</v>
      </c>
      <c r="V594" t="s">
        <v>53</v>
      </c>
      <c r="W594" t="s">
        <v>108</v>
      </c>
      <c r="X594">
        <v>60942</v>
      </c>
      <c r="Y594">
        <v>1301</v>
      </c>
      <c r="Z594">
        <v>7</v>
      </c>
      <c r="AA594">
        <v>5</v>
      </c>
      <c r="AB594">
        <v>69</v>
      </c>
      <c r="AC594">
        <v>23</v>
      </c>
      <c r="AD594" t="s">
        <v>1960</v>
      </c>
      <c r="AE594">
        <f>COUNTIF($E$2:E594,E594)</f>
        <v>1</v>
      </c>
      <c r="AF594">
        <f>COUNTIF($H$2:$H594,H594)</f>
        <v>0</v>
      </c>
      <c r="AG594">
        <f>COUNTIF($M$2:M594,M594)</f>
        <v>1</v>
      </c>
      <c r="AH594">
        <f>COUNTIF($O$2:O594,O594)</f>
        <v>0</v>
      </c>
      <c r="AI594">
        <f>COUNTIF($Q$2:Q594,Q594)</f>
        <v>1</v>
      </c>
      <c r="AJ594">
        <f>COUNTIF($S$2:S594,S594)</f>
        <v>461</v>
      </c>
      <c r="AK594">
        <f t="shared" si="9"/>
        <v>59.513671875</v>
      </c>
      <c r="AL594">
        <f>IF(AD594="",0,COUNTIF($AD$2:AD594,AD594))</f>
        <v>1</v>
      </c>
    </row>
    <row r="595" spans="1:38">
      <c r="A595" t="s">
        <v>1961</v>
      </c>
      <c r="B595" t="s">
        <v>56</v>
      </c>
      <c r="C595">
        <v>200</v>
      </c>
      <c r="D595" t="s">
        <v>54</v>
      </c>
      <c r="E595" t="s">
        <v>1958</v>
      </c>
      <c r="F595">
        <v>38</v>
      </c>
      <c r="G595">
        <v>310</v>
      </c>
      <c r="H595"/>
      <c r="I595">
        <v>0</v>
      </c>
      <c r="J595">
        <v>0</v>
      </c>
      <c r="K595"/>
      <c r="L595">
        <v>0</v>
      </c>
      <c r="M595" t="s">
        <v>1958</v>
      </c>
      <c r="N595">
        <v>38</v>
      </c>
      <c r="O595"/>
      <c r="P595">
        <v>0</v>
      </c>
      <c r="Q595" t="s">
        <v>1959</v>
      </c>
      <c r="R595">
        <v>55</v>
      </c>
      <c r="S595" t="s">
        <v>172</v>
      </c>
      <c r="T595">
        <v>6</v>
      </c>
      <c r="U595" t="s">
        <v>53</v>
      </c>
      <c r="V595" t="s">
        <v>53</v>
      </c>
      <c r="W595" t="s">
        <v>108</v>
      </c>
      <c r="X595">
        <v>60961</v>
      </c>
      <c r="Y595">
        <v>1301</v>
      </c>
      <c r="Z595">
        <v>8</v>
      </c>
      <c r="AA595">
        <v>14</v>
      </c>
      <c r="AB595">
        <v>69</v>
      </c>
      <c r="AC595">
        <v>23</v>
      </c>
      <c r="AD595" t="s">
        <v>1962</v>
      </c>
      <c r="AE595">
        <f>COUNTIF($E$2:E595,E595)</f>
        <v>2</v>
      </c>
      <c r="AF595">
        <f>COUNTIF($H$2:$H595,H595)</f>
        <v>0</v>
      </c>
      <c r="AG595">
        <f>COUNTIF($M$2:M595,M595)</f>
        <v>2</v>
      </c>
      <c r="AH595">
        <f>COUNTIF($O$2:O595,O595)</f>
        <v>0</v>
      </c>
      <c r="AI595">
        <f>COUNTIF($Q$2:Q595,Q595)</f>
        <v>2</v>
      </c>
      <c r="AJ595">
        <f>COUNTIF($S$2:S595,S595)</f>
        <v>462</v>
      </c>
      <c r="AK595">
        <f t="shared" si="9"/>
        <v>59.5322265625</v>
      </c>
      <c r="AL595">
        <f>IF(AD595="",0,COUNTIF($AD$2:AD595,AD595))</f>
        <v>1</v>
      </c>
    </row>
    <row r="596" spans="1:38">
      <c r="A596" t="s">
        <v>1963</v>
      </c>
      <c r="B596" t="s">
        <v>56</v>
      </c>
      <c r="C596">
        <v>200</v>
      </c>
      <c r="D596" t="s">
        <v>54</v>
      </c>
      <c r="E596" t="s">
        <v>1964</v>
      </c>
      <c r="F596">
        <v>33</v>
      </c>
      <c r="G596">
        <v>279</v>
      </c>
      <c r="H596"/>
      <c r="I596">
        <v>0</v>
      </c>
      <c r="J596">
        <v>0</v>
      </c>
      <c r="K596"/>
      <c r="L596">
        <v>0</v>
      </c>
      <c r="M596" t="s">
        <v>1964</v>
      </c>
      <c r="N596">
        <v>33</v>
      </c>
      <c r="O596"/>
      <c r="P596">
        <v>0</v>
      </c>
      <c r="Q596" t="s">
        <v>172</v>
      </c>
      <c r="R596">
        <v>6</v>
      </c>
      <c r="S596" t="s">
        <v>145</v>
      </c>
      <c r="T596">
        <v>10</v>
      </c>
      <c r="U596" t="s">
        <v>53</v>
      </c>
      <c r="V596" t="s">
        <v>53</v>
      </c>
      <c r="W596" t="s">
        <v>108</v>
      </c>
      <c r="X596">
        <v>57002</v>
      </c>
      <c r="Y596">
        <v>1696</v>
      </c>
      <c r="Z596">
        <v>8</v>
      </c>
      <c r="AA596">
        <v>8</v>
      </c>
      <c r="AB596">
        <v>64</v>
      </c>
      <c r="AC596">
        <v>16</v>
      </c>
      <c r="AD596" t="s">
        <v>1965</v>
      </c>
      <c r="AE596">
        <f>COUNTIF($E$2:E596,E596)</f>
        <v>1</v>
      </c>
      <c r="AF596">
        <f>COUNTIF($H$2:$H596,H596)</f>
        <v>0</v>
      </c>
      <c r="AG596">
        <f>COUNTIF($M$2:M596,M596)</f>
        <v>1</v>
      </c>
      <c r="AH596">
        <f>COUNTIF($O$2:O596,O596)</f>
        <v>0</v>
      </c>
      <c r="AI596">
        <f>COUNTIF($Q$2:Q596,Q596)</f>
        <v>103</v>
      </c>
      <c r="AJ596">
        <f>COUNTIF($S$2:S596,S596)</f>
        <v>103</v>
      </c>
      <c r="AK596">
        <f t="shared" si="9"/>
        <v>55.666015625</v>
      </c>
      <c r="AL596">
        <f>IF(AD596="",0,COUNTIF($AD$2:AD596,AD596))</f>
        <v>1</v>
      </c>
    </row>
    <row r="597" spans="1:38">
      <c r="A597" t="s">
        <v>1966</v>
      </c>
      <c r="B597" t="s">
        <v>56</v>
      </c>
      <c r="C597">
        <v>200</v>
      </c>
      <c r="D597" t="s">
        <v>54</v>
      </c>
      <c r="E597" t="s">
        <v>1967</v>
      </c>
      <c r="F597">
        <v>57</v>
      </c>
      <c r="G597">
        <v>509</v>
      </c>
      <c r="H597"/>
      <c r="I597">
        <v>0</v>
      </c>
      <c r="J597">
        <v>0</v>
      </c>
      <c r="K597"/>
      <c r="L597">
        <v>0</v>
      </c>
      <c r="M597" t="s">
        <v>1967</v>
      </c>
      <c r="N597">
        <v>57</v>
      </c>
      <c r="O597"/>
      <c r="P597">
        <v>0</v>
      </c>
      <c r="Q597" t="s">
        <v>1968</v>
      </c>
      <c r="R597">
        <v>74</v>
      </c>
      <c r="S597" t="s">
        <v>172</v>
      </c>
      <c r="T597">
        <v>6</v>
      </c>
      <c r="U597" t="s">
        <v>53</v>
      </c>
      <c r="V597" t="s">
        <v>53</v>
      </c>
      <c r="W597" t="s">
        <v>108</v>
      </c>
      <c r="X597">
        <v>54982</v>
      </c>
      <c r="Y597">
        <v>1039</v>
      </c>
      <c r="Z597">
        <v>7</v>
      </c>
      <c r="AA597">
        <v>7</v>
      </c>
      <c r="AB597">
        <v>66</v>
      </c>
      <c r="AC597">
        <v>12</v>
      </c>
      <c r="AD597" t="s">
        <v>1969</v>
      </c>
      <c r="AE597">
        <f>COUNTIF($E$2:E597,E597)</f>
        <v>1</v>
      </c>
      <c r="AF597">
        <f>COUNTIF($H$2:$H597,H597)</f>
        <v>0</v>
      </c>
      <c r="AG597">
        <f>COUNTIF($M$2:M597,M597)</f>
        <v>1</v>
      </c>
      <c r="AH597">
        <f>COUNTIF($O$2:O597,O597)</f>
        <v>0</v>
      </c>
      <c r="AI597">
        <f>COUNTIF($Q$2:Q597,Q597)</f>
        <v>1</v>
      </c>
      <c r="AJ597">
        <f>COUNTIF($S$2:S597,S597)</f>
        <v>463</v>
      </c>
      <c r="AK597">
        <f t="shared" si="9"/>
        <v>53.693359375</v>
      </c>
      <c r="AL597">
        <f>IF(AD597="",0,COUNTIF($AD$2:AD597,AD597))</f>
        <v>1</v>
      </c>
    </row>
    <row r="598" spans="1:38">
      <c r="A598" t="s">
        <v>1970</v>
      </c>
      <c r="B598" t="s">
        <v>56</v>
      </c>
      <c r="C598">
        <v>200</v>
      </c>
      <c r="D598" t="s">
        <v>54</v>
      </c>
      <c r="E598" t="s">
        <v>1967</v>
      </c>
      <c r="F598">
        <v>57</v>
      </c>
      <c r="G598">
        <v>509</v>
      </c>
      <c r="H598"/>
      <c r="I598">
        <v>0</v>
      </c>
      <c r="J598">
        <v>0</v>
      </c>
      <c r="K598"/>
      <c r="L598">
        <v>0</v>
      </c>
      <c r="M598" t="s">
        <v>1967</v>
      </c>
      <c r="N598">
        <v>57</v>
      </c>
      <c r="O598"/>
      <c r="P598">
        <v>0</v>
      </c>
      <c r="Q598" t="s">
        <v>1968</v>
      </c>
      <c r="R598">
        <v>74</v>
      </c>
      <c r="S598" t="s">
        <v>172</v>
      </c>
      <c r="T598">
        <v>6</v>
      </c>
      <c r="U598" t="s">
        <v>53</v>
      </c>
      <c r="V598" t="s">
        <v>53</v>
      </c>
      <c r="W598" t="s">
        <v>108</v>
      </c>
      <c r="X598">
        <v>54997</v>
      </c>
      <c r="Y598">
        <v>1039</v>
      </c>
      <c r="Z598">
        <v>8</v>
      </c>
      <c r="AA598">
        <v>10</v>
      </c>
      <c r="AB598">
        <v>66</v>
      </c>
      <c r="AC598">
        <v>12</v>
      </c>
      <c r="AD598" t="s">
        <v>1971</v>
      </c>
      <c r="AE598">
        <f>COUNTIF($E$2:E598,E598)</f>
        <v>2</v>
      </c>
      <c r="AF598">
        <f>COUNTIF($H$2:$H598,H598)</f>
        <v>0</v>
      </c>
      <c r="AG598">
        <f>COUNTIF($M$2:M598,M598)</f>
        <v>2</v>
      </c>
      <c r="AH598">
        <f>COUNTIF($O$2:O598,O598)</f>
        <v>0</v>
      </c>
      <c r="AI598">
        <f>COUNTIF($Q$2:Q598,Q598)</f>
        <v>2</v>
      </c>
      <c r="AJ598">
        <f>COUNTIF($S$2:S598,S598)</f>
        <v>464</v>
      </c>
      <c r="AK598">
        <f t="shared" si="9"/>
        <v>53.7080078125</v>
      </c>
      <c r="AL598">
        <f>IF(AD598="",0,COUNTIF($AD$2:AD598,AD598))</f>
        <v>1</v>
      </c>
    </row>
    <row r="599" spans="1:38">
      <c r="A599" t="s">
        <v>1972</v>
      </c>
      <c r="B599" t="s">
        <v>56</v>
      </c>
      <c r="C599">
        <v>200</v>
      </c>
      <c r="D599" t="s">
        <v>54</v>
      </c>
      <c r="E599" t="s">
        <v>1973</v>
      </c>
      <c r="F599">
        <v>15</v>
      </c>
      <c r="G599">
        <v>138</v>
      </c>
      <c r="H599"/>
      <c r="I599">
        <v>0</v>
      </c>
      <c r="J599">
        <v>0</v>
      </c>
      <c r="K599"/>
      <c r="L599">
        <v>0</v>
      </c>
      <c r="M599" t="s">
        <v>1973</v>
      </c>
      <c r="N599">
        <v>15</v>
      </c>
      <c r="O599"/>
      <c r="P599">
        <v>0</v>
      </c>
      <c r="Q599" t="s">
        <v>1974</v>
      </c>
      <c r="R599">
        <v>32</v>
      </c>
      <c r="S599" t="s">
        <v>172</v>
      </c>
      <c r="T599">
        <v>6</v>
      </c>
      <c r="U599" t="s">
        <v>53</v>
      </c>
      <c r="V599" t="s">
        <v>53</v>
      </c>
      <c r="W599" t="s">
        <v>108</v>
      </c>
      <c r="X599">
        <v>55002</v>
      </c>
      <c r="Y599">
        <v>1136</v>
      </c>
      <c r="Z599">
        <v>7</v>
      </c>
      <c r="AA599">
        <v>6</v>
      </c>
      <c r="AB599">
        <v>63</v>
      </c>
      <c r="AC599">
        <v>13</v>
      </c>
      <c r="AD599" t="s">
        <v>1975</v>
      </c>
      <c r="AE599">
        <f>COUNTIF($E$2:E599,E599)</f>
        <v>1</v>
      </c>
      <c r="AF599">
        <f>COUNTIF($H$2:$H599,H599)</f>
        <v>0</v>
      </c>
      <c r="AG599">
        <f>COUNTIF($M$2:M599,M599)</f>
        <v>1</v>
      </c>
      <c r="AH599">
        <f>COUNTIF($O$2:O599,O599)</f>
        <v>0</v>
      </c>
      <c r="AI599">
        <f>COUNTIF($Q$2:Q599,Q599)</f>
        <v>1</v>
      </c>
      <c r="AJ599">
        <f>COUNTIF($S$2:S599,S599)</f>
        <v>465</v>
      </c>
      <c r="AK599">
        <f t="shared" si="9"/>
        <v>53.712890625</v>
      </c>
      <c r="AL599">
        <f>IF(AD599="",0,COUNTIF($AD$2:AD599,AD599))</f>
        <v>1</v>
      </c>
    </row>
    <row r="600" spans="1:38">
      <c r="A600" t="s">
        <v>1976</v>
      </c>
      <c r="B600" t="s">
        <v>56</v>
      </c>
      <c r="C600">
        <v>200</v>
      </c>
      <c r="D600" t="s">
        <v>54</v>
      </c>
      <c r="E600" t="s">
        <v>1973</v>
      </c>
      <c r="F600">
        <v>15</v>
      </c>
      <c r="G600">
        <v>138</v>
      </c>
      <c r="H600"/>
      <c r="I600">
        <v>0</v>
      </c>
      <c r="J600">
        <v>0</v>
      </c>
      <c r="K600"/>
      <c r="L600">
        <v>0</v>
      </c>
      <c r="M600" t="s">
        <v>1973</v>
      </c>
      <c r="N600">
        <v>15</v>
      </c>
      <c r="O600"/>
      <c r="P600">
        <v>0</v>
      </c>
      <c r="Q600" t="s">
        <v>1974</v>
      </c>
      <c r="R600">
        <v>32</v>
      </c>
      <c r="S600" t="s">
        <v>172</v>
      </c>
      <c r="T600">
        <v>6</v>
      </c>
      <c r="U600" t="s">
        <v>53</v>
      </c>
      <c r="V600" t="s">
        <v>53</v>
      </c>
      <c r="W600" t="s">
        <v>108</v>
      </c>
      <c r="X600">
        <v>55013</v>
      </c>
      <c r="Y600">
        <v>1136</v>
      </c>
      <c r="Z600">
        <v>8</v>
      </c>
      <c r="AA600">
        <v>6</v>
      </c>
      <c r="AB600">
        <v>63</v>
      </c>
      <c r="AC600">
        <v>13</v>
      </c>
      <c r="AD600" t="s">
        <v>1977</v>
      </c>
      <c r="AE600">
        <f>COUNTIF($E$2:E600,E600)</f>
        <v>2</v>
      </c>
      <c r="AF600">
        <f>COUNTIF($H$2:$H600,H600)</f>
        <v>0</v>
      </c>
      <c r="AG600">
        <f>COUNTIF($M$2:M600,M600)</f>
        <v>2</v>
      </c>
      <c r="AH600">
        <f>COUNTIF($O$2:O600,O600)</f>
        <v>0</v>
      </c>
      <c r="AI600">
        <f>COUNTIF($Q$2:Q600,Q600)</f>
        <v>2</v>
      </c>
      <c r="AJ600">
        <f>COUNTIF($S$2:S600,S600)</f>
        <v>466</v>
      </c>
      <c r="AK600">
        <f t="shared" si="9"/>
        <v>53.7236328125</v>
      </c>
      <c r="AL600">
        <f>IF(AD600="",0,COUNTIF($AD$2:AD600,AD600))</f>
        <v>1</v>
      </c>
    </row>
    <row r="601" spans="1:38">
      <c r="A601" t="s">
        <v>1978</v>
      </c>
      <c r="B601" t="s">
        <v>56</v>
      </c>
      <c r="C601">
        <v>200</v>
      </c>
      <c r="D601" t="s">
        <v>54</v>
      </c>
      <c r="E601" t="s">
        <v>1979</v>
      </c>
      <c r="F601">
        <v>42</v>
      </c>
      <c r="G601">
        <v>361</v>
      </c>
      <c r="H601"/>
      <c r="I601">
        <v>0</v>
      </c>
      <c r="J601">
        <v>0</v>
      </c>
      <c r="K601"/>
      <c r="L601">
        <v>0</v>
      </c>
      <c r="M601" t="s">
        <v>1979</v>
      </c>
      <c r="N601">
        <v>42</v>
      </c>
      <c r="O601"/>
      <c r="P601">
        <v>0</v>
      </c>
      <c r="Q601" t="s">
        <v>1980</v>
      </c>
      <c r="R601">
        <v>59</v>
      </c>
      <c r="S601" t="s">
        <v>172</v>
      </c>
      <c r="T601">
        <v>6</v>
      </c>
      <c r="U601" t="s">
        <v>53</v>
      </c>
      <c r="V601" t="s">
        <v>53</v>
      </c>
      <c r="W601" t="s">
        <v>108</v>
      </c>
      <c r="X601">
        <v>60365</v>
      </c>
      <c r="Y601">
        <v>1692</v>
      </c>
      <c r="Z601">
        <v>7</v>
      </c>
      <c r="AA601">
        <v>6</v>
      </c>
      <c r="AB601">
        <v>67</v>
      </c>
      <c r="AC601">
        <v>16</v>
      </c>
      <c r="AD601" t="s">
        <v>1981</v>
      </c>
      <c r="AE601">
        <f>COUNTIF($E$2:E601,E601)</f>
        <v>1</v>
      </c>
      <c r="AF601">
        <f>COUNTIF($H$2:$H601,H601)</f>
        <v>0</v>
      </c>
      <c r="AG601">
        <f>COUNTIF($M$2:M601,M601)</f>
        <v>1</v>
      </c>
      <c r="AH601">
        <f>COUNTIF($O$2:O601,O601)</f>
        <v>0</v>
      </c>
      <c r="AI601">
        <f>COUNTIF($Q$2:Q601,Q601)</f>
        <v>1</v>
      </c>
      <c r="AJ601">
        <f>COUNTIF($S$2:S601,S601)</f>
        <v>467</v>
      </c>
      <c r="AK601">
        <f t="shared" si="9"/>
        <v>58.9501953125</v>
      </c>
      <c r="AL601">
        <f>IF(AD601="",0,COUNTIF($AD$2:AD601,AD601))</f>
        <v>1</v>
      </c>
    </row>
    <row r="602" spans="1:38">
      <c r="A602" t="s">
        <v>1982</v>
      </c>
      <c r="B602" t="s">
        <v>56</v>
      </c>
      <c r="C602">
        <v>200</v>
      </c>
      <c r="D602" t="s">
        <v>54</v>
      </c>
      <c r="E602" t="s">
        <v>1979</v>
      </c>
      <c r="F602">
        <v>42</v>
      </c>
      <c r="G602">
        <v>361</v>
      </c>
      <c r="H602"/>
      <c r="I602">
        <v>0</v>
      </c>
      <c r="J602">
        <v>0</v>
      </c>
      <c r="K602"/>
      <c r="L602">
        <v>0</v>
      </c>
      <c r="M602" t="s">
        <v>1979</v>
      </c>
      <c r="N602">
        <v>42</v>
      </c>
      <c r="O602"/>
      <c r="P602">
        <v>0</v>
      </c>
      <c r="Q602" t="s">
        <v>1980</v>
      </c>
      <c r="R602">
        <v>59</v>
      </c>
      <c r="S602" t="s">
        <v>172</v>
      </c>
      <c r="T602">
        <v>6</v>
      </c>
      <c r="U602" t="s">
        <v>53</v>
      </c>
      <c r="V602" t="s">
        <v>53</v>
      </c>
      <c r="W602" t="s">
        <v>108</v>
      </c>
      <c r="X602">
        <v>60379</v>
      </c>
      <c r="Y602">
        <v>1692</v>
      </c>
      <c r="Z602">
        <v>8</v>
      </c>
      <c r="AA602">
        <v>10</v>
      </c>
      <c r="AB602">
        <v>67</v>
      </c>
      <c r="AC602">
        <v>16</v>
      </c>
      <c r="AD602" t="s">
        <v>1983</v>
      </c>
      <c r="AE602">
        <f>COUNTIF($E$2:E602,E602)</f>
        <v>2</v>
      </c>
      <c r="AF602">
        <f>COUNTIF($H$2:$H602,H602)</f>
        <v>0</v>
      </c>
      <c r="AG602">
        <f>COUNTIF($M$2:M602,M602)</f>
        <v>2</v>
      </c>
      <c r="AH602">
        <f>COUNTIF($O$2:O602,O602)</f>
        <v>0</v>
      </c>
      <c r="AI602">
        <f>COUNTIF($Q$2:Q602,Q602)</f>
        <v>2</v>
      </c>
      <c r="AJ602">
        <f>COUNTIF($S$2:S602,S602)</f>
        <v>468</v>
      </c>
      <c r="AK602">
        <f t="shared" si="9"/>
        <v>58.9638671875</v>
      </c>
      <c r="AL602">
        <f>IF(AD602="",0,COUNTIF($AD$2:AD602,AD602))</f>
        <v>1</v>
      </c>
    </row>
    <row r="603" spans="1:38">
      <c r="A603" t="s">
        <v>1984</v>
      </c>
      <c r="B603" t="s">
        <v>56</v>
      </c>
      <c r="C603">
        <v>200</v>
      </c>
      <c r="D603" t="s">
        <v>54</v>
      </c>
      <c r="E603" t="s">
        <v>1985</v>
      </c>
      <c r="F603">
        <v>49</v>
      </c>
      <c r="G603">
        <v>422</v>
      </c>
      <c r="H603"/>
      <c r="I603">
        <v>0</v>
      </c>
      <c r="J603">
        <v>0</v>
      </c>
      <c r="K603"/>
      <c r="L603">
        <v>0</v>
      </c>
      <c r="M603" t="s">
        <v>1985</v>
      </c>
      <c r="N603">
        <v>49</v>
      </c>
      <c r="O603"/>
      <c r="P603">
        <v>0</v>
      </c>
      <c r="Q603" t="s">
        <v>1986</v>
      </c>
      <c r="R603">
        <v>67</v>
      </c>
      <c r="S603" t="s">
        <v>172</v>
      </c>
      <c r="T603">
        <v>6</v>
      </c>
      <c r="U603" t="s">
        <v>53</v>
      </c>
      <c r="V603" t="s">
        <v>53</v>
      </c>
      <c r="W603" t="s">
        <v>108</v>
      </c>
      <c r="X603">
        <v>69391</v>
      </c>
      <c r="Y603">
        <v>2015</v>
      </c>
      <c r="Z603">
        <v>6</v>
      </c>
      <c r="AA603">
        <v>12</v>
      </c>
      <c r="AB603">
        <v>78</v>
      </c>
      <c r="AC603">
        <v>23</v>
      </c>
      <c r="AD603" t="s">
        <v>1987</v>
      </c>
      <c r="AE603">
        <f>COUNTIF($E$2:E603,E603)</f>
        <v>1</v>
      </c>
      <c r="AF603">
        <f>COUNTIF($H$2:$H603,H603)</f>
        <v>0</v>
      </c>
      <c r="AG603">
        <f>COUNTIF($M$2:M603,M603)</f>
        <v>1</v>
      </c>
      <c r="AH603">
        <f>COUNTIF($O$2:O603,O603)</f>
        <v>0</v>
      </c>
      <c r="AI603">
        <f>COUNTIF($Q$2:Q603,Q603)</f>
        <v>1</v>
      </c>
      <c r="AJ603">
        <f>COUNTIF($S$2:S603,S603)</f>
        <v>469</v>
      </c>
      <c r="AK603">
        <f t="shared" si="9"/>
        <v>67.7646484375</v>
      </c>
      <c r="AL603">
        <f>IF(AD603="",0,COUNTIF($AD$2:AD603,AD603))</f>
        <v>1</v>
      </c>
    </row>
    <row r="604" spans="1:38">
      <c r="A604" t="s">
        <v>1988</v>
      </c>
      <c r="B604" t="s">
        <v>56</v>
      </c>
      <c r="C604">
        <v>200</v>
      </c>
      <c r="D604" t="s">
        <v>54</v>
      </c>
      <c r="E604" t="s">
        <v>1985</v>
      </c>
      <c r="F604">
        <v>49</v>
      </c>
      <c r="G604">
        <v>422</v>
      </c>
      <c r="H604"/>
      <c r="I604">
        <v>0</v>
      </c>
      <c r="J604">
        <v>0</v>
      </c>
      <c r="K604"/>
      <c r="L604">
        <v>0</v>
      </c>
      <c r="M604" t="s">
        <v>1985</v>
      </c>
      <c r="N604">
        <v>49</v>
      </c>
      <c r="O604"/>
      <c r="P604">
        <v>0</v>
      </c>
      <c r="Q604" t="s">
        <v>1986</v>
      </c>
      <c r="R604">
        <v>67</v>
      </c>
      <c r="S604" t="s">
        <v>172</v>
      </c>
      <c r="T604">
        <v>6</v>
      </c>
      <c r="U604" t="s">
        <v>53</v>
      </c>
      <c r="V604" t="s">
        <v>53</v>
      </c>
      <c r="W604" t="s">
        <v>108</v>
      </c>
      <c r="X604">
        <v>69406</v>
      </c>
      <c r="Y604">
        <v>2015</v>
      </c>
      <c r="Z604">
        <v>7</v>
      </c>
      <c r="AA604">
        <v>34</v>
      </c>
      <c r="AB604">
        <v>78</v>
      </c>
      <c r="AC604">
        <v>23</v>
      </c>
      <c r="AD604" t="s">
        <v>1989</v>
      </c>
      <c r="AE604">
        <f>COUNTIF($E$2:E604,E604)</f>
        <v>2</v>
      </c>
      <c r="AF604">
        <f>COUNTIF($H$2:$H604,H604)</f>
        <v>0</v>
      </c>
      <c r="AG604">
        <f>COUNTIF($M$2:M604,M604)</f>
        <v>2</v>
      </c>
      <c r="AH604">
        <f>COUNTIF($O$2:O604,O604)</f>
        <v>0</v>
      </c>
      <c r="AI604">
        <f>COUNTIF($Q$2:Q604,Q604)</f>
        <v>2</v>
      </c>
      <c r="AJ604">
        <f>COUNTIF($S$2:S604,S604)</f>
        <v>470</v>
      </c>
      <c r="AK604">
        <f t="shared" si="9"/>
        <v>67.779296875</v>
      </c>
      <c r="AL604">
        <f>IF(AD604="",0,COUNTIF($AD$2:AD604,AD604))</f>
        <v>1</v>
      </c>
    </row>
    <row r="605" spans="1:38">
      <c r="A605" t="s">
        <v>1990</v>
      </c>
      <c r="B605" t="s">
        <v>56</v>
      </c>
      <c r="C605">
        <v>200</v>
      </c>
      <c r="D605" t="s">
        <v>54</v>
      </c>
      <c r="E605" t="s">
        <v>1991</v>
      </c>
      <c r="F605">
        <v>35</v>
      </c>
      <c r="G605">
        <v>314</v>
      </c>
      <c r="H605"/>
      <c r="I605">
        <v>0</v>
      </c>
      <c r="J605">
        <v>0</v>
      </c>
      <c r="K605"/>
      <c r="L605">
        <v>0</v>
      </c>
      <c r="M605" t="s">
        <v>1991</v>
      </c>
      <c r="N605">
        <v>35</v>
      </c>
      <c r="O605"/>
      <c r="P605">
        <v>0</v>
      </c>
      <c r="Q605" t="s">
        <v>1992</v>
      </c>
      <c r="R605">
        <v>53</v>
      </c>
      <c r="S605" t="s">
        <v>172</v>
      </c>
      <c r="T605">
        <v>6</v>
      </c>
      <c r="U605" t="s">
        <v>53</v>
      </c>
      <c r="V605" t="s">
        <v>53</v>
      </c>
      <c r="W605" t="s">
        <v>108</v>
      </c>
      <c r="X605">
        <v>61198</v>
      </c>
      <c r="Y605">
        <v>1234</v>
      </c>
      <c r="Z605">
        <v>5</v>
      </c>
      <c r="AA605">
        <v>12</v>
      </c>
      <c r="AB605">
        <v>74</v>
      </c>
      <c r="AC605">
        <v>14</v>
      </c>
      <c r="AD605" t="s">
        <v>1993</v>
      </c>
      <c r="AE605">
        <f>COUNTIF($E$2:E605,E605)</f>
        <v>1</v>
      </c>
      <c r="AF605">
        <f>COUNTIF($H$2:$H605,H605)</f>
        <v>0</v>
      </c>
      <c r="AG605">
        <f>COUNTIF($M$2:M605,M605)</f>
        <v>1</v>
      </c>
      <c r="AH605">
        <f>COUNTIF($O$2:O605,O605)</f>
        <v>0</v>
      </c>
      <c r="AI605">
        <f>COUNTIF($Q$2:Q605,Q605)</f>
        <v>1</v>
      </c>
      <c r="AJ605">
        <f>COUNTIF($S$2:S605,S605)</f>
        <v>471</v>
      </c>
      <c r="AK605">
        <f t="shared" si="9"/>
        <v>59.763671875</v>
      </c>
      <c r="AL605">
        <f>IF(AD605="",0,COUNTIF($AD$2:AD605,AD605))</f>
        <v>1</v>
      </c>
    </row>
    <row r="606" spans="1:38">
      <c r="A606" t="s">
        <v>1994</v>
      </c>
      <c r="B606" t="s">
        <v>56</v>
      </c>
      <c r="C606">
        <v>200</v>
      </c>
      <c r="D606" t="s">
        <v>54</v>
      </c>
      <c r="E606" t="s">
        <v>1991</v>
      </c>
      <c r="F606">
        <v>35</v>
      </c>
      <c r="G606">
        <v>314</v>
      </c>
      <c r="H606"/>
      <c r="I606">
        <v>0</v>
      </c>
      <c r="J606">
        <v>0</v>
      </c>
      <c r="K606"/>
      <c r="L606">
        <v>0</v>
      </c>
      <c r="M606" t="s">
        <v>1991</v>
      </c>
      <c r="N606">
        <v>35</v>
      </c>
      <c r="O606"/>
      <c r="P606">
        <v>0</v>
      </c>
      <c r="Q606" t="s">
        <v>1992</v>
      </c>
      <c r="R606">
        <v>53</v>
      </c>
      <c r="S606" t="s">
        <v>172</v>
      </c>
      <c r="T606">
        <v>6</v>
      </c>
      <c r="U606" t="s">
        <v>53</v>
      </c>
      <c r="V606" t="s">
        <v>53</v>
      </c>
      <c r="W606" t="s">
        <v>108</v>
      </c>
      <c r="X606">
        <v>61206</v>
      </c>
      <c r="Y606">
        <v>1234</v>
      </c>
      <c r="Z606">
        <v>6</v>
      </c>
      <c r="AA606">
        <v>20</v>
      </c>
      <c r="AB606">
        <v>74</v>
      </c>
      <c r="AC606">
        <v>14</v>
      </c>
      <c r="AD606" t="s">
        <v>1995</v>
      </c>
      <c r="AE606">
        <f>COUNTIF($E$2:E606,E606)</f>
        <v>2</v>
      </c>
      <c r="AF606">
        <f>COUNTIF($H$2:$H606,H606)</f>
        <v>0</v>
      </c>
      <c r="AG606">
        <f>COUNTIF($M$2:M606,M606)</f>
        <v>2</v>
      </c>
      <c r="AH606">
        <f>COUNTIF($O$2:O606,O606)</f>
        <v>0</v>
      </c>
      <c r="AI606">
        <f>COUNTIF($Q$2:Q606,Q606)</f>
        <v>2</v>
      </c>
      <c r="AJ606">
        <f>COUNTIF($S$2:S606,S606)</f>
        <v>472</v>
      </c>
      <c r="AK606">
        <f t="shared" si="9"/>
        <v>59.771484375</v>
      </c>
      <c r="AL606">
        <f>IF(AD606="",0,COUNTIF($AD$2:AD606,AD606))</f>
        <v>1</v>
      </c>
    </row>
    <row r="607" spans="1:38">
      <c r="A607" t="s">
        <v>1996</v>
      </c>
      <c r="B607" t="s">
        <v>56</v>
      </c>
      <c r="C607">
        <v>200</v>
      </c>
      <c r="D607" t="s">
        <v>54</v>
      </c>
      <c r="E607" t="s">
        <v>1997</v>
      </c>
      <c r="F607">
        <v>35</v>
      </c>
      <c r="G607">
        <v>282</v>
      </c>
      <c r="H607"/>
      <c r="I607">
        <v>0</v>
      </c>
      <c r="J607">
        <v>0</v>
      </c>
      <c r="K607"/>
      <c r="L607">
        <v>0</v>
      </c>
      <c r="M607" t="s">
        <v>1997</v>
      </c>
      <c r="N607">
        <v>35</v>
      </c>
      <c r="O607"/>
      <c r="P607">
        <v>0</v>
      </c>
      <c r="Q607" t="s">
        <v>1998</v>
      </c>
      <c r="R607">
        <v>53</v>
      </c>
      <c r="S607" t="s">
        <v>172</v>
      </c>
      <c r="T607">
        <v>6</v>
      </c>
      <c r="U607" t="s">
        <v>53</v>
      </c>
      <c r="V607" t="s">
        <v>53</v>
      </c>
      <c r="W607" t="s">
        <v>108</v>
      </c>
      <c r="X607">
        <v>67198</v>
      </c>
      <c r="Y607">
        <v>2093</v>
      </c>
      <c r="Z607">
        <v>4</v>
      </c>
      <c r="AA607">
        <v>9</v>
      </c>
      <c r="AB607">
        <v>73</v>
      </c>
      <c r="AC607">
        <v>23</v>
      </c>
      <c r="AD607" t="s">
        <v>1999</v>
      </c>
      <c r="AE607">
        <f>COUNTIF($E$2:E607,E607)</f>
        <v>1</v>
      </c>
      <c r="AF607">
        <f>COUNTIF($H$2:$H607,H607)</f>
        <v>0</v>
      </c>
      <c r="AG607">
        <f>COUNTIF($M$2:M607,M607)</f>
        <v>1</v>
      </c>
      <c r="AH607">
        <f>COUNTIF($O$2:O607,O607)</f>
        <v>0</v>
      </c>
      <c r="AI607">
        <f>COUNTIF($Q$2:Q607,Q607)</f>
        <v>1</v>
      </c>
      <c r="AJ607">
        <f>COUNTIF($S$2:S607,S607)</f>
        <v>473</v>
      </c>
      <c r="AK607">
        <f t="shared" si="9"/>
        <v>65.623046875</v>
      </c>
      <c r="AL607">
        <f>IF(AD607="",0,COUNTIF($AD$2:AD607,AD607))</f>
        <v>1</v>
      </c>
    </row>
    <row r="608" spans="1:38">
      <c r="A608" t="s">
        <v>2000</v>
      </c>
      <c r="B608" t="s">
        <v>56</v>
      </c>
      <c r="C608">
        <v>200</v>
      </c>
      <c r="D608" t="s">
        <v>54</v>
      </c>
      <c r="E608" t="s">
        <v>1997</v>
      </c>
      <c r="F608">
        <v>35</v>
      </c>
      <c r="G608">
        <v>282</v>
      </c>
      <c r="H608"/>
      <c r="I608">
        <v>0</v>
      </c>
      <c r="J608">
        <v>0</v>
      </c>
      <c r="K608"/>
      <c r="L608">
        <v>0</v>
      </c>
      <c r="M608" t="s">
        <v>1997</v>
      </c>
      <c r="N608">
        <v>35</v>
      </c>
      <c r="O608"/>
      <c r="P608">
        <v>0</v>
      </c>
      <c r="Q608" t="s">
        <v>1998</v>
      </c>
      <c r="R608">
        <v>53</v>
      </c>
      <c r="S608" t="s">
        <v>172</v>
      </c>
      <c r="T608">
        <v>6</v>
      </c>
      <c r="U608" t="s">
        <v>53</v>
      </c>
      <c r="V608" t="s">
        <v>53</v>
      </c>
      <c r="W608" t="s">
        <v>108</v>
      </c>
      <c r="X608">
        <v>67214</v>
      </c>
      <c r="Y608">
        <v>2093</v>
      </c>
      <c r="Z608">
        <v>5</v>
      </c>
      <c r="AA608">
        <v>20</v>
      </c>
      <c r="AB608">
        <v>73</v>
      </c>
      <c r="AC608">
        <v>23</v>
      </c>
      <c r="AD608" t="s">
        <v>2001</v>
      </c>
      <c r="AE608">
        <f>COUNTIF($E$2:E608,E608)</f>
        <v>2</v>
      </c>
      <c r="AF608">
        <f>COUNTIF($H$2:$H608,H608)</f>
        <v>0</v>
      </c>
      <c r="AG608">
        <f>COUNTIF($M$2:M608,M608)</f>
        <v>2</v>
      </c>
      <c r="AH608">
        <f>COUNTIF($O$2:O608,O608)</f>
        <v>0</v>
      </c>
      <c r="AI608">
        <f>COUNTIF($Q$2:Q608,Q608)</f>
        <v>2</v>
      </c>
      <c r="AJ608">
        <f>COUNTIF($S$2:S608,S608)</f>
        <v>474</v>
      </c>
      <c r="AK608">
        <f t="shared" si="9"/>
        <v>65.638671875</v>
      </c>
      <c r="AL608">
        <f>IF(AD608="",0,COUNTIF($AD$2:AD608,AD608))</f>
        <v>1</v>
      </c>
    </row>
    <row r="609" spans="1:38">
      <c r="A609" t="s">
        <v>2002</v>
      </c>
      <c r="B609" t="s">
        <v>56</v>
      </c>
      <c r="C609">
        <v>200</v>
      </c>
      <c r="D609" t="s">
        <v>54</v>
      </c>
      <c r="E609" t="s">
        <v>2003</v>
      </c>
      <c r="F609">
        <v>56</v>
      </c>
      <c r="G609">
        <v>481</v>
      </c>
      <c r="H609"/>
      <c r="I609">
        <v>0</v>
      </c>
      <c r="J609">
        <v>0</v>
      </c>
      <c r="K609"/>
      <c r="L609">
        <v>0</v>
      </c>
      <c r="M609" t="s">
        <v>2004</v>
      </c>
      <c r="N609">
        <v>56</v>
      </c>
      <c r="O609"/>
      <c r="P609">
        <v>0</v>
      </c>
      <c r="Q609" t="s">
        <v>2005</v>
      </c>
      <c r="R609">
        <v>74</v>
      </c>
      <c r="S609" t="s">
        <v>172</v>
      </c>
      <c r="T609">
        <v>6</v>
      </c>
      <c r="U609" t="s">
        <v>53</v>
      </c>
      <c r="V609" t="s">
        <v>53</v>
      </c>
      <c r="W609" t="s">
        <v>108</v>
      </c>
      <c r="X609">
        <v>97169</v>
      </c>
      <c r="Y609">
        <v>4341</v>
      </c>
      <c r="Z609">
        <v>3</v>
      </c>
      <c r="AA609">
        <v>16</v>
      </c>
      <c r="AB609">
        <v>98</v>
      </c>
      <c r="AC609">
        <v>24</v>
      </c>
      <c r="AD609" t="s">
        <v>2006</v>
      </c>
      <c r="AE609">
        <f>COUNTIF($E$2:E609,E609)</f>
        <v>1</v>
      </c>
      <c r="AF609">
        <f>COUNTIF($H$2:$H609,H609)</f>
        <v>0</v>
      </c>
      <c r="AG609">
        <f>COUNTIF($M$2:M609,M609)</f>
        <v>1</v>
      </c>
      <c r="AH609">
        <f>COUNTIF($O$2:O609,O609)</f>
        <v>0</v>
      </c>
      <c r="AI609">
        <f>COUNTIF($Q$2:Q609,Q609)</f>
        <v>1</v>
      </c>
      <c r="AJ609">
        <f>COUNTIF($S$2:S609,S609)</f>
        <v>475</v>
      </c>
      <c r="AK609">
        <f t="shared" si="9"/>
        <v>94.8916015625</v>
      </c>
      <c r="AL609">
        <f>IF(AD609="",0,COUNTIF($AD$2:AD609,AD609))</f>
        <v>1</v>
      </c>
    </row>
    <row r="610" spans="1:38">
      <c r="A610" t="s">
        <v>2007</v>
      </c>
      <c r="B610" t="s">
        <v>56</v>
      </c>
      <c r="C610">
        <v>200</v>
      </c>
      <c r="D610" t="s">
        <v>54</v>
      </c>
      <c r="E610" t="s">
        <v>2003</v>
      </c>
      <c r="F610">
        <v>56</v>
      </c>
      <c r="G610">
        <v>481</v>
      </c>
      <c r="H610"/>
      <c r="I610">
        <v>0</v>
      </c>
      <c r="J610">
        <v>0</v>
      </c>
      <c r="K610"/>
      <c r="L610">
        <v>0</v>
      </c>
      <c r="M610" t="s">
        <v>2004</v>
      </c>
      <c r="N610">
        <v>56</v>
      </c>
      <c r="O610"/>
      <c r="P610">
        <v>0</v>
      </c>
      <c r="Q610" t="s">
        <v>2005</v>
      </c>
      <c r="R610">
        <v>74</v>
      </c>
      <c r="S610" t="s">
        <v>172</v>
      </c>
      <c r="T610">
        <v>6</v>
      </c>
      <c r="U610" t="s">
        <v>53</v>
      </c>
      <c r="V610" t="s">
        <v>53</v>
      </c>
      <c r="W610" t="s">
        <v>108</v>
      </c>
      <c r="X610">
        <v>97185</v>
      </c>
      <c r="Y610">
        <v>4341</v>
      </c>
      <c r="Z610">
        <v>4</v>
      </c>
      <c r="AA610">
        <v>62</v>
      </c>
      <c r="AB610">
        <v>98</v>
      </c>
      <c r="AC610">
        <v>24</v>
      </c>
      <c r="AD610" t="s">
        <v>2008</v>
      </c>
      <c r="AE610">
        <f>COUNTIF($E$2:E610,E610)</f>
        <v>2</v>
      </c>
      <c r="AF610">
        <f>COUNTIF($H$2:$H610,H610)</f>
        <v>0</v>
      </c>
      <c r="AG610">
        <f>COUNTIF($M$2:M610,M610)</f>
        <v>2</v>
      </c>
      <c r="AH610">
        <f>COUNTIF($O$2:O610,O610)</f>
        <v>0</v>
      </c>
      <c r="AI610">
        <f>COUNTIF($Q$2:Q610,Q610)</f>
        <v>2</v>
      </c>
      <c r="AJ610">
        <f>COUNTIF($S$2:S610,S610)</f>
        <v>476</v>
      </c>
      <c r="AK610">
        <f t="shared" si="9"/>
        <v>94.9072265625</v>
      </c>
      <c r="AL610">
        <f>IF(AD610="",0,COUNTIF($AD$2:AD610,AD610))</f>
        <v>1</v>
      </c>
    </row>
    <row r="611" spans="1:38">
      <c r="A611" t="s">
        <v>2009</v>
      </c>
      <c r="B611" t="s">
        <v>56</v>
      </c>
      <c r="C611">
        <v>200</v>
      </c>
      <c r="D611" t="s">
        <v>54</v>
      </c>
      <c r="E611" t="s">
        <v>2010</v>
      </c>
      <c r="F611">
        <v>52</v>
      </c>
      <c r="G611">
        <v>445</v>
      </c>
      <c r="H611"/>
      <c r="I611">
        <v>0</v>
      </c>
      <c r="J611">
        <v>0</v>
      </c>
      <c r="K611"/>
      <c r="L611">
        <v>0</v>
      </c>
      <c r="M611" t="s">
        <v>2010</v>
      </c>
      <c r="N611">
        <v>52</v>
      </c>
      <c r="O611"/>
      <c r="P611">
        <v>0</v>
      </c>
      <c r="Q611" t="s">
        <v>2011</v>
      </c>
      <c r="R611">
        <v>69</v>
      </c>
      <c r="S611" t="s">
        <v>172</v>
      </c>
      <c r="T611">
        <v>6</v>
      </c>
      <c r="U611" t="s">
        <v>53</v>
      </c>
      <c r="V611" t="s">
        <v>53</v>
      </c>
      <c r="W611" t="s">
        <v>108</v>
      </c>
      <c r="X611">
        <v>59933</v>
      </c>
      <c r="Y611">
        <v>1379</v>
      </c>
      <c r="Z611">
        <v>4</v>
      </c>
      <c r="AA611">
        <v>6</v>
      </c>
      <c r="AB611">
        <v>69</v>
      </c>
      <c r="AC611">
        <v>16</v>
      </c>
      <c r="AD611" t="s">
        <v>2012</v>
      </c>
      <c r="AE611">
        <f>COUNTIF($E$2:E611,E611)</f>
        <v>1</v>
      </c>
      <c r="AF611">
        <f>COUNTIF($H$2:$H611,H611)</f>
        <v>0</v>
      </c>
      <c r="AG611">
        <f>COUNTIF($M$2:M611,M611)</f>
        <v>1</v>
      </c>
      <c r="AH611">
        <f>COUNTIF($O$2:O611,O611)</f>
        <v>0</v>
      </c>
      <c r="AI611">
        <f>COUNTIF($Q$2:Q611,Q611)</f>
        <v>1</v>
      </c>
      <c r="AJ611">
        <f>COUNTIF($S$2:S611,S611)</f>
        <v>477</v>
      </c>
      <c r="AK611">
        <f t="shared" si="9"/>
        <v>58.5283203125</v>
      </c>
      <c r="AL611">
        <f>IF(AD611="",0,COUNTIF($AD$2:AD611,AD611))</f>
        <v>1</v>
      </c>
    </row>
    <row r="612" spans="1:38">
      <c r="A612" t="s">
        <v>2013</v>
      </c>
      <c r="B612" t="s">
        <v>56</v>
      </c>
      <c r="C612">
        <v>200</v>
      </c>
      <c r="D612" t="s">
        <v>54</v>
      </c>
      <c r="E612" t="s">
        <v>2010</v>
      </c>
      <c r="F612">
        <v>52</v>
      </c>
      <c r="G612">
        <v>445</v>
      </c>
      <c r="H612"/>
      <c r="I612">
        <v>0</v>
      </c>
      <c r="J612">
        <v>0</v>
      </c>
      <c r="K612"/>
      <c r="L612">
        <v>0</v>
      </c>
      <c r="M612" t="s">
        <v>2010</v>
      </c>
      <c r="N612">
        <v>52</v>
      </c>
      <c r="O612"/>
      <c r="P612">
        <v>0</v>
      </c>
      <c r="Q612" t="s">
        <v>2011</v>
      </c>
      <c r="R612">
        <v>69</v>
      </c>
      <c r="S612" t="s">
        <v>172</v>
      </c>
      <c r="T612">
        <v>6</v>
      </c>
      <c r="U612" t="s">
        <v>53</v>
      </c>
      <c r="V612" t="s">
        <v>53</v>
      </c>
      <c r="W612" t="s">
        <v>108</v>
      </c>
      <c r="X612">
        <v>59939</v>
      </c>
      <c r="Y612">
        <v>1379</v>
      </c>
      <c r="Z612">
        <v>5</v>
      </c>
      <c r="AA612">
        <v>14</v>
      </c>
      <c r="AB612">
        <v>69</v>
      </c>
      <c r="AC612">
        <v>16</v>
      </c>
      <c r="AD612" t="s">
        <v>2014</v>
      </c>
      <c r="AE612">
        <f>COUNTIF($E$2:E612,E612)</f>
        <v>2</v>
      </c>
      <c r="AF612">
        <f>COUNTIF($H$2:$H612,H612)</f>
        <v>0</v>
      </c>
      <c r="AG612">
        <f>COUNTIF($M$2:M612,M612)</f>
        <v>2</v>
      </c>
      <c r="AH612">
        <f>COUNTIF($O$2:O612,O612)</f>
        <v>0</v>
      </c>
      <c r="AI612">
        <f>COUNTIF($Q$2:Q612,Q612)</f>
        <v>2</v>
      </c>
      <c r="AJ612">
        <f>COUNTIF($S$2:S612,S612)</f>
        <v>478</v>
      </c>
      <c r="AK612">
        <f t="shared" si="9"/>
        <v>58.5341796875</v>
      </c>
      <c r="AL612">
        <f>IF(AD612="",0,COUNTIF($AD$2:AD612,AD612))</f>
        <v>1</v>
      </c>
    </row>
    <row r="613" spans="1:38">
      <c r="A613" t="s">
        <v>2015</v>
      </c>
      <c r="B613" t="s">
        <v>56</v>
      </c>
      <c r="C613">
        <v>200</v>
      </c>
      <c r="D613" t="s">
        <v>54</v>
      </c>
      <c r="E613" t="s">
        <v>2016</v>
      </c>
      <c r="F613">
        <v>43</v>
      </c>
      <c r="G613">
        <v>347</v>
      </c>
      <c r="H613"/>
      <c r="I613">
        <v>0</v>
      </c>
      <c r="J613">
        <v>0</v>
      </c>
      <c r="K613"/>
      <c r="L613">
        <v>0</v>
      </c>
      <c r="M613" t="s">
        <v>2016</v>
      </c>
      <c r="N613">
        <v>43</v>
      </c>
      <c r="O613"/>
      <c r="P613">
        <v>0</v>
      </c>
      <c r="Q613" t="s">
        <v>2017</v>
      </c>
      <c r="R613">
        <v>60</v>
      </c>
      <c r="S613" t="s">
        <v>172</v>
      </c>
      <c r="T613">
        <v>6</v>
      </c>
      <c r="U613" t="s">
        <v>53</v>
      </c>
      <c r="V613" t="s">
        <v>53</v>
      </c>
      <c r="W613" t="s">
        <v>108</v>
      </c>
      <c r="X613">
        <v>56219</v>
      </c>
      <c r="Y613">
        <v>1048</v>
      </c>
      <c r="Z613">
        <v>5</v>
      </c>
      <c r="AA613">
        <v>6</v>
      </c>
      <c r="AB613">
        <v>67</v>
      </c>
      <c r="AC613">
        <v>18</v>
      </c>
      <c r="AD613" t="s">
        <v>2018</v>
      </c>
      <c r="AE613">
        <f>COUNTIF($E$2:E613,E613)</f>
        <v>1</v>
      </c>
      <c r="AF613">
        <f>COUNTIF($H$2:$H613,H613)</f>
        <v>0</v>
      </c>
      <c r="AG613">
        <f>COUNTIF($M$2:M613,M613)</f>
        <v>1</v>
      </c>
      <c r="AH613">
        <f>COUNTIF($O$2:O613,O613)</f>
        <v>0</v>
      </c>
      <c r="AI613">
        <f>COUNTIF($Q$2:Q613,Q613)</f>
        <v>1</v>
      </c>
      <c r="AJ613">
        <f>COUNTIF($S$2:S613,S613)</f>
        <v>479</v>
      </c>
      <c r="AK613">
        <f t="shared" si="9"/>
        <v>54.9013671875</v>
      </c>
      <c r="AL613">
        <f>IF(AD613="",0,COUNTIF($AD$2:AD613,AD613))</f>
        <v>1</v>
      </c>
    </row>
    <row r="614" spans="1:38">
      <c r="A614" t="s">
        <v>2019</v>
      </c>
      <c r="B614" t="s">
        <v>56</v>
      </c>
      <c r="C614">
        <v>200</v>
      </c>
      <c r="D614" t="s">
        <v>54</v>
      </c>
      <c r="E614" t="s">
        <v>2016</v>
      </c>
      <c r="F614">
        <v>43</v>
      </c>
      <c r="G614">
        <v>347</v>
      </c>
      <c r="H614"/>
      <c r="I614">
        <v>0</v>
      </c>
      <c r="J614">
        <v>0</v>
      </c>
      <c r="K614"/>
      <c r="L614">
        <v>0</v>
      </c>
      <c r="M614" t="s">
        <v>2016</v>
      </c>
      <c r="N614">
        <v>43</v>
      </c>
      <c r="O614"/>
      <c r="P614">
        <v>0</v>
      </c>
      <c r="Q614" t="s">
        <v>2017</v>
      </c>
      <c r="R614">
        <v>60</v>
      </c>
      <c r="S614" t="s">
        <v>172</v>
      </c>
      <c r="T614">
        <v>6</v>
      </c>
      <c r="U614" t="s">
        <v>53</v>
      </c>
      <c r="V614" t="s">
        <v>53</v>
      </c>
      <c r="W614" t="s">
        <v>108</v>
      </c>
      <c r="X614">
        <v>56249</v>
      </c>
      <c r="Y614">
        <v>1048</v>
      </c>
      <c r="Z614">
        <v>6</v>
      </c>
      <c r="AA614">
        <v>8</v>
      </c>
      <c r="AB614">
        <v>67</v>
      </c>
      <c r="AC614">
        <v>18</v>
      </c>
      <c r="AD614" t="s">
        <v>2020</v>
      </c>
      <c r="AE614">
        <f>COUNTIF($E$2:E614,E614)</f>
        <v>2</v>
      </c>
      <c r="AF614">
        <f>COUNTIF($H$2:$H614,H614)</f>
        <v>0</v>
      </c>
      <c r="AG614">
        <f>COUNTIF($M$2:M614,M614)</f>
        <v>2</v>
      </c>
      <c r="AH614">
        <f>COUNTIF($O$2:O614,O614)</f>
        <v>0</v>
      </c>
      <c r="AI614">
        <f>COUNTIF($Q$2:Q614,Q614)</f>
        <v>2</v>
      </c>
      <c r="AJ614">
        <f>COUNTIF($S$2:S614,S614)</f>
        <v>480</v>
      </c>
      <c r="AK614">
        <f t="shared" si="9"/>
        <v>54.9306640625</v>
      </c>
      <c r="AL614">
        <f>IF(AD614="",0,COUNTIF($AD$2:AD614,AD614))</f>
        <v>1</v>
      </c>
    </row>
    <row r="615" spans="1:38">
      <c r="A615" t="s">
        <v>2021</v>
      </c>
      <c r="B615" t="s">
        <v>56</v>
      </c>
      <c r="C615">
        <v>200</v>
      </c>
      <c r="D615" t="s">
        <v>54</v>
      </c>
      <c r="E615" t="s">
        <v>2022</v>
      </c>
      <c r="F615">
        <v>27</v>
      </c>
      <c r="G615">
        <v>240</v>
      </c>
      <c r="H615"/>
      <c r="I615">
        <v>0</v>
      </c>
      <c r="J615">
        <v>0</v>
      </c>
      <c r="K615"/>
      <c r="L615">
        <v>0</v>
      </c>
      <c r="M615" t="s">
        <v>2022</v>
      </c>
      <c r="N615">
        <v>27</v>
      </c>
      <c r="O615"/>
      <c r="P615">
        <v>0</v>
      </c>
      <c r="Q615" t="s">
        <v>2023</v>
      </c>
      <c r="R615">
        <v>45</v>
      </c>
      <c r="S615" t="s">
        <v>172</v>
      </c>
      <c r="T615">
        <v>6</v>
      </c>
      <c r="U615" t="s">
        <v>53</v>
      </c>
      <c r="V615" t="s">
        <v>53</v>
      </c>
      <c r="W615" t="s">
        <v>108</v>
      </c>
      <c r="X615">
        <v>77051</v>
      </c>
      <c r="Y615">
        <v>2387</v>
      </c>
      <c r="Z615">
        <v>6</v>
      </c>
      <c r="AA615">
        <v>8</v>
      </c>
      <c r="AB615">
        <v>85</v>
      </c>
      <c r="AC615">
        <v>34</v>
      </c>
      <c r="AD615" t="s">
        <v>2024</v>
      </c>
      <c r="AE615">
        <f>COUNTIF($E$2:E615,E615)</f>
        <v>1</v>
      </c>
      <c r="AF615">
        <f>COUNTIF($H$2:$H615,H615)</f>
        <v>0</v>
      </c>
      <c r="AG615">
        <f>COUNTIF($M$2:M615,M615)</f>
        <v>1</v>
      </c>
      <c r="AH615">
        <f>COUNTIF($O$2:O615,O615)</f>
        <v>0</v>
      </c>
      <c r="AI615">
        <f>COUNTIF($Q$2:Q615,Q615)</f>
        <v>1</v>
      </c>
      <c r="AJ615">
        <f>COUNTIF($S$2:S615,S615)</f>
        <v>481</v>
      </c>
      <c r="AK615">
        <f t="shared" si="9"/>
        <v>75.2451171875</v>
      </c>
      <c r="AL615">
        <f>IF(AD615="",0,COUNTIF($AD$2:AD615,AD615))</f>
        <v>1</v>
      </c>
    </row>
    <row r="616" spans="1:38">
      <c r="A616" t="s">
        <v>2025</v>
      </c>
      <c r="B616" t="s">
        <v>56</v>
      </c>
      <c r="C616">
        <v>200</v>
      </c>
      <c r="D616" t="s">
        <v>54</v>
      </c>
      <c r="E616" t="s">
        <v>2022</v>
      </c>
      <c r="F616">
        <v>27</v>
      </c>
      <c r="G616">
        <v>240</v>
      </c>
      <c r="H616"/>
      <c r="I616">
        <v>0</v>
      </c>
      <c r="J616">
        <v>0</v>
      </c>
      <c r="K616"/>
      <c r="L616">
        <v>0</v>
      </c>
      <c r="M616" t="s">
        <v>2022</v>
      </c>
      <c r="N616">
        <v>27</v>
      </c>
      <c r="O616"/>
      <c r="P616">
        <v>0</v>
      </c>
      <c r="Q616" t="s">
        <v>2023</v>
      </c>
      <c r="R616">
        <v>45</v>
      </c>
      <c r="S616" t="s">
        <v>172</v>
      </c>
      <c r="T616">
        <v>6</v>
      </c>
      <c r="U616" t="s">
        <v>53</v>
      </c>
      <c r="V616" t="s">
        <v>53</v>
      </c>
      <c r="W616" t="s">
        <v>108</v>
      </c>
      <c r="X616">
        <v>77077</v>
      </c>
      <c r="Y616">
        <v>2387</v>
      </c>
      <c r="Z616">
        <v>7</v>
      </c>
      <c r="AA616">
        <v>44</v>
      </c>
      <c r="AB616">
        <v>85</v>
      </c>
      <c r="AC616">
        <v>34</v>
      </c>
      <c r="AD616" t="s">
        <v>2026</v>
      </c>
      <c r="AE616">
        <f>COUNTIF($E$2:E616,E616)</f>
        <v>2</v>
      </c>
      <c r="AF616">
        <f>COUNTIF($H$2:$H616,H616)</f>
        <v>0</v>
      </c>
      <c r="AG616">
        <f>COUNTIF($M$2:M616,M616)</f>
        <v>2</v>
      </c>
      <c r="AH616">
        <f>COUNTIF($O$2:O616,O616)</f>
        <v>0</v>
      </c>
      <c r="AI616">
        <f>COUNTIF($Q$2:Q616,Q616)</f>
        <v>2</v>
      </c>
      <c r="AJ616">
        <f>COUNTIF($S$2:S616,S616)</f>
        <v>482</v>
      </c>
      <c r="AK616">
        <f t="shared" si="9"/>
        <v>75.2705078125</v>
      </c>
      <c r="AL616">
        <f>IF(AD616="",0,COUNTIF($AD$2:AD616,AD616))</f>
        <v>1</v>
      </c>
    </row>
    <row r="617" spans="1:38">
      <c r="A617" t="s">
        <v>2027</v>
      </c>
      <c r="B617" t="s">
        <v>56</v>
      </c>
      <c r="C617">
        <v>200</v>
      </c>
      <c r="D617" t="s">
        <v>54</v>
      </c>
      <c r="E617" t="s">
        <v>2028</v>
      </c>
      <c r="F617">
        <v>56</v>
      </c>
      <c r="G617">
        <v>485</v>
      </c>
      <c r="H617"/>
      <c r="I617">
        <v>0</v>
      </c>
      <c r="J617">
        <v>0</v>
      </c>
      <c r="K617"/>
      <c r="L617">
        <v>0</v>
      </c>
      <c r="M617" t="s">
        <v>2028</v>
      </c>
      <c r="N617">
        <v>56</v>
      </c>
      <c r="O617"/>
      <c r="P617">
        <v>0</v>
      </c>
      <c r="Q617" t="s">
        <v>2029</v>
      </c>
      <c r="R617">
        <v>74</v>
      </c>
      <c r="S617" t="s">
        <v>172</v>
      </c>
      <c r="T617">
        <v>6</v>
      </c>
      <c r="U617" t="s">
        <v>53</v>
      </c>
      <c r="V617" t="s">
        <v>53</v>
      </c>
      <c r="W617" t="s">
        <v>108</v>
      </c>
      <c r="X617">
        <v>52244</v>
      </c>
      <c r="Y617">
        <v>777</v>
      </c>
      <c r="Z617">
        <v>6</v>
      </c>
      <c r="AA617">
        <v>8</v>
      </c>
      <c r="AB617">
        <v>62</v>
      </c>
      <c r="AC617">
        <v>16</v>
      </c>
      <c r="AD617" t="s">
        <v>2030</v>
      </c>
      <c r="AE617">
        <f>COUNTIF($E$2:E617,E617)</f>
        <v>1</v>
      </c>
      <c r="AF617">
        <f>COUNTIF($H$2:$H617,H617)</f>
        <v>0</v>
      </c>
      <c r="AG617">
        <f>COUNTIF($M$2:M617,M617)</f>
        <v>1</v>
      </c>
      <c r="AH617">
        <f>COUNTIF($O$2:O617,O617)</f>
        <v>0</v>
      </c>
      <c r="AI617">
        <f>COUNTIF($Q$2:Q617,Q617)</f>
        <v>1</v>
      </c>
      <c r="AJ617">
        <f>COUNTIF($S$2:S617,S617)</f>
        <v>483</v>
      </c>
      <c r="AK617">
        <f t="shared" si="9"/>
        <v>51.01953125</v>
      </c>
      <c r="AL617">
        <f>IF(AD617="",0,COUNTIF($AD$2:AD617,AD617))</f>
        <v>1</v>
      </c>
    </row>
    <row r="618" spans="1:38">
      <c r="A618" t="s">
        <v>2031</v>
      </c>
      <c r="B618" t="s">
        <v>56</v>
      </c>
      <c r="C618">
        <v>200</v>
      </c>
      <c r="D618" t="s">
        <v>54</v>
      </c>
      <c r="E618" t="s">
        <v>2028</v>
      </c>
      <c r="F618">
        <v>56</v>
      </c>
      <c r="G618">
        <v>485</v>
      </c>
      <c r="H618"/>
      <c r="I618">
        <v>0</v>
      </c>
      <c r="J618">
        <v>0</v>
      </c>
      <c r="K618"/>
      <c r="L618">
        <v>0</v>
      </c>
      <c r="M618" t="s">
        <v>2028</v>
      </c>
      <c r="N618">
        <v>56</v>
      </c>
      <c r="O618"/>
      <c r="P618">
        <v>0</v>
      </c>
      <c r="Q618" t="s">
        <v>2029</v>
      </c>
      <c r="R618">
        <v>74</v>
      </c>
      <c r="S618" t="s">
        <v>172</v>
      </c>
      <c r="T618">
        <v>6</v>
      </c>
      <c r="U618" t="s">
        <v>53</v>
      </c>
      <c r="V618" t="s">
        <v>53</v>
      </c>
      <c r="W618" t="s">
        <v>108</v>
      </c>
      <c r="X618">
        <v>52254</v>
      </c>
      <c r="Y618">
        <v>777</v>
      </c>
      <c r="Z618">
        <v>7</v>
      </c>
      <c r="AA618">
        <v>2</v>
      </c>
      <c r="AB618">
        <v>62</v>
      </c>
      <c r="AC618">
        <v>16</v>
      </c>
      <c r="AD618" t="s">
        <v>2032</v>
      </c>
      <c r="AE618">
        <f>COUNTIF($E$2:E618,E618)</f>
        <v>2</v>
      </c>
      <c r="AF618">
        <f>COUNTIF($H$2:$H618,H618)</f>
        <v>0</v>
      </c>
      <c r="AG618">
        <f>COUNTIF($M$2:M618,M618)</f>
        <v>2</v>
      </c>
      <c r="AH618">
        <f>COUNTIF($O$2:O618,O618)</f>
        <v>0</v>
      </c>
      <c r="AI618">
        <f>COUNTIF($Q$2:Q618,Q618)</f>
        <v>2</v>
      </c>
      <c r="AJ618">
        <f>COUNTIF($S$2:S618,S618)</f>
        <v>484</v>
      </c>
      <c r="AK618">
        <f t="shared" si="9"/>
        <v>51.029296875</v>
      </c>
      <c r="AL618">
        <f>IF(AD618="",0,COUNTIF($AD$2:AD618,AD618))</f>
        <v>1</v>
      </c>
    </row>
    <row r="619" spans="1:38">
      <c r="A619" t="s">
        <v>2033</v>
      </c>
      <c r="B619" t="s">
        <v>56</v>
      </c>
      <c r="C619">
        <v>200</v>
      </c>
      <c r="D619" t="s">
        <v>54</v>
      </c>
      <c r="E619" t="s">
        <v>2034</v>
      </c>
      <c r="F619">
        <v>37</v>
      </c>
      <c r="G619">
        <v>293</v>
      </c>
      <c r="H619"/>
      <c r="I619">
        <v>0</v>
      </c>
      <c r="J619">
        <v>0</v>
      </c>
      <c r="K619"/>
      <c r="L619">
        <v>0</v>
      </c>
      <c r="M619" t="s">
        <v>2034</v>
      </c>
      <c r="N619">
        <v>37</v>
      </c>
      <c r="O619"/>
      <c r="P619">
        <v>0</v>
      </c>
      <c r="Q619" t="s">
        <v>2035</v>
      </c>
      <c r="R619">
        <v>55</v>
      </c>
      <c r="S619" t="s">
        <v>172</v>
      </c>
      <c r="T619">
        <v>6</v>
      </c>
      <c r="U619" t="s">
        <v>53</v>
      </c>
      <c r="V619" t="s">
        <v>53</v>
      </c>
      <c r="W619" t="s">
        <v>108</v>
      </c>
      <c r="X619">
        <v>89359</v>
      </c>
      <c r="Y619">
        <v>2366</v>
      </c>
      <c r="Z619">
        <v>5</v>
      </c>
      <c r="AA619">
        <v>6</v>
      </c>
      <c r="AB619">
        <v>107</v>
      </c>
      <c r="AC619">
        <v>38</v>
      </c>
      <c r="AD619" t="s">
        <v>2036</v>
      </c>
      <c r="AE619">
        <f>COUNTIF($E$2:E619,E619)</f>
        <v>1</v>
      </c>
      <c r="AF619">
        <f>COUNTIF($H$2:$H619,H619)</f>
        <v>0</v>
      </c>
      <c r="AG619">
        <f>COUNTIF($M$2:M619,M619)</f>
        <v>1</v>
      </c>
      <c r="AH619">
        <f>COUNTIF($O$2:O619,O619)</f>
        <v>0</v>
      </c>
      <c r="AI619">
        <f>COUNTIF($Q$2:Q619,Q619)</f>
        <v>1</v>
      </c>
      <c r="AJ619">
        <f>COUNTIF($S$2:S619,S619)</f>
        <v>485</v>
      </c>
      <c r="AK619">
        <f t="shared" si="9"/>
        <v>87.2646484375</v>
      </c>
      <c r="AL619">
        <f>IF(AD619="",0,COUNTIF($AD$2:AD619,AD619))</f>
        <v>1</v>
      </c>
    </row>
    <row r="620" spans="1:38">
      <c r="A620" t="s">
        <v>2037</v>
      </c>
      <c r="B620" t="s">
        <v>56</v>
      </c>
      <c r="C620">
        <v>200</v>
      </c>
      <c r="D620" t="s">
        <v>54</v>
      </c>
      <c r="E620" t="s">
        <v>2034</v>
      </c>
      <c r="F620">
        <v>37</v>
      </c>
      <c r="G620">
        <v>293</v>
      </c>
      <c r="H620"/>
      <c r="I620">
        <v>0</v>
      </c>
      <c r="J620">
        <v>0</v>
      </c>
      <c r="K620"/>
      <c r="L620">
        <v>0</v>
      </c>
      <c r="M620" t="s">
        <v>2034</v>
      </c>
      <c r="N620">
        <v>37</v>
      </c>
      <c r="O620"/>
      <c r="P620">
        <v>0</v>
      </c>
      <c r="Q620" t="s">
        <v>2035</v>
      </c>
      <c r="R620">
        <v>55</v>
      </c>
      <c r="S620" t="s">
        <v>172</v>
      </c>
      <c r="T620">
        <v>6</v>
      </c>
      <c r="U620" t="s">
        <v>53</v>
      </c>
      <c r="V620" t="s">
        <v>53</v>
      </c>
      <c r="W620" t="s">
        <v>108</v>
      </c>
      <c r="X620">
        <v>89393</v>
      </c>
      <c r="Y620">
        <v>2366</v>
      </c>
      <c r="Z620">
        <v>6</v>
      </c>
      <c r="AA620">
        <v>76</v>
      </c>
      <c r="AB620">
        <v>107</v>
      </c>
      <c r="AC620">
        <v>38</v>
      </c>
      <c r="AD620" t="s">
        <v>2038</v>
      </c>
      <c r="AE620">
        <f>COUNTIF($E$2:E620,E620)</f>
        <v>2</v>
      </c>
      <c r="AF620">
        <f>COUNTIF($H$2:$H620,H620)</f>
        <v>0</v>
      </c>
      <c r="AG620">
        <f>COUNTIF($M$2:M620,M620)</f>
        <v>2</v>
      </c>
      <c r="AH620">
        <f>COUNTIF($O$2:O620,O620)</f>
        <v>0</v>
      </c>
      <c r="AI620">
        <f>COUNTIF($Q$2:Q620,Q620)</f>
        <v>2</v>
      </c>
      <c r="AJ620">
        <f>COUNTIF($S$2:S620,S620)</f>
        <v>486</v>
      </c>
      <c r="AK620">
        <f t="shared" si="9"/>
        <v>87.2978515625</v>
      </c>
      <c r="AL620">
        <f>IF(AD620="",0,COUNTIF($AD$2:AD620,AD620))</f>
        <v>1</v>
      </c>
    </row>
    <row r="621" spans="1:38">
      <c r="A621" t="s">
        <v>2039</v>
      </c>
      <c r="B621" t="s">
        <v>56</v>
      </c>
      <c r="C621">
        <v>200</v>
      </c>
      <c r="D621" t="s">
        <v>54</v>
      </c>
      <c r="E621" t="s">
        <v>2040</v>
      </c>
      <c r="F621">
        <v>35</v>
      </c>
      <c r="G621">
        <v>293</v>
      </c>
      <c r="H621"/>
      <c r="I621">
        <v>0</v>
      </c>
      <c r="J621">
        <v>0</v>
      </c>
      <c r="K621"/>
      <c r="L621">
        <v>0</v>
      </c>
      <c r="M621" t="s">
        <v>2040</v>
      </c>
      <c r="N621">
        <v>35</v>
      </c>
      <c r="O621"/>
      <c r="P621">
        <v>0</v>
      </c>
      <c r="Q621" t="s">
        <v>2041</v>
      </c>
      <c r="R621">
        <v>53</v>
      </c>
      <c r="S621" t="s">
        <v>172</v>
      </c>
      <c r="T621">
        <v>6</v>
      </c>
      <c r="U621" t="s">
        <v>53</v>
      </c>
      <c r="V621" t="s">
        <v>53</v>
      </c>
      <c r="W621" t="s">
        <v>108</v>
      </c>
      <c r="X621">
        <v>141580</v>
      </c>
      <c r="Y621">
        <v>7306</v>
      </c>
      <c r="Z621">
        <v>4</v>
      </c>
      <c r="AA621">
        <v>28</v>
      </c>
      <c r="AB621">
        <v>139</v>
      </c>
      <c r="AC621">
        <v>38</v>
      </c>
      <c r="AD621" t="s">
        <v>2042</v>
      </c>
      <c r="AE621">
        <f>COUNTIF($E$2:E621,E621)</f>
        <v>1</v>
      </c>
      <c r="AF621">
        <f>COUNTIF($H$2:$H621,H621)</f>
        <v>0</v>
      </c>
      <c r="AG621">
        <f>COUNTIF($M$2:M621,M621)</f>
        <v>1</v>
      </c>
      <c r="AH621">
        <f>COUNTIF($O$2:O621,O621)</f>
        <v>0</v>
      </c>
      <c r="AI621">
        <f>COUNTIF($Q$2:Q621,Q621)</f>
        <v>1</v>
      </c>
      <c r="AJ621">
        <f>COUNTIF($S$2:S621,S621)</f>
        <v>487</v>
      </c>
      <c r="AK621">
        <f t="shared" si="9"/>
        <v>138.26171875</v>
      </c>
      <c r="AL621">
        <f>IF(AD621="",0,COUNTIF($AD$2:AD621,AD621))</f>
        <v>1</v>
      </c>
    </row>
    <row r="622" spans="1:38">
      <c r="A622" t="s">
        <v>2043</v>
      </c>
      <c r="B622" t="s">
        <v>56</v>
      </c>
      <c r="C622">
        <v>200</v>
      </c>
      <c r="D622" t="s">
        <v>54</v>
      </c>
      <c r="E622" t="s">
        <v>2040</v>
      </c>
      <c r="F622">
        <v>35</v>
      </c>
      <c r="G622">
        <v>293</v>
      </c>
      <c r="H622"/>
      <c r="I622">
        <v>0</v>
      </c>
      <c r="J622">
        <v>0</v>
      </c>
      <c r="K622"/>
      <c r="L622">
        <v>0</v>
      </c>
      <c r="M622" t="s">
        <v>2040</v>
      </c>
      <c r="N622">
        <v>35</v>
      </c>
      <c r="O622"/>
      <c r="P622">
        <v>0</v>
      </c>
      <c r="Q622" t="s">
        <v>2041</v>
      </c>
      <c r="R622">
        <v>53</v>
      </c>
      <c r="S622" t="s">
        <v>172</v>
      </c>
      <c r="T622">
        <v>6</v>
      </c>
      <c r="U622" t="s">
        <v>53</v>
      </c>
      <c r="V622" t="s">
        <v>53</v>
      </c>
      <c r="W622" t="s">
        <v>108</v>
      </c>
      <c r="X622">
        <v>141572</v>
      </c>
      <c r="Y622">
        <v>7306</v>
      </c>
      <c r="Z622">
        <v>5</v>
      </c>
      <c r="AA622">
        <v>130</v>
      </c>
      <c r="AB622">
        <v>139</v>
      </c>
      <c r="AC622">
        <v>38</v>
      </c>
      <c r="AD622" t="s">
        <v>2044</v>
      </c>
      <c r="AE622">
        <f>COUNTIF($E$2:E622,E622)</f>
        <v>2</v>
      </c>
      <c r="AF622">
        <f>COUNTIF($H$2:$H622,H622)</f>
        <v>0</v>
      </c>
      <c r="AG622">
        <f>COUNTIF($M$2:M622,M622)</f>
        <v>2</v>
      </c>
      <c r="AH622">
        <f>COUNTIF($O$2:O622,O622)</f>
        <v>0</v>
      </c>
      <c r="AI622">
        <f>COUNTIF($Q$2:Q622,Q622)</f>
        <v>2</v>
      </c>
      <c r="AJ622">
        <f>COUNTIF($S$2:S622,S622)</f>
        <v>488</v>
      </c>
      <c r="AK622">
        <f t="shared" si="9"/>
        <v>138.25390625</v>
      </c>
      <c r="AL622">
        <f>IF(AD622="",0,COUNTIF($AD$2:AD622,AD622))</f>
        <v>1</v>
      </c>
    </row>
    <row r="623" spans="1:38">
      <c r="A623" t="s">
        <v>2045</v>
      </c>
      <c r="B623" t="s">
        <v>56</v>
      </c>
      <c r="C623">
        <v>200</v>
      </c>
      <c r="D623" t="s">
        <v>54</v>
      </c>
      <c r="E623" t="s">
        <v>2046</v>
      </c>
      <c r="F623">
        <v>45</v>
      </c>
      <c r="G623">
        <v>404</v>
      </c>
      <c r="H623"/>
      <c r="I623">
        <v>0</v>
      </c>
      <c r="J623">
        <v>0</v>
      </c>
      <c r="K623"/>
      <c r="L623">
        <v>0</v>
      </c>
      <c r="M623" t="s">
        <v>2046</v>
      </c>
      <c r="N623">
        <v>45</v>
      </c>
      <c r="O623"/>
      <c r="P623">
        <v>0</v>
      </c>
      <c r="Q623" t="s">
        <v>172</v>
      </c>
      <c r="R623">
        <v>6</v>
      </c>
      <c r="S623" t="s">
        <v>145</v>
      </c>
      <c r="T623">
        <v>10</v>
      </c>
      <c r="U623" t="s">
        <v>53</v>
      </c>
      <c r="V623" t="s">
        <v>53</v>
      </c>
      <c r="W623" t="s">
        <v>108</v>
      </c>
      <c r="X623">
        <v>50166</v>
      </c>
      <c r="Y623">
        <v>691</v>
      </c>
      <c r="Z623">
        <v>5</v>
      </c>
      <c r="AA623">
        <v>10</v>
      </c>
      <c r="AB623">
        <v>62</v>
      </c>
      <c r="AC623">
        <v>14</v>
      </c>
      <c r="AD623" t="s">
        <v>2047</v>
      </c>
      <c r="AE623">
        <f>COUNTIF($E$2:E623,E623)</f>
        <v>1</v>
      </c>
      <c r="AF623">
        <f>COUNTIF($H$2:$H623,H623)</f>
        <v>0</v>
      </c>
      <c r="AG623">
        <f>COUNTIF($M$2:M623,M623)</f>
        <v>1</v>
      </c>
      <c r="AH623">
        <f>COUNTIF($O$2:O623,O623)</f>
        <v>0</v>
      </c>
      <c r="AI623">
        <f>COUNTIF($Q$2:Q623,Q623)</f>
        <v>104</v>
      </c>
      <c r="AJ623">
        <f>COUNTIF($S$2:S623,S623)</f>
        <v>104</v>
      </c>
      <c r="AK623">
        <f t="shared" si="9"/>
        <v>48.990234375</v>
      </c>
      <c r="AL623">
        <f>IF(AD623="",0,COUNTIF($AD$2:AD623,AD623))</f>
        <v>1</v>
      </c>
    </row>
    <row r="624" spans="1:38">
      <c r="A624" t="s">
        <v>2048</v>
      </c>
      <c r="B624" t="s">
        <v>56</v>
      </c>
      <c r="C624">
        <v>200</v>
      </c>
      <c r="D624" t="s">
        <v>54</v>
      </c>
      <c r="E624" t="s">
        <v>2049</v>
      </c>
      <c r="F624">
        <v>50</v>
      </c>
      <c r="G624">
        <v>412</v>
      </c>
      <c r="H624"/>
      <c r="I624">
        <v>0</v>
      </c>
      <c r="J624">
        <v>0</v>
      </c>
      <c r="K624"/>
      <c r="L624">
        <v>0</v>
      </c>
      <c r="M624" t="s">
        <v>2049</v>
      </c>
      <c r="N624">
        <v>50</v>
      </c>
      <c r="O624"/>
      <c r="P624">
        <v>0</v>
      </c>
      <c r="Q624" t="s">
        <v>2050</v>
      </c>
      <c r="R624">
        <v>67</v>
      </c>
      <c r="S624" t="s">
        <v>172</v>
      </c>
      <c r="T624">
        <v>6</v>
      </c>
      <c r="U624" t="s">
        <v>53</v>
      </c>
      <c r="V624" t="s">
        <v>53</v>
      </c>
      <c r="W624" t="s">
        <v>108</v>
      </c>
      <c r="X624">
        <v>53866</v>
      </c>
      <c r="Y624">
        <v>1073</v>
      </c>
      <c r="Z624">
        <v>6</v>
      </c>
      <c r="AA624">
        <v>5</v>
      </c>
      <c r="AB624">
        <v>67</v>
      </c>
      <c r="AC624">
        <v>10</v>
      </c>
      <c r="AD624" t="s">
        <v>2051</v>
      </c>
      <c r="AE624">
        <f>COUNTIF($E$2:E624,E624)</f>
        <v>1</v>
      </c>
      <c r="AF624">
        <f>COUNTIF($H$2:$H624,H624)</f>
        <v>0</v>
      </c>
      <c r="AG624">
        <f>COUNTIF($M$2:M624,M624)</f>
        <v>1</v>
      </c>
      <c r="AH624">
        <f>COUNTIF($O$2:O624,O624)</f>
        <v>0</v>
      </c>
      <c r="AI624">
        <f>COUNTIF($Q$2:Q624,Q624)</f>
        <v>1</v>
      </c>
      <c r="AJ624">
        <f>COUNTIF($S$2:S624,S624)</f>
        <v>489</v>
      </c>
      <c r="AK624">
        <f t="shared" si="9"/>
        <v>52.603515625</v>
      </c>
      <c r="AL624">
        <f>IF(AD624="",0,COUNTIF($AD$2:AD624,AD624))</f>
        <v>1</v>
      </c>
    </row>
    <row r="625" spans="1:38">
      <c r="A625" t="s">
        <v>2052</v>
      </c>
      <c r="B625" t="s">
        <v>56</v>
      </c>
      <c r="C625">
        <v>200</v>
      </c>
      <c r="D625" t="s">
        <v>54</v>
      </c>
      <c r="E625" t="s">
        <v>2049</v>
      </c>
      <c r="F625">
        <v>50</v>
      </c>
      <c r="G625">
        <v>412</v>
      </c>
      <c r="H625"/>
      <c r="I625">
        <v>0</v>
      </c>
      <c r="J625">
        <v>0</v>
      </c>
      <c r="K625"/>
      <c r="L625">
        <v>0</v>
      </c>
      <c r="M625" t="s">
        <v>2049</v>
      </c>
      <c r="N625">
        <v>50</v>
      </c>
      <c r="O625"/>
      <c r="P625">
        <v>0</v>
      </c>
      <c r="Q625" t="s">
        <v>2050</v>
      </c>
      <c r="R625">
        <v>67</v>
      </c>
      <c r="S625" t="s">
        <v>172</v>
      </c>
      <c r="T625">
        <v>6</v>
      </c>
      <c r="U625" t="s">
        <v>53</v>
      </c>
      <c r="V625" t="s">
        <v>53</v>
      </c>
      <c r="W625" t="s">
        <v>108</v>
      </c>
      <c r="X625">
        <v>53842</v>
      </c>
      <c r="Y625">
        <v>1073</v>
      </c>
      <c r="Z625">
        <v>7</v>
      </c>
      <c r="AA625">
        <v>4</v>
      </c>
      <c r="AB625">
        <v>67</v>
      </c>
      <c r="AC625">
        <v>10</v>
      </c>
      <c r="AD625" t="s">
        <v>2053</v>
      </c>
      <c r="AE625">
        <f>COUNTIF($E$2:E625,E625)</f>
        <v>2</v>
      </c>
      <c r="AF625">
        <f>COUNTIF($H$2:$H625,H625)</f>
        <v>0</v>
      </c>
      <c r="AG625">
        <f>COUNTIF($M$2:M625,M625)</f>
        <v>2</v>
      </c>
      <c r="AH625">
        <f>COUNTIF($O$2:O625,O625)</f>
        <v>0</v>
      </c>
      <c r="AI625">
        <f>COUNTIF($Q$2:Q625,Q625)</f>
        <v>2</v>
      </c>
      <c r="AJ625">
        <f>COUNTIF($S$2:S625,S625)</f>
        <v>490</v>
      </c>
      <c r="AK625">
        <f t="shared" si="9"/>
        <v>52.580078125</v>
      </c>
      <c r="AL625">
        <f>IF(AD625="",0,COUNTIF($AD$2:AD625,AD625))</f>
        <v>1</v>
      </c>
    </row>
    <row r="626" spans="1:38">
      <c r="A626" t="s">
        <v>2054</v>
      </c>
      <c r="B626" t="s">
        <v>56</v>
      </c>
      <c r="C626">
        <v>200</v>
      </c>
      <c r="D626" t="s">
        <v>54</v>
      </c>
      <c r="E626" t="s">
        <v>2055</v>
      </c>
      <c r="F626">
        <v>40</v>
      </c>
      <c r="G626">
        <v>341</v>
      </c>
      <c r="H626"/>
      <c r="I626">
        <v>0</v>
      </c>
      <c r="J626">
        <v>0</v>
      </c>
      <c r="K626"/>
      <c r="L626">
        <v>0</v>
      </c>
      <c r="M626" t="s">
        <v>2055</v>
      </c>
      <c r="N626">
        <v>40</v>
      </c>
      <c r="O626"/>
      <c r="P626">
        <v>0</v>
      </c>
      <c r="Q626" t="s">
        <v>2056</v>
      </c>
      <c r="R626">
        <v>57</v>
      </c>
      <c r="S626" t="s">
        <v>172</v>
      </c>
      <c r="T626">
        <v>6</v>
      </c>
      <c r="U626" t="s">
        <v>53</v>
      </c>
      <c r="V626" t="s">
        <v>53</v>
      </c>
      <c r="W626" t="s">
        <v>108</v>
      </c>
      <c r="X626">
        <v>68465</v>
      </c>
      <c r="Y626">
        <v>2693</v>
      </c>
      <c r="Z626">
        <v>5</v>
      </c>
      <c r="AA626">
        <v>9</v>
      </c>
      <c r="AB626">
        <v>71</v>
      </c>
      <c r="AC626">
        <v>20</v>
      </c>
      <c r="AD626" t="s">
        <v>2057</v>
      </c>
      <c r="AE626">
        <f>COUNTIF($E$2:E626,E626)</f>
        <v>1</v>
      </c>
      <c r="AF626">
        <f>COUNTIF($H$2:$H626,H626)</f>
        <v>0</v>
      </c>
      <c r="AG626">
        <f>COUNTIF($M$2:M626,M626)</f>
        <v>1</v>
      </c>
      <c r="AH626">
        <f>COUNTIF($O$2:O626,O626)</f>
        <v>0</v>
      </c>
      <c r="AI626">
        <f>COUNTIF($Q$2:Q626,Q626)</f>
        <v>1</v>
      </c>
      <c r="AJ626">
        <f>COUNTIF($S$2:S626,S626)</f>
        <v>491</v>
      </c>
      <c r="AK626">
        <f t="shared" si="9"/>
        <v>66.8603515625</v>
      </c>
      <c r="AL626">
        <f>IF(AD626="",0,COUNTIF($AD$2:AD626,AD626))</f>
        <v>1</v>
      </c>
    </row>
    <row r="627" spans="1:38">
      <c r="A627" t="s">
        <v>2058</v>
      </c>
      <c r="B627" t="s">
        <v>56</v>
      </c>
      <c r="C627">
        <v>200</v>
      </c>
      <c r="D627" t="s">
        <v>54</v>
      </c>
      <c r="E627" t="s">
        <v>2055</v>
      </c>
      <c r="F627">
        <v>40</v>
      </c>
      <c r="G627">
        <v>341</v>
      </c>
      <c r="H627"/>
      <c r="I627">
        <v>0</v>
      </c>
      <c r="J627">
        <v>0</v>
      </c>
      <c r="K627"/>
      <c r="L627">
        <v>0</v>
      </c>
      <c r="M627" t="s">
        <v>2055</v>
      </c>
      <c r="N627">
        <v>40</v>
      </c>
      <c r="O627"/>
      <c r="P627">
        <v>0</v>
      </c>
      <c r="Q627" t="s">
        <v>2056</v>
      </c>
      <c r="R627">
        <v>57</v>
      </c>
      <c r="S627" t="s">
        <v>172</v>
      </c>
      <c r="T627">
        <v>6</v>
      </c>
      <c r="U627" t="s">
        <v>53</v>
      </c>
      <c r="V627" t="s">
        <v>53</v>
      </c>
      <c r="W627" t="s">
        <v>108</v>
      </c>
      <c r="X627">
        <v>68523</v>
      </c>
      <c r="Y627">
        <v>2693</v>
      </c>
      <c r="Z627">
        <v>6</v>
      </c>
      <c r="AA627">
        <v>18</v>
      </c>
      <c r="AB627">
        <v>71</v>
      </c>
      <c r="AC627">
        <v>20</v>
      </c>
      <c r="AD627" t="s">
        <v>2059</v>
      </c>
      <c r="AE627">
        <f>COUNTIF($E$2:E627,E627)</f>
        <v>2</v>
      </c>
      <c r="AF627">
        <f>COUNTIF($H$2:$H627,H627)</f>
        <v>0</v>
      </c>
      <c r="AG627">
        <f>COUNTIF($M$2:M627,M627)</f>
        <v>2</v>
      </c>
      <c r="AH627">
        <f>COUNTIF($O$2:O627,O627)</f>
        <v>0</v>
      </c>
      <c r="AI627">
        <f>COUNTIF($Q$2:Q627,Q627)</f>
        <v>2</v>
      </c>
      <c r="AJ627">
        <f>COUNTIF($S$2:S627,S627)</f>
        <v>492</v>
      </c>
      <c r="AK627">
        <f t="shared" si="9"/>
        <v>66.9169921875</v>
      </c>
      <c r="AL627">
        <f>IF(AD627="",0,COUNTIF($AD$2:AD627,AD627))</f>
        <v>1</v>
      </c>
    </row>
    <row r="628" spans="1:38">
      <c r="A628" t="s">
        <v>2060</v>
      </c>
      <c r="B628" t="s">
        <v>56</v>
      </c>
      <c r="C628">
        <v>200</v>
      </c>
      <c r="D628" t="s">
        <v>54</v>
      </c>
      <c r="E628" t="s">
        <v>2061</v>
      </c>
      <c r="F628">
        <v>56</v>
      </c>
      <c r="G628">
        <v>456</v>
      </c>
      <c r="H628"/>
      <c r="I628">
        <v>0</v>
      </c>
      <c r="J628">
        <v>0</v>
      </c>
      <c r="K628"/>
      <c r="L628">
        <v>0</v>
      </c>
      <c r="M628" t="s">
        <v>2061</v>
      </c>
      <c r="N628">
        <v>56</v>
      </c>
      <c r="O628"/>
      <c r="P628">
        <v>0</v>
      </c>
      <c r="Q628" t="s">
        <v>2062</v>
      </c>
      <c r="R628">
        <v>73</v>
      </c>
      <c r="S628" t="s">
        <v>172</v>
      </c>
      <c r="T628">
        <v>6</v>
      </c>
      <c r="U628" t="s">
        <v>53</v>
      </c>
      <c r="V628" t="s">
        <v>53</v>
      </c>
      <c r="W628" t="s">
        <v>108</v>
      </c>
      <c r="X628">
        <v>56526</v>
      </c>
      <c r="Y628">
        <v>1103</v>
      </c>
      <c r="Z628">
        <v>6</v>
      </c>
      <c r="AA628">
        <v>6</v>
      </c>
      <c r="AB628">
        <v>64</v>
      </c>
      <c r="AC628">
        <v>21</v>
      </c>
      <c r="AD628" t="s">
        <v>2063</v>
      </c>
      <c r="AE628">
        <f>COUNTIF($E$2:E628,E628)</f>
        <v>1</v>
      </c>
      <c r="AF628">
        <f>COUNTIF($H$2:$H628,H628)</f>
        <v>0</v>
      </c>
      <c r="AG628">
        <f>COUNTIF($M$2:M628,M628)</f>
        <v>1</v>
      </c>
      <c r="AH628">
        <f>COUNTIF($O$2:O628,O628)</f>
        <v>0</v>
      </c>
      <c r="AI628">
        <f>COUNTIF($Q$2:Q628,Q628)</f>
        <v>1</v>
      </c>
      <c r="AJ628">
        <f>COUNTIF($S$2:S628,S628)</f>
        <v>493</v>
      </c>
      <c r="AK628">
        <f t="shared" si="9"/>
        <v>55.201171875</v>
      </c>
      <c r="AL628">
        <f>IF(AD628="",0,COUNTIF($AD$2:AD628,AD628))</f>
        <v>1</v>
      </c>
    </row>
    <row r="629" spans="1:38">
      <c r="A629" t="s">
        <v>2064</v>
      </c>
      <c r="B629" t="s">
        <v>56</v>
      </c>
      <c r="C629">
        <v>200</v>
      </c>
      <c r="D629" t="s">
        <v>54</v>
      </c>
      <c r="E629" t="s">
        <v>2061</v>
      </c>
      <c r="F629">
        <v>56</v>
      </c>
      <c r="G629">
        <v>456</v>
      </c>
      <c r="H629"/>
      <c r="I629">
        <v>0</v>
      </c>
      <c r="J629">
        <v>0</v>
      </c>
      <c r="K629"/>
      <c r="L629">
        <v>0</v>
      </c>
      <c r="M629" t="s">
        <v>2061</v>
      </c>
      <c r="N629">
        <v>56</v>
      </c>
      <c r="O629"/>
      <c r="P629">
        <v>0</v>
      </c>
      <c r="Q629" t="s">
        <v>2062</v>
      </c>
      <c r="R629">
        <v>73</v>
      </c>
      <c r="S629" t="s">
        <v>172</v>
      </c>
      <c r="T629">
        <v>6</v>
      </c>
      <c r="U629" t="s">
        <v>53</v>
      </c>
      <c r="V629" t="s">
        <v>53</v>
      </c>
      <c r="W629" t="s">
        <v>108</v>
      </c>
      <c r="X629">
        <v>56547</v>
      </c>
      <c r="Y629">
        <v>1103</v>
      </c>
      <c r="Z629">
        <v>7</v>
      </c>
      <c r="AA629">
        <v>8</v>
      </c>
      <c r="AB629">
        <v>64</v>
      </c>
      <c r="AC629">
        <v>21</v>
      </c>
      <c r="AD629" t="s">
        <v>2065</v>
      </c>
      <c r="AE629">
        <f>COUNTIF($E$2:E629,E629)</f>
        <v>2</v>
      </c>
      <c r="AF629">
        <f>COUNTIF($H$2:$H629,H629)</f>
        <v>0</v>
      </c>
      <c r="AG629">
        <f>COUNTIF($M$2:M629,M629)</f>
        <v>2</v>
      </c>
      <c r="AH629">
        <f>COUNTIF($O$2:O629,O629)</f>
        <v>0</v>
      </c>
      <c r="AI629">
        <f>COUNTIF($Q$2:Q629,Q629)</f>
        <v>2</v>
      </c>
      <c r="AJ629">
        <f>COUNTIF($S$2:S629,S629)</f>
        <v>494</v>
      </c>
      <c r="AK629">
        <f t="shared" si="9"/>
        <v>55.2216796875</v>
      </c>
      <c r="AL629">
        <f>IF(AD629="",0,COUNTIF($AD$2:AD629,AD629))</f>
        <v>1</v>
      </c>
    </row>
    <row r="630" spans="1:38">
      <c r="A630" t="s">
        <v>2066</v>
      </c>
      <c r="B630" t="s">
        <v>56</v>
      </c>
      <c r="C630">
        <v>200</v>
      </c>
      <c r="D630" t="s">
        <v>54</v>
      </c>
      <c r="E630" t="s">
        <v>2067</v>
      </c>
      <c r="F630">
        <v>37</v>
      </c>
      <c r="G630">
        <v>317</v>
      </c>
      <c r="H630"/>
      <c r="I630">
        <v>0</v>
      </c>
      <c r="J630">
        <v>0</v>
      </c>
      <c r="K630"/>
      <c r="L630">
        <v>0</v>
      </c>
      <c r="M630" t="s">
        <v>2067</v>
      </c>
      <c r="N630">
        <v>37</v>
      </c>
      <c r="O630"/>
      <c r="P630">
        <v>0</v>
      </c>
      <c r="Q630" t="s">
        <v>2068</v>
      </c>
      <c r="R630">
        <v>55</v>
      </c>
      <c r="S630" t="s">
        <v>172</v>
      </c>
      <c r="T630">
        <v>6</v>
      </c>
      <c r="U630" t="s">
        <v>53</v>
      </c>
      <c r="V630" t="s">
        <v>53</v>
      </c>
      <c r="W630" t="s">
        <v>108</v>
      </c>
      <c r="X630">
        <v>77174</v>
      </c>
      <c r="Y630">
        <v>2490</v>
      </c>
      <c r="Z630">
        <v>6</v>
      </c>
      <c r="AA630">
        <v>9</v>
      </c>
      <c r="AB630">
        <v>83</v>
      </c>
      <c r="AC630">
        <v>34</v>
      </c>
      <c r="AD630" t="s">
        <v>2069</v>
      </c>
      <c r="AE630">
        <f>COUNTIF($E$2:E630,E630)</f>
        <v>1</v>
      </c>
      <c r="AF630">
        <f>COUNTIF($H$2:$H630,H630)</f>
        <v>0</v>
      </c>
      <c r="AG630">
        <f>COUNTIF($M$2:M630,M630)</f>
        <v>1</v>
      </c>
      <c r="AH630">
        <f>COUNTIF($O$2:O630,O630)</f>
        <v>0</v>
      </c>
      <c r="AI630">
        <f>COUNTIF($Q$2:Q630,Q630)</f>
        <v>1</v>
      </c>
      <c r="AJ630">
        <f>COUNTIF($S$2:S630,S630)</f>
        <v>495</v>
      </c>
      <c r="AK630">
        <f t="shared" si="9"/>
        <v>75.365234375</v>
      </c>
      <c r="AL630">
        <f>IF(AD630="",0,COUNTIF($AD$2:AD630,AD630))</f>
        <v>1</v>
      </c>
    </row>
    <row r="631" spans="1:38">
      <c r="A631" t="s">
        <v>2070</v>
      </c>
      <c r="B631" t="s">
        <v>56</v>
      </c>
      <c r="C631">
        <v>200</v>
      </c>
      <c r="D631" t="s">
        <v>54</v>
      </c>
      <c r="E631" t="s">
        <v>2067</v>
      </c>
      <c r="F631">
        <v>37</v>
      </c>
      <c r="G631">
        <v>317</v>
      </c>
      <c r="H631"/>
      <c r="I631">
        <v>0</v>
      </c>
      <c r="J631">
        <v>0</v>
      </c>
      <c r="K631"/>
      <c r="L631">
        <v>0</v>
      </c>
      <c r="M631" t="s">
        <v>2067</v>
      </c>
      <c r="N631">
        <v>37</v>
      </c>
      <c r="O631"/>
      <c r="P631">
        <v>0</v>
      </c>
      <c r="Q631" t="s">
        <v>2068</v>
      </c>
      <c r="R631">
        <v>55</v>
      </c>
      <c r="S631" t="s">
        <v>172</v>
      </c>
      <c r="T631">
        <v>6</v>
      </c>
      <c r="U631" t="s">
        <v>53</v>
      </c>
      <c r="V631" t="s">
        <v>53</v>
      </c>
      <c r="W631" t="s">
        <v>108</v>
      </c>
      <c r="X631">
        <v>77208</v>
      </c>
      <c r="Y631">
        <v>2490</v>
      </c>
      <c r="Z631">
        <v>7</v>
      </c>
      <c r="AA631">
        <v>38</v>
      </c>
      <c r="AB631">
        <v>83</v>
      </c>
      <c r="AC631">
        <v>34</v>
      </c>
      <c r="AD631" t="s">
        <v>2071</v>
      </c>
      <c r="AE631">
        <f>COUNTIF($E$2:E631,E631)</f>
        <v>2</v>
      </c>
      <c r="AF631">
        <f>COUNTIF($H$2:$H631,H631)</f>
        <v>0</v>
      </c>
      <c r="AG631">
        <f>COUNTIF($M$2:M631,M631)</f>
        <v>2</v>
      </c>
      <c r="AH631">
        <f>COUNTIF($O$2:O631,O631)</f>
        <v>0</v>
      </c>
      <c r="AI631">
        <f>COUNTIF($Q$2:Q631,Q631)</f>
        <v>2</v>
      </c>
      <c r="AJ631">
        <f>COUNTIF($S$2:S631,S631)</f>
        <v>496</v>
      </c>
      <c r="AK631">
        <f t="shared" si="9"/>
        <v>75.3984375</v>
      </c>
      <c r="AL631">
        <f>IF(AD631="",0,COUNTIF($AD$2:AD631,AD631))</f>
        <v>1</v>
      </c>
    </row>
    <row r="632" spans="1:38">
      <c r="A632" t="s">
        <v>2072</v>
      </c>
      <c r="B632" t="s">
        <v>56</v>
      </c>
      <c r="C632">
        <v>200</v>
      </c>
      <c r="D632" t="s">
        <v>54</v>
      </c>
      <c r="E632" t="s">
        <v>2073</v>
      </c>
      <c r="F632">
        <v>52</v>
      </c>
      <c r="G632">
        <v>437</v>
      </c>
      <c r="H632"/>
      <c r="I632">
        <v>0</v>
      </c>
      <c r="J632">
        <v>0</v>
      </c>
      <c r="K632"/>
      <c r="L632">
        <v>0</v>
      </c>
      <c r="M632" t="s">
        <v>2074</v>
      </c>
      <c r="N632">
        <v>52</v>
      </c>
      <c r="O632"/>
      <c r="P632">
        <v>0</v>
      </c>
      <c r="Q632" t="s">
        <v>2075</v>
      </c>
      <c r="R632">
        <v>70</v>
      </c>
      <c r="S632" t="s">
        <v>172</v>
      </c>
      <c r="T632">
        <v>6</v>
      </c>
      <c r="U632" t="s">
        <v>53</v>
      </c>
      <c r="V632" t="s">
        <v>53</v>
      </c>
      <c r="W632" t="s">
        <v>108</v>
      </c>
      <c r="X632">
        <v>86965</v>
      </c>
      <c r="Y632">
        <v>2939</v>
      </c>
      <c r="Z632">
        <v>5</v>
      </c>
      <c r="AA632">
        <v>18</v>
      </c>
      <c r="AB632">
        <v>95</v>
      </c>
      <c r="AC632">
        <v>42</v>
      </c>
      <c r="AD632" t="s">
        <v>2076</v>
      </c>
      <c r="AE632">
        <f>COUNTIF($E$2:E632,E632)</f>
        <v>1</v>
      </c>
      <c r="AF632">
        <f>COUNTIF($H$2:$H632,H632)</f>
        <v>0</v>
      </c>
      <c r="AG632">
        <f>COUNTIF($M$2:M632,M632)</f>
        <v>1</v>
      </c>
      <c r="AH632">
        <f>COUNTIF($O$2:O632,O632)</f>
        <v>0</v>
      </c>
      <c r="AI632">
        <f>COUNTIF($Q$2:Q632,Q632)</f>
        <v>1</v>
      </c>
      <c r="AJ632">
        <f>COUNTIF($S$2:S632,S632)</f>
        <v>497</v>
      </c>
      <c r="AK632">
        <f t="shared" si="9"/>
        <v>84.9267578125</v>
      </c>
      <c r="AL632">
        <f>IF(AD632="",0,COUNTIF($AD$2:AD632,AD632))</f>
        <v>1</v>
      </c>
    </row>
    <row r="633" spans="1:38">
      <c r="A633" t="s">
        <v>2077</v>
      </c>
      <c r="B633" t="s">
        <v>56</v>
      </c>
      <c r="C633">
        <v>200</v>
      </c>
      <c r="D633" t="s">
        <v>54</v>
      </c>
      <c r="E633" t="s">
        <v>2073</v>
      </c>
      <c r="F633">
        <v>52</v>
      </c>
      <c r="G633">
        <v>437</v>
      </c>
      <c r="H633"/>
      <c r="I633">
        <v>0</v>
      </c>
      <c r="J633">
        <v>0</v>
      </c>
      <c r="K633"/>
      <c r="L633">
        <v>0</v>
      </c>
      <c r="M633" t="s">
        <v>2074</v>
      </c>
      <c r="N633">
        <v>52</v>
      </c>
      <c r="O633"/>
      <c r="P633">
        <v>0</v>
      </c>
      <c r="Q633" t="s">
        <v>2075</v>
      </c>
      <c r="R633">
        <v>70</v>
      </c>
      <c r="S633" t="s">
        <v>172</v>
      </c>
      <c r="T633">
        <v>6</v>
      </c>
      <c r="U633" t="s">
        <v>53</v>
      </c>
      <c r="V633" t="s">
        <v>53</v>
      </c>
      <c r="W633" t="s">
        <v>108</v>
      </c>
      <c r="X633">
        <v>86980</v>
      </c>
      <c r="Y633">
        <v>2939</v>
      </c>
      <c r="Z633">
        <v>6</v>
      </c>
      <c r="AA633">
        <v>56</v>
      </c>
      <c r="AB633">
        <v>95</v>
      </c>
      <c r="AC633">
        <v>42</v>
      </c>
      <c r="AD633" t="s">
        <v>2078</v>
      </c>
      <c r="AE633">
        <f>COUNTIF($E$2:E633,E633)</f>
        <v>2</v>
      </c>
      <c r="AF633">
        <f>COUNTIF($H$2:$H633,H633)</f>
        <v>0</v>
      </c>
      <c r="AG633">
        <f>COUNTIF($M$2:M633,M633)</f>
        <v>2</v>
      </c>
      <c r="AH633">
        <f>COUNTIF($O$2:O633,O633)</f>
        <v>0</v>
      </c>
      <c r="AI633">
        <f>COUNTIF($Q$2:Q633,Q633)</f>
        <v>2</v>
      </c>
      <c r="AJ633">
        <f>COUNTIF($S$2:S633,S633)</f>
        <v>498</v>
      </c>
      <c r="AK633">
        <f t="shared" si="9"/>
        <v>84.94140625</v>
      </c>
      <c r="AL633">
        <f>IF(AD633="",0,COUNTIF($AD$2:AD633,AD633))</f>
        <v>1</v>
      </c>
    </row>
    <row r="634" spans="1:38">
      <c r="A634" t="s">
        <v>2079</v>
      </c>
      <c r="B634" t="s">
        <v>56</v>
      </c>
      <c r="C634">
        <v>200</v>
      </c>
      <c r="D634" t="s">
        <v>54</v>
      </c>
      <c r="E634" t="s">
        <v>2080</v>
      </c>
      <c r="F634">
        <v>37</v>
      </c>
      <c r="G634">
        <v>288</v>
      </c>
      <c r="H634"/>
      <c r="I634">
        <v>0</v>
      </c>
      <c r="J634">
        <v>0</v>
      </c>
      <c r="K634"/>
      <c r="L634">
        <v>0</v>
      </c>
      <c r="M634" t="s">
        <v>2080</v>
      </c>
      <c r="N634">
        <v>37</v>
      </c>
      <c r="O634"/>
      <c r="P634">
        <v>0</v>
      </c>
      <c r="Q634" t="s">
        <v>2081</v>
      </c>
      <c r="R634">
        <v>54</v>
      </c>
      <c r="S634" t="s">
        <v>172</v>
      </c>
      <c r="T634">
        <v>6</v>
      </c>
      <c r="U634" t="s">
        <v>53</v>
      </c>
      <c r="V634" t="s">
        <v>53</v>
      </c>
      <c r="W634" t="s">
        <v>108</v>
      </c>
      <c r="X634">
        <v>53164</v>
      </c>
      <c r="Y634">
        <v>923</v>
      </c>
      <c r="Z634">
        <v>5</v>
      </c>
      <c r="AA634">
        <v>8</v>
      </c>
      <c r="AB634">
        <v>64</v>
      </c>
      <c r="AC634">
        <v>14</v>
      </c>
      <c r="AD634" t="s">
        <v>2082</v>
      </c>
      <c r="AE634">
        <f>COUNTIF($E$2:E634,E634)</f>
        <v>1</v>
      </c>
      <c r="AF634">
        <f>COUNTIF($H$2:$H634,H634)</f>
        <v>0</v>
      </c>
      <c r="AG634">
        <f>COUNTIF($M$2:M634,M634)</f>
        <v>1</v>
      </c>
      <c r="AH634">
        <f>COUNTIF($O$2:O634,O634)</f>
        <v>0</v>
      </c>
      <c r="AI634">
        <f>COUNTIF($Q$2:Q634,Q634)</f>
        <v>1</v>
      </c>
      <c r="AJ634">
        <f>COUNTIF($S$2:S634,S634)</f>
        <v>499</v>
      </c>
      <c r="AK634">
        <f t="shared" si="9"/>
        <v>51.91796875</v>
      </c>
      <c r="AL634">
        <f>IF(AD634="",0,COUNTIF($AD$2:AD634,AD634))</f>
        <v>1</v>
      </c>
    </row>
    <row r="635" spans="1:38">
      <c r="A635" t="s">
        <v>2083</v>
      </c>
      <c r="B635" t="s">
        <v>56</v>
      </c>
      <c r="C635">
        <v>200</v>
      </c>
      <c r="D635" t="s">
        <v>54</v>
      </c>
      <c r="E635" t="s">
        <v>2080</v>
      </c>
      <c r="F635">
        <v>37</v>
      </c>
      <c r="G635">
        <v>288</v>
      </c>
      <c r="H635"/>
      <c r="I635">
        <v>0</v>
      </c>
      <c r="J635">
        <v>0</v>
      </c>
      <c r="K635"/>
      <c r="L635">
        <v>0</v>
      </c>
      <c r="M635" t="s">
        <v>2080</v>
      </c>
      <c r="N635">
        <v>37</v>
      </c>
      <c r="O635"/>
      <c r="P635">
        <v>0</v>
      </c>
      <c r="Q635" t="s">
        <v>2081</v>
      </c>
      <c r="R635">
        <v>54</v>
      </c>
      <c r="S635" t="s">
        <v>172</v>
      </c>
      <c r="T635">
        <v>6</v>
      </c>
      <c r="U635" t="s">
        <v>53</v>
      </c>
      <c r="V635" t="s">
        <v>53</v>
      </c>
      <c r="W635" t="s">
        <v>108</v>
      </c>
      <c r="X635">
        <v>53196</v>
      </c>
      <c r="Y635">
        <v>923</v>
      </c>
      <c r="Z635">
        <v>6</v>
      </c>
      <c r="AA635">
        <v>6</v>
      </c>
      <c r="AB635">
        <v>64</v>
      </c>
      <c r="AC635">
        <v>14</v>
      </c>
      <c r="AD635" t="s">
        <v>2084</v>
      </c>
      <c r="AE635">
        <f>COUNTIF($E$2:E635,E635)</f>
        <v>2</v>
      </c>
      <c r="AF635">
        <f>COUNTIF($H$2:$H635,H635)</f>
        <v>0</v>
      </c>
      <c r="AG635">
        <f>COUNTIF($M$2:M635,M635)</f>
        <v>2</v>
      </c>
      <c r="AH635">
        <f>COUNTIF($O$2:O635,O635)</f>
        <v>0</v>
      </c>
      <c r="AI635">
        <f>COUNTIF($Q$2:Q635,Q635)</f>
        <v>2</v>
      </c>
      <c r="AJ635">
        <f>COUNTIF($S$2:S635,S635)</f>
        <v>500</v>
      </c>
      <c r="AK635">
        <f t="shared" si="9"/>
        <v>51.94921875</v>
      </c>
      <c r="AL635">
        <f>IF(AD635="",0,COUNTIF($AD$2:AD635,AD635))</f>
        <v>1</v>
      </c>
    </row>
    <row r="636" spans="1:38">
      <c r="A636" t="s">
        <v>2085</v>
      </c>
      <c r="B636" t="s">
        <v>56</v>
      </c>
      <c r="C636">
        <v>200</v>
      </c>
      <c r="D636" t="s">
        <v>54</v>
      </c>
      <c r="E636" t="s">
        <v>2086</v>
      </c>
      <c r="F636">
        <v>49</v>
      </c>
      <c r="G636">
        <v>392</v>
      </c>
      <c r="H636"/>
      <c r="I636">
        <v>0</v>
      </c>
      <c r="J636">
        <v>0</v>
      </c>
      <c r="K636"/>
      <c r="L636">
        <v>0</v>
      </c>
      <c r="M636" t="s">
        <v>2086</v>
      </c>
      <c r="N636">
        <v>49</v>
      </c>
      <c r="O636"/>
      <c r="P636">
        <v>0</v>
      </c>
      <c r="Q636" t="s">
        <v>2087</v>
      </c>
      <c r="R636">
        <v>66</v>
      </c>
      <c r="S636" t="s">
        <v>172</v>
      </c>
      <c r="T636">
        <v>6</v>
      </c>
      <c r="U636" t="s">
        <v>53</v>
      </c>
      <c r="V636" t="s">
        <v>53</v>
      </c>
      <c r="W636" t="s">
        <v>108</v>
      </c>
      <c r="X636">
        <v>66898</v>
      </c>
      <c r="Y636">
        <v>2034</v>
      </c>
      <c r="Z636">
        <v>6</v>
      </c>
      <c r="AA636">
        <v>6</v>
      </c>
      <c r="AB636">
        <v>74</v>
      </c>
      <c r="AC636">
        <v>28</v>
      </c>
      <c r="AD636" t="s">
        <v>2088</v>
      </c>
      <c r="AE636">
        <f>COUNTIF($E$2:E636,E636)</f>
        <v>1</v>
      </c>
      <c r="AF636">
        <f>COUNTIF($H$2:$H636,H636)</f>
        <v>0</v>
      </c>
      <c r="AG636">
        <f>COUNTIF($M$2:M636,M636)</f>
        <v>1</v>
      </c>
      <c r="AH636">
        <f>COUNTIF($O$2:O636,O636)</f>
        <v>0</v>
      </c>
      <c r="AI636">
        <f>COUNTIF($Q$2:Q636,Q636)</f>
        <v>1</v>
      </c>
      <c r="AJ636">
        <f>COUNTIF($S$2:S636,S636)</f>
        <v>501</v>
      </c>
      <c r="AK636">
        <f t="shared" si="9"/>
        <v>65.330078125</v>
      </c>
      <c r="AL636">
        <f>IF(AD636="",0,COUNTIF($AD$2:AD636,AD636))</f>
        <v>1</v>
      </c>
    </row>
    <row r="637" spans="1:38">
      <c r="A637" t="s">
        <v>2089</v>
      </c>
      <c r="B637" t="s">
        <v>56</v>
      </c>
      <c r="C637">
        <v>200</v>
      </c>
      <c r="D637" t="s">
        <v>54</v>
      </c>
      <c r="E637" t="s">
        <v>2086</v>
      </c>
      <c r="F637">
        <v>49</v>
      </c>
      <c r="G637">
        <v>392</v>
      </c>
      <c r="H637"/>
      <c r="I637">
        <v>0</v>
      </c>
      <c r="J637">
        <v>0</v>
      </c>
      <c r="K637"/>
      <c r="L637">
        <v>0</v>
      </c>
      <c r="M637" t="s">
        <v>2086</v>
      </c>
      <c r="N637">
        <v>49</v>
      </c>
      <c r="O637"/>
      <c r="P637">
        <v>0</v>
      </c>
      <c r="Q637" t="s">
        <v>2087</v>
      </c>
      <c r="R637">
        <v>66</v>
      </c>
      <c r="S637" t="s">
        <v>172</v>
      </c>
      <c r="T637">
        <v>6</v>
      </c>
      <c r="U637" t="s">
        <v>53</v>
      </c>
      <c r="V637" t="s">
        <v>53</v>
      </c>
      <c r="W637" t="s">
        <v>108</v>
      </c>
      <c r="X637">
        <v>66912</v>
      </c>
      <c r="Y637">
        <v>2034</v>
      </c>
      <c r="Z637">
        <v>7</v>
      </c>
      <c r="AA637">
        <v>18</v>
      </c>
      <c r="AB637">
        <v>74</v>
      </c>
      <c r="AC637">
        <v>28</v>
      </c>
      <c r="AD637" t="s">
        <v>2090</v>
      </c>
      <c r="AE637">
        <f>COUNTIF($E$2:E637,E637)</f>
        <v>2</v>
      </c>
      <c r="AF637">
        <f>COUNTIF($H$2:$H637,H637)</f>
        <v>0</v>
      </c>
      <c r="AG637">
        <f>COUNTIF($M$2:M637,M637)</f>
        <v>2</v>
      </c>
      <c r="AH637">
        <f>COUNTIF($O$2:O637,O637)</f>
        <v>0</v>
      </c>
      <c r="AI637">
        <f>COUNTIF($Q$2:Q637,Q637)</f>
        <v>2</v>
      </c>
      <c r="AJ637">
        <f>COUNTIF($S$2:S637,S637)</f>
        <v>502</v>
      </c>
      <c r="AK637">
        <f t="shared" si="9"/>
        <v>65.34375</v>
      </c>
      <c r="AL637">
        <f>IF(AD637="",0,COUNTIF($AD$2:AD637,AD637))</f>
        <v>1</v>
      </c>
    </row>
    <row r="638" spans="1:38">
      <c r="A638" t="s">
        <v>2091</v>
      </c>
      <c r="B638" t="s">
        <v>56</v>
      </c>
      <c r="C638">
        <v>200</v>
      </c>
      <c r="D638" t="s">
        <v>54</v>
      </c>
      <c r="E638" t="s">
        <v>2092</v>
      </c>
      <c r="F638">
        <v>61</v>
      </c>
      <c r="G638">
        <v>492</v>
      </c>
      <c r="H638"/>
      <c r="I638">
        <v>0</v>
      </c>
      <c r="J638">
        <v>0</v>
      </c>
      <c r="K638"/>
      <c r="L638">
        <v>0</v>
      </c>
      <c r="M638" t="s">
        <v>2092</v>
      </c>
      <c r="N638">
        <v>61</v>
      </c>
      <c r="O638"/>
      <c r="P638">
        <v>0</v>
      </c>
      <c r="Q638" t="s">
        <v>2093</v>
      </c>
      <c r="R638">
        <v>78</v>
      </c>
      <c r="S638" t="s">
        <v>172</v>
      </c>
      <c r="T638">
        <v>6</v>
      </c>
      <c r="U638" t="s">
        <v>53</v>
      </c>
      <c r="V638" t="s">
        <v>53</v>
      </c>
      <c r="W638" t="s">
        <v>108</v>
      </c>
      <c r="X638">
        <v>60059</v>
      </c>
      <c r="Y638">
        <v>1527</v>
      </c>
      <c r="Z638">
        <v>6</v>
      </c>
      <c r="AA638">
        <v>8</v>
      </c>
      <c r="AB638">
        <v>68</v>
      </c>
      <c r="AC638">
        <v>13</v>
      </c>
      <c r="AD638" t="s">
        <v>2094</v>
      </c>
      <c r="AE638">
        <f>COUNTIF($E$2:E638,E638)</f>
        <v>1</v>
      </c>
      <c r="AF638">
        <f>COUNTIF($H$2:$H638,H638)</f>
        <v>0</v>
      </c>
      <c r="AG638">
        <f>COUNTIF($M$2:M638,M638)</f>
        <v>1</v>
      </c>
      <c r="AH638">
        <f>COUNTIF($O$2:O638,O638)</f>
        <v>0</v>
      </c>
      <c r="AI638">
        <f>COUNTIF($Q$2:Q638,Q638)</f>
        <v>1</v>
      </c>
      <c r="AJ638">
        <f>COUNTIF($S$2:S638,S638)</f>
        <v>503</v>
      </c>
      <c r="AK638">
        <f t="shared" si="9"/>
        <v>58.6513671875</v>
      </c>
      <c r="AL638">
        <f>IF(AD638="",0,COUNTIF($AD$2:AD638,AD638))</f>
        <v>1</v>
      </c>
    </row>
    <row r="639" spans="1:38">
      <c r="A639" t="s">
        <v>2095</v>
      </c>
      <c r="B639" t="s">
        <v>56</v>
      </c>
      <c r="C639">
        <v>200</v>
      </c>
      <c r="D639" t="s">
        <v>54</v>
      </c>
      <c r="E639" t="s">
        <v>2092</v>
      </c>
      <c r="F639">
        <v>61</v>
      </c>
      <c r="G639">
        <v>492</v>
      </c>
      <c r="H639"/>
      <c r="I639">
        <v>0</v>
      </c>
      <c r="J639">
        <v>0</v>
      </c>
      <c r="K639"/>
      <c r="L639">
        <v>0</v>
      </c>
      <c r="M639" t="s">
        <v>2092</v>
      </c>
      <c r="N639">
        <v>61</v>
      </c>
      <c r="O639"/>
      <c r="P639">
        <v>0</v>
      </c>
      <c r="Q639" t="s">
        <v>2093</v>
      </c>
      <c r="R639">
        <v>78</v>
      </c>
      <c r="S639" t="s">
        <v>172</v>
      </c>
      <c r="T639">
        <v>6</v>
      </c>
      <c r="U639" t="s">
        <v>53</v>
      </c>
      <c r="V639" t="s">
        <v>53</v>
      </c>
      <c r="W639" t="s">
        <v>108</v>
      </c>
      <c r="X639">
        <v>60064</v>
      </c>
      <c r="Y639">
        <v>1527</v>
      </c>
      <c r="Z639">
        <v>7</v>
      </c>
      <c r="AA639">
        <v>12</v>
      </c>
      <c r="AB639">
        <v>68</v>
      </c>
      <c r="AC639">
        <v>13</v>
      </c>
      <c r="AD639" t="s">
        <v>2096</v>
      </c>
      <c r="AE639">
        <f>COUNTIF($E$2:E639,E639)</f>
        <v>2</v>
      </c>
      <c r="AF639">
        <f>COUNTIF($H$2:$H639,H639)</f>
        <v>0</v>
      </c>
      <c r="AG639">
        <f>COUNTIF($M$2:M639,M639)</f>
        <v>2</v>
      </c>
      <c r="AH639">
        <f>COUNTIF($O$2:O639,O639)</f>
        <v>0</v>
      </c>
      <c r="AI639">
        <f>COUNTIF($Q$2:Q639,Q639)</f>
        <v>2</v>
      </c>
      <c r="AJ639">
        <f>COUNTIF($S$2:S639,S639)</f>
        <v>504</v>
      </c>
      <c r="AK639">
        <f t="shared" si="9"/>
        <v>58.65625</v>
      </c>
      <c r="AL639">
        <f>IF(AD639="",0,COUNTIF($AD$2:AD639,AD639))</f>
        <v>1</v>
      </c>
    </row>
    <row r="640" spans="1:38">
      <c r="A640" t="s">
        <v>2097</v>
      </c>
      <c r="B640" t="s">
        <v>56</v>
      </c>
      <c r="C640">
        <v>200</v>
      </c>
      <c r="D640" t="s">
        <v>54</v>
      </c>
      <c r="E640" t="s">
        <v>2098</v>
      </c>
      <c r="F640">
        <v>38</v>
      </c>
      <c r="G640">
        <v>333</v>
      </c>
      <c r="H640"/>
      <c r="I640">
        <v>0</v>
      </c>
      <c r="J640">
        <v>0</v>
      </c>
      <c r="K640"/>
      <c r="L640">
        <v>0</v>
      </c>
      <c r="M640" t="s">
        <v>2098</v>
      </c>
      <c r="N640">
        <v>38</v>
      </c>
      <c r="O640"/>
      <c r="P640">
        <v>0</v>
      </c>
      <c r="Q640" t="s">
        <v>2099</v>
      </c>
      <c r="R640">
        <v>56</v>
      </c>
      <c r="S640" t="s">
        <v>172</v>
      </c>
      <c r="T640">
        <v>6</v>
      </c>
      <c r="U640" t="s">
        <v>53</v>
      </c>
      <c r="V640" t="s">
        <v>53</v>
      </c>
      <c r="W640" t="s">
        <v>108</v>
      </c>
      <c r="X640">
        <v>51360</v>
      </c>
      <c r="Y640">
        <v>820</v>
      </c>
      <c r="Z640">
        <v>5</v>
      </c>
      <c r="AA640">
        <v>7</v>
      </c>
      <c r="AB640">
        <v>61</v>
      </c>
      <c r="AC640">
        <v>16</v>
      </c>
      <c r="AD640" t="s">
        <v>2100</v>
      </c>
      <c r="AE640">
        <f>COUNTIF($E$2:E640,E640)</f>
        <v>1</v>
      </c>
      <c r="AF640">
        <f>COUNTIF($H$2:$H640,H640)</f>
        <v>0</v>
      </c>
      <c r="AG640">
        <f>COUNTIF($M$2:M640,M640)</f>
        <v>1</v>
      </c>
      <c r="AH640">
        <f>COUNTIF($O$2:O640,O640)</f>
        <v>0</v>
      </c>
      <c r="AI640">
        <f>COUNTIF($Q$2:Q640,Q640)</f>
        <v>1</v>
      </c>
      <c r="AJ640">
        <f>COUNTIF($S$2:S640,S640)</f>
        <v>505</v>
      </c>
      <c r="AK640">
        <f t="shared" si="9"/>
        <v>50.15625</v>
      </c>
      <c r="AL640">
        <f>IF(AD640="",0,COUNTIF($AD$2:AD640,AD640))</f>
        <v>1</v>
      </c>
    </row>
    <row r="641" spans="1:38">
      <c r="A641" t="s">
        <v>2101</v>
      </c>
      <c r="B641" t="s">
        <v>56</v>
      </c>
      <c r="C641">
        <v>200</v>
      </c>
      <c r="D641" t="s">
        <v>54</v>
      </c>
      <c r="E641" t="s">
        <v>2098</v>
      </c>
      <c r="F641">
        <v>38</v>
      </c>
      <c r="G641">
        <v>333</v>
      </c>
      <c r="H641"/>
      <c r="I641">
        <v>0</v>
      </c>
      <c r="J641">
        <v>0</v>
      </c>
      <c r="K641"/>
      <c r="L641">
        <v>0</v>
      </c>
      <c r="M641" t="s">
        <v>2098</v>
      </c>
      <c r="N641">
        <v>38</v>
      </c>
      <c r="O641"/>
      <c r="P641">
        <v>0</v>
      </c>
      <c r="Q641" t="s">
        <v>2099</v>
      </c>
      <c r="R641">
        <v>56</v>
      </c>
      <c r="S641" t="s">
        <v>172</v>
      </c>
      <c r="T641">
        <v>6</v>
      </c>
      <c r="U641" t="s">
        <v>53</v>
      </c>
      <c r="V641" t="s">
        <v>53</v>
      </c>
      <c r="W641" t="s">
        <v>108</v>
      </c>
      <c r="X641">
        <v>51351</v>
      </c>
      <c r="Y641">
        <v>820</v>
      </c>
      <c r="Z641">
        <v>6</v>
      </c>
      <c r="AA641">
        <v>2</v>
      </c>
      <c r="AB641">
        <v>61</v>
      </c>
      <c r="AC641">
        <v>16</v>
      </c>
      <c r="AD641" t="s">
        <v>2102</v>
      </c>
      <c r="AE641">
        <f>COUNTIF($E$2:E641,E641)</f>
        <v>2</v>
      </c>
      <c r="AF641">
        <f>COUNTIF($H$2:$H641,H641)</f>
        <v>0</v>
      </c>
      <c r="AG641">
        <f>COUNTIF($M$2:M641,M641)</f>
        <v>2</v>
      </c>
      <c r="AH641">
        <f>COUNTIF($O$2:O641,O641)</f>
        <v>0</v>
      </c>
      <c r="AI641">
        <f>COUNTIF($Q$2:Q641,Q641)</f>
        <v>2</v>
      </c>
      <c r="AJ641">
        <f>COUNTIF($S$2:S641,S641)</f>
        <v>506</v>
      </c>
      <c r="AK641">
        <f t="shared" si="9"/>
        <v>50.1474609375</v>
      </c>
      <c r="AL641">
        <f>IF(AD641="",0,COUNTIF($AD$2:AD641,AD641))</f>
        <v>1</v>
      </c>
    </row>
    <row r="642" spans="1:38">
      <c r="A642" t="s">
        <v>2103</v>
      </c>
      <c r="B642" t="s">
        <v>56</v>
      </c>
      <c r="C642">
        <v>200</v>
      </c>
      <c r="D642" t="s">
        <v>54</v>
      </c>
      <c r="E642" t="s">
        <v>2104</v>
      </c>
      <c r="F642">
        <v>32</v>
      </c>
      <c r="G642">
        <v>265</v>
      </c>
      <c r="H642"/>
      <c r="I642">
        <v>0</v>
      </c>
      <c r="J642">
        <v>0</v>
      </c>
      <c r="K642"/>
      <c r="L642">
        <v>0</v>
      </c>
      <c r="M642" t="s">
        <v>2104</v>
      </c>
      <c r="N642">
        <v>32</v>
      </c>
      <c r="O642"/>
      <c r="P642">
        <v>0</v>
      </c>
      <c r="Q642" t="s">
        <v>172</v>
      </c>
      <c r="R642">
        <v>6</v>
      </c>
      <c r="S642" t="s">
        <v>145</v>
      </c>
      <c r="T642">
        <v>10</v>
      </c>
      <c r="U642" t="s">
        <v>53</v>
      </c>
      <c r="V642" t="s">
        <v>53</v>
      </c>
      <c r="W642" t="s">
        <v>108</v>
      </c>
      <c r="X642">
        <v>52293</v>
      </c>
      <c r="Y642">
        <v>1063</v>
      </c>
      <c r="Z642">
        <v>4</v>
      </c>
      <c r="AA642">
        <v>20</v>
      </c>
      <c r="AB642">
        <v>61</v>
      </c>
      <c r="AC642">
        <v>16</v>
      </c>
      <c r="AD642" t="s">
        <v>2105</v>
      </c>
      <c r="AE642">
        <f>COUNTIF($E$2:E642,E642)</f>
        <v>1</v>
      </c>
      <c r="AF642">
        <f>COUNTIF($H$2:$H642,H642)</f>
        <v>0</v>
      </c>
      <c r="AG642">
        <f>COUNTIF($M$2:M642,M642)</f>
        <v>1</v>
      </c>
      <c r="AH642">
        <f>COUNTIF($O$2:O642,O642)</f>
        <v>0</v>
      </c>
      <c r="AI642">
        <f>COUNTIF($Q$2:Q642,Q642)</f>
        <v>105</v>
      </c>
      <c r="AJ642">
        <f>COUNTIF($S$2:S642,S642)</f>
        <v>105</v>
      </c>
      <c r="AK642">
        <f t="shared" si="9"/>
        <v>51.0673828125</v>
      </c>
      <c r="AL642">
        <f>IF(AD642="",0,COUNTIF($AD$2:AD642,AD642))</f>
        <v>1</v>
      </c>
    </row>
    <row r="643" spans="1:38">
      <c r="A643" t="s">
        <v>2106</v>
      </c>
      <c r="B643" t="s">
        <v>56</v>
      </c>
      <c r="C643">
        <v>200</v>
      </c>
      <c r="D643" t="s">
        <v>54</v>
      </c>
      <c r="E643" t="s">
        <v>2107</v>
      </c>
      <c r="F643">
        <v>32</v>
      </c>
      <c r="G643">
        <v>265</v>
      </c>
      <c r="H643"/>
      <c r="I643">
        <v>0</v>
      </c>
      <c r="J643">
        <v>0</v>
      </c>
      <c r="K643"/>
      <c r="L643">
        <v>0</v>
      </c>
      <c r="M643" t="s">
        <v>2107</v>
      </c>
      <c r="N643">
        <v>32</v>
      </c>
      <c r="O643"/>
      <c r="P643">
        <v>0</v>
      </c>
      <c r="Q643" t="s">
        <v>2108</v>
      </c>
      <c r="R643">
        <v>49</v>
      </c>
      <c r="S643" t="s">
        <v>172</v>
      </c>
      <c r="T643">
        <v>6</v>
      </c>
      <c r="U643" t="s">
        <v>53</v>
      </c>
      <c r="V643" t="s">
        <v>53</v>
      </c>
      <c r="W643" t="s">
        <v>108</v>
      </c>
      <c r="X643">
        <v>56518</v>
      </c>
      <c r="Y643">
        <v>1269</v>
      </c>
      <c r="Z643">
        <v>5</v>
      </c>
      <c r="AA643">
        <v>7</v>
      </c>
      <c r="AB643">
        <v>67</v>
      </c>
      <c r="AC643">
        <v>14</v>
      </c>
      <c r="AD643" t="s">
        <v>2109</v>
      </c>
      <c r="AE643">
        <f>COUNTIF($E$2:E643,E643)</f>
        <v>1</v>
      </c>
      <c r="AF643">
        <f>COUNTIF($H$2:$H643,H643)</f>
        <v>0</v>
      </c>
      <c r="AG643">
        <f>COUNTIF($M$2:M643,M643)</f>
        <v>1</v>
      </c>
      <c r="AH643">
        <f>COUNTIF($O$2:O643,O643)</f>
        <v>0</v>
      </c>
      <c r="AI643">
        <f>COUNTIF($Q$2:Q643,Q643)</f>
        <v>1</v>
      </c>
      <c r="AJ643">
        <f>COUNTIF($S$2:S643,S643)</f>
        <v>507</v>
      </c>
      <c r="AK643">
        <f t="shared" ref="AK643:AK706" si="10">X643/1024</f>
        <v>55.193359375</v>
      </c>
      <c r="AL643">
        <f>IF(AD643="",0,COUNTIF($AD$2:AD643,AD643))</f>
        <v>1</v>
      </c>
    </row>
    <row r="644" spans="1:38">
      <c r="A644" t="s">
        <v>2110</v>
      </c>
      <c r="B644" t="s">
        <v>56</v>
      </c>
      <c r="C644">
        <v>200</v>
      </c>
      <c r="D644" t="s">
        <v>54</v>
      </c>
      <c r="E644" t="s">
        <v>2107</v>
      </c>
      <c r="F644">
        <v>32</v>
      </c>
      <c r="G644">
        <v>265</v>
      </c>
      <c r="H644"/>
      <c r="I644">
        <v>0</v>
      </c>
      <c r="J644">
        <v>0</v>
      </c>
      <c r="K644"/>
      <c r="L644">
        <v>0</v>
      </c>
      <c r="M644" t="s">
        <v>2107</v>
      </c>
      <c r="N644">
        <v>32</v>
      </c>
      <c r="O644"/>
      <c r="P644">
        <v>0</v>
      </c>
      <c r="Q644" t="s">
        <v>2108</v>
      </c>
      <c r="R644">
        <v>49</v>
      </c>
      <c r="S644" t="s">
        <v>172</v>
      </c>
      <c r="T644">
        <v>6</v>
      </c>
      <c r="U644" t="s">
        <v>53</v>
      </c>
      <c r="V644" t="s">
        <v>53</v>
      </c>
      <c r="W644" t="s">
        <v>108</v>
      </c>
      <c r="X644">
        <v>56528</v>
      </c>
      <c r="Y644">
        <v>1269</v>
      </c>
      <c r="Z644">
        <v>6</v>
      </c>
      <c r="AA644">
        <v>10</v>
      </c>
      <c r="AB644">
        <v>67</v>
      </c>
      <c r="AC644">
        <v>14</v>
      </c>
      <c r="AD644" t="s">
        <v>2111</v>
      </c>
      <c r="AE644">
        <f>COUNTIF($E$2:E644,E644)</f>
        <v>2</v>
      </c>
      <c r="AF644">
        <f>COUNTIF($H$2:$H644,H644)</f>
        <v>0</v>
      </c>
      <c r="AG644">
        <f>COUNTIF($M$2:M644,M644)</f>
        <v>2</v>
      </c>
      <c r="AH644">
        <f>COUNTIF($O$2:O644,O644)</f>
        <v>0</v>
      </c>
      <c r="AI644">
        <f>COUNTIF($Q$2:Q644,Q644)</f>
        <v>2</v>
      </c>
      <c r="AJ644">
        <f>COUNTIF($S$2:S644,S644)</f>
        <v>508</v>
      </c>
      <c r="AK644">
        <f t="shared" si="10"/>
        <v>55.203125</v>
      </c>
      <c r="AL644">
        <f>IF(AD644="",0,COUNTIF($AD$2:AD644,AD644))</f>
        <v>1</v>
      </c>
    </row>
    <row r="645" spans="1:38">
      <c r="A645" t="s">
        <v>2112</v>
      </c>
      <c r="B645" t="s">
        <v>56</v>
      </c>
      <c r="C645">
        <v>200</v>
      </c>
      <c r="D645" t="s">
        <v>54</v>
      </c>
      <c r="E645" t="s">
        <v>2113</v>
      </c>
      <c r="F645">
        <v>46</v>
      </c>
      <c r="G645">
        <v>387</v>
      </c>
      <c r="H645"/>
      <c r="I645">
        <v>0</v>
      </c>
      <c r="J645">
        <v>0</v>
      </c>
      <c r="K645"/>
      <c r="L645">
        <v>0</v>
      </c>
      <c r="M645" t="s">
        <v>2113</v>
      </c>
      <c r="N645">
        <v>46</v>
      </c>
      <c r="O645"/>
      <c r="P645">
        <v>0</v>
      </c>
      <c r="Q645" t="s">
        <v>2114</v>
      </c>
      <c r="R645">
        <v>63</v>
      </c>
      <c r="S645" t="s">
        <v>172</v>
      </c>
      <c r="T645">
        <v>6</v>
      </c>
      <c r="U645" t="s">
        <v>53</v>
      </c>
      <c r="V645" t="s">
        <v>53</v>
      </c>
      <c r="W645" t="s">
        <v>108</v>
      </c>
      <c r="X645">
        <v>59423</v>
      </c>
      <c r="Y645">
        <v>1510</v>
      </c>
      <c r="Z645">
        <v>5</v>
      </c>
      <c r="AA645">
        <v>22</v>
      </c>
      <c r="AB645">
        <v>66</v>
      </c>
      <c r="AC645">
        <v>18</v>
      </c>
      <c r="AD645" t="s">
        <v>2115</v>
      </c>
      <c r="AE645">
        <f>COUNTIF($E$2:E645,E645)</f>
        <v>1</v>
      </c>
      <c r="AF645">
        <f>COUNTIF($H$2:$H645,H645)</f>
        <v>0</v>
      </c>
      <c r="AG645">
        <f>COUNTIF($M$2:M645,M645)</f>
        <v>1</v>
      </c>
      <c r="AH645">
        <f>COUNTIF($O$2:O645,O645)</f>
        <v>0</v>
      </c>
      <c r="AI645">
        <f>COUNTIF($Q$2:Q645,Q645)</f>
        <v>1</v>
      </c>
      <c r="AJ645">
        <f>COUNTIF($S$2:S645,S645)</f>
        <v>509</v>
      </c>
      <c r="AK645">
        <f t="shared" si="10"/>
        <v>58.0302734375</v>
      </c>
      <c r="AL645">
        <f>IF(AD645="",0,COUNTIF($AD$2:AD645,AD645))</f>
        <v>1</v>
      </c>
    </row>
    <row r="646" spans="1:38">
      <c r="A646" t="s">
        <v>2116</v>
      </c>
      <c r="B646" t="s">
        <v>56</v>
      </c>
      <c r="C646">
        <v>200</v>
      </c>
      <c r="D646" t="s">
        <v>54</v>
      </c>
      <c r="E646" t="s">
        <v>2113</v>
      </c>
      <c r="F646">
        <v>46</v>
      </c>
      <c r="G646">
        <v>387</v>
      </c>
      <c r="H646"/>
      <c r="I646">
        <v>0</v>
      </c>
      <c r="J646">
        <v>0</v>
      </c>
      <c r="K646"/>
      <c r="L646">
        <v>0</v>
      </c>
      <c r="M646" t="s">
        <v>2113</v>
      </c>
      <c r="N646">
        <v>46</v>
      </c>
      <c r="O646"/>
      <c r="P646">
        <v>0</v>
      </c>
      <c r="Q646" t="s">
        <v>2114</v>
      </c>
      <c r="R646">
        <v>63</v>
      </c>
      <c r="S646" t="s">
        <v>172</v>
      </c>
      <c r="T646">
        <v>6</v>
      </c>
      <c r="U646" t="s">
        <v>53</v>
      </c>
      <c r="V646" t="s">
        <v>53</v>
      </c>
      <c r="W646" t="s">
        <v>108</v>
      </c>
      <c r="X646">
        <v>59442</v>
      </c>
      <c r="Y646">
        <v>1510</v>
      </c>
      <c r="Z646">
        <v>6</v>
      </c>
      <c r="AA646">
        <v>10</v>
      </c>
      <c r="AB646">
        <v>66</v>
      </c>
      <c r="AC646">
        <v>18</v>
      </c>
      <c r="AD646" t="s">
        <v>2117</v>
      </c>
      <c r="AE646">
        <f>COUNTIF($E$2:E646,E646)</f>
        <v>2</v>
      </c>
      <c r="AF646">
        <f>COUNTIF($H$2:$H646,H646)</f>
        <v>0</v>
      </c>
      <c r="AG646">
        <f>COUNTIF($M$2:M646,M646)</f>
        <v>2</v>
      </c>
      <c r="AH646">
        <f>COUNTIF($O$2:O646,O646)</f>
        <v>0</v>
      </c>
      <c r="AI646">
        <f>COUNTIF($Q$2:Q646,Q646)</f>
        <v>2</v>
      </c>
      <c r="AJ646">
        <f>COUNTIF($S$2:S646,S646)</f>
        <v>510</v>
      </c>
      <c r="AK646">
        <f t="shared" si="10"/>
        <v>58.048828125</v>
      </c>
      <c r="AL646">
        <f>IF(AD646="",0,COUNTIF($AD$2:AD646,AD646))</f>
        <v>1</v>
      </c>
    </row>
    <row r="647" spans="1:38">
      <c r="A647" t="s">
        <v>2118</v>
      </c>
      <c r="B647" t="s">
        <v>56</v>
      </c>
      <c r="C647">
        <v>200</v>
      </c>
      <c r="D647" t="s">
        <v>54</v>
      </c>
      <c r="E647" t="s">
        <v>2119</v>
      </c>
      <c r="F647">
        <v>40</v>
      </c>
      <c r="G647">
        <v>328</v>
      </c>
      <c r="H647"/>
      <c r="I647">
        <v>0</v>
      </c>
      <c r="J647">
        <v>0</v>
      </c>
      <c r="K647"/>
      <c r="L647">
        <v>0</v>
      </c>
      <c r="M647" t="s">
        <v>2119</v>
      </c>
      <c r="N647">
        <v>40</v>
      </c>
      <c r="O647"/>
      <c r="P647">
        <v>0</v>
      </c>
      <c r="Q647" t="s">
        <v>2120</v>
      </c>
      <c r="R647">
        <v>57</v>
      </c>
      <c r="S647" t="s">
        <v>172</v>
      </c>
      <c r="T647">
        <v>6</v>
      </c>
      <c r="U647" t="s">
        <v>53</v>
      </c>
      <c r="V647" t="s">
        <v>53</v>
      </c>
      <c r="W647" t="s">
        <v>108</v>
      </c>
      <c r="X647">
        <v>63323</v>
      </c>
      <c r="Y647">
        <v>1701</v>
      </c>
      <c r="Z647">
        <v>6</v>
      </c>
      <c r="AA647">
        <v>12</v>
      </c>
      <c r="AB647">
        <v>75</v>
      </c>
      <c r="AC647">
        <v>19</v>
      </c>
      <c r="AD647" t="s">
        <v>2121</v>
      </c>
      <c r="AE647">
        <f>COUNTIF($E$2:E647,E647)</f>
        <v>1</v>
      </c>
      <c r="AF647">
        <f>COUNTIF($H$2:$H647,H647)</f>
        <v>0</v>
      </c>
      <c r="AG647">
        <f>COUNTIF($M$2:M647,M647)</f>
        <v>1</v>
      </c>
      <c r="AH647">
        <f>COUNTIF($O$2:O647,O647)</f>
        <v>0</v>
      </c>
      <c r="AI647">
        <f>COUNTIF($Q$2:Q647,Q647)</f>
        <v>1</v>
      </c>
      <c r="AJ647">
        <f>COUNTIF($S$2:S647,S647)</f>
        <v>511</v>
      </c>
      <c r="AK647">
        <f t="shared" si="10"/>
        <v>61.8388671875</v>
      </c>
      <c r="AL647">
        <f>IF(AD647="",0,COUNTIF($AD$2:AD647,AD647))</f>
        <v>1</v>
      </c>
    </row>
    <row r="648" spans="1:38">
      <c r="A648" t="s">
        <v>2122</v>
      </c>
      <c r="B648" t="s">
        <v>56</v>
      </c>
      <c r="C648">
        <v>200</v>
      </c>
      <c r="D648" t="s">
        <v>54</v>
      </c>
      <c r="E648" t="s">
        <v>2119</v>
      </c>
      <c r="F648">
        <v>40</v>
      </c>
      <c r="G648">
        <v>328</v>
      </c>
      <c r="H648"/>
      <c r="I648">
        <v>0</v>
      </c>
      <c r="J648">
        <v>0</v>
      </c>
      <c r="K648"/>
      <c r="L648">
        <v>0</v>
      </c>
      <c r="M648" t="s">
        <v>2119</v>
      </c>
      <c r="N648">
        <v>40</v>
      </c>
      <c r="O648"/>
      <c r="P648">
        <v>0</v>
      </c>
      <c r="Q648" t="s">
        <v>2120</v>
      </c>
      <c r="R648">
        <v>57</v>
      </c>
      <c r="S648" t="s">
        <v>172</v>
      </c>
      <c r="T648">
        <v>6</v>
      </c>
      <c r="U648" t="s">
        <v>53</v>
      </c>
      <c r="V648" t="s">
        <v>53</v>
      </c>
      <c r="W648" t="s">
        <v>108</v>
      </c>
      <c r="X648">
        <v>63358</v>
      </c>
      <c r="Y648">
        <v>1701</v>
      </c>
      <c r="Z648">
        <v>7</v>
      </c>
      <c r="AA648">
        <v>14</v>
      </c>
      <c r="AB648">
        <v>75</v>
      </c>
      <c r="AC648">
        <v>19</v>
      </c>
      <c r="AD648" t="s">
        <v>2123</v>
      </c>
      <c r="AE648">
        <f>COUNTIF($E$2:E648,E648)</f>
        <v>2</v>
      </c>
      <c r="AF648">
        <f>COUNTIF($H$2:$H648,H648)</f>
        <v>0</v>
      </c>
      <c r="AG648">
        <f>COUNTIF($M$2:M648,M648)</f>
        <v>2</v>
      </c>
      <c r="AH648">
        <f>COUNTIF($O$2:O648,O648)</f>
        <v>0</v>
      </c>
      <c r="AI648">
        <f>COUNTIF($Q$2:Q648,Q648)</f>
        <v>2</v>
      </c>
      <c r="AJ648">
        <f>COUNTIF($S$2:S648,S648)</f>
        <v>512</v>
      </c>
      <c r="AK648">
        <f t="shared" si="10"/>
        <v>61.873046875</v>
      </c>
      <c r="AL648">
        <f>IF(AD648="",0,COUNTIF($AD$2:AD648,AD648))</f>
        <v>1</v>
      </c>
    </row>
    <row r="649" spans="1:38">
      <c r="A649" t="s">
        <v>2124</v>
      </c>
      <c r="B649" t="s">
        <v>56</v>
      </c>
      <c r="C649">
        <v>200</v>
      </c>
      <c r="D649" t="s">
        <v>54</v>
      </c>
      <c r="E649" t="s">
        <v>2125</v>
      </c>
      <c r="F649">
        <v>29</v>
      </c>
      <c r="G649">
        <v>245</v>
      </c>
      <c r="H649"/>
      <c r="I649">
        <v>0</v>
      </c>
      <c r="J649">
        <v>0</v>
      </c>
      <c r="K649"/>
      <c r="L649">
        <v>0</v>
      </c>
      <c r="M649" t="s">
        <v>2125</v>
      </c>
      <c r="N649">
        <v>29</v>
      </c>
      <c r="O649"/>
      <c r="P649">
        <v>0</v>
      </c>
      <c r="Q649" t="s">
        <v>2126</v>
      </c>
      <c r="R649">
        <v>46</v>
      </c>
      <c r="S649" t="s">
        <v>172</v>
      </c>
      <c r="T649">
        <v>6</v>
      </c>
      <c r="U649" t="s">
        <v>53</v>
      </c>
      <c r="V649" t="s">
        <v>53</v>
      </c>
      <c r="W649" t="s">
        <v>108</v>
      </c>
      <c r="X649">
        <v>60791</v>
      </c>
      <c r="Y649">
        <v>1437</v>
      </c>
      <c r="Z649">
        <v>5</v>
      </c>
      <c r="AA649">
        <v>15</v>
      </c>
      <c r="AB649">
        <v>69</v>
      </c>
      <c r="AC649">
        <v>27</v>
      </c>
      <c r="AD649" t="s">
        <v>2127</v>
      </c>
      <c r="AE649">
        <f>COUNTIF($E$2:E649,E649)</f>
        <v>1</v>
      </c>
      <c r="AF649">
        <f>COUNTIF($H$2:$H649,H649)</f>
        <v>0</v>
      </c>
      <c r="AG649">
        <f>COUNTIF($M$2:M649,M649)</f>
        <v>1</v>
      </c>
      <c r="AH649">
        <f>COUNTIF($O$2:O649,O649)</f>
        <v>0</v>
      </c>
      <c r="AI649">
        <f>COUNTIF($Q$2:Q649,Q649)</f>
        <v>1</v>
      </c>
      <c r="AJ649">
        <f>COUNTIF($S$2:S649,S649)</f>
        <v>513</v>
      </c>
      <c r="AK649">
        <f t="shared" si="10"/>
        <v>59.3662109375</v>
      </c>
      <c r="AL649">
        <f>IF(AD649="",0,COUNTIF($AD$2:AD649,AD649))</f>
        <v>1</v>
      </c>
    </row>
    <row r="650" spans="1:38">
      <c r="A650" t="s">
        <v>2128</v>
      </c>
      <c r="B650" t="s">
        <v>56</v>
      </c>
      <c r="C650">
        <v>200</v>
      </c>
      <c r="D650" t="s">
        <v>54</v>
      </c>
      <c r="E650" t="s">
        <v>2125</v>
      </c>
      <c r="F650">
        <v>29</v>
      </c>
      <c r="G650">
        <v>245</v>
      </c>
      <c r="H650"/>
      <c r="I650">
        <v>0</v>
      </c>
      <c r="J650">
        <v>0</v>
      </c>
      <c r="K650"/>
      <c r="L650">
        <v>0</v>
      </c>
      <c r="M650" t="s">
        <v>2125</v>
      </c>
      <c r="N650">
        <v>29</v>
      </c>
      <c r="O650"/>
      <c r="P650">
        <v>0</v>
      </c>
      <c r="Q650" t="s">
        <v>2126</v>
      </c>
      <c r="R650">
        <v>46</v>
      </c>
      <c r="S650" t="s">
        <v>172</v>
      </c>
      <c r="T650">
        <v>6</v>
      </c>
      <c r="U650" t="s">
        <v>53</v>
      </c>
      <c r="V650" t="s">
        <v>53</v>
      </c>
      <c r="W650" t="s">
        <v>108</v>
      </c>
      <c r="X650">
        <v>60796</v>
      </c>
      <c r="Y650">
        <v>1437</v>
      </c>
      <c r="Z650">
        <v>6</v>
      </c>
      <c r="AA650">
        <v>12</v>
      </c>
      <c r="AB650">
        <v>69</v>
      </c>
      <c r="AC650">
        <v>27</v>
      </c>
      <c r="AD650" t="s">
        <v>2129</v>
      </c>
      <c r="AE650">
        <f>COUNTIF($E$2:E650,E650)</f>
        <v>2</v>
      </c>
      <c r="AF650">
        <f>COUNTIF($H$2:$H650,H650)</f>
        <v>0</v>
      </c>
      <c r="AG650">
        <f>COUNTIF($M$2:M650,M650)</f>
        <v>2</v>
      </c>
      <c r="AH650">
        <f>COUNTIF($O$2:O650,O650)</f>
        <v>0</v>
      </c>
      <c r="AI650">
        <f>COUNTIF($Q$2:Q650,Q650)</f>
        <v>2</v>
      </c>
      <c r="AJ650">
        <f>COUNTIF($S$2:S650,S650)</f>
        <v>514</v>
      </c>
      <c r="AK650">
        <f t="shared" si="10"/>
        <v>59.37109375</v>
      </c>
      <c r="AL650">
        <f>IF(AD650="",0,COUNTIF($AD$2:AD650,AD650))</f>
        <v>1</v>
      </c>
    </row>
    <row r="651" spans="1:38">
      <c r="A651" t="s">
        <v>2130</v>
      </c>
      <c r="B651" t="s">
        <v>56</v>
      </c>
      <c r="C651">
        <v>301</v>
      </c>
      <c r="D651" t="s">
        <v>55</v>
      </c>
      <c r="E651"/>
      <c r="F651">
        <v>0</v>
      </c>
      <c r="G651">
        <v>0</v>
      </c>
      <c r="H651"/>
      <c r="I651">
        <v>0</v>
      </c>
      <c r="J651">
        <v>0</v>
      </c>
      <c r="K651"/>
      <c r="L651">
        <v>0</v>
      </c>
      <c r="M651"/>
      <c r="N651">
        <v>0</v>
      </c>
      <c r="O651"/>
      <c r="P651">
        <v>0</v>
      </c>
      <c r="Q651"/>
      <c r="R651">
        <v>0</v>
      </c>
      <c r="S651"/>
      <c r="T651">
        <v>0</v>
      </c>
      <c r="U651" t="s">
        <v>53</v>
      </c>
      <c r="V651" t="s">
        <v>53</v>
      </c>
      <c r="W651"/>
      <c r="X651">
        <v>0</v>
      </c>
      <c r="Y651">
        <v>0</v>
      </c>
      <c r="Z651">
        <v>6</v>
      </c>
      <c r="AA651">
        <v>2</v>
      </c>
      <c r="AB651">
        <v>1</v>
      </c>
      <c r="AC651">
        <v>0</v>
      </c>
      <c r="AD651" t="s">
        <v>53</v>
      </c>
      <c r="AE651">
        <f>COUNTIF($E$2:E651,E651)</f>
        <v>0</v>
      </c>
      <c r="AF651">
        <f>COUNTIF($H$2:$H651,H651)</f>
        <v>0</v>
      </c>
      <c r="AG651">
        <f>COUNTIF($M$2:M651,M651)</f>
        <v>0</v>
      </c>
      <c r="AH651">
        <f>COUNTIF($O$2:O651,O651)</f>
        <v>0</v>
      </c>
      <c r="AI651">
        <f>COUNTIF($Q$2:Q651,Q651)</f>
        <v>0</v>
      </c>
      <c r="AJ651">
        <f>COUNTIF($S$2:S651,S651)</f>
        <v>0</v>
      </c>
      <c r="AK651">
        <f t="shared" si="10"/>
        <v>0</v>
      </c>
      <c r="AL651">
        <f>IF(AD651="",0,COUNTIF($AD$2:AD651,AD651))</f>
        <v>0</v>
      </c>
    </row>
    <row r="652" spans="1:38">
      <c r="A652" t="s">
        <v>2131</v>
      </c>
      <c r="B652" t="s">
        <v>4</v>
      </c>
      <c r="C652">
        <v>301</v>
      </c>
      <c r="D652" t="s">
        <v>55</v>
      </c>
      <c r="E652"/>
      <c r="F652">
        <v>0</v>
      </c>
      <c r="G652">
        <v>0</v>
      </c>
      <c r="H652"/>
      <c r="I652">
        <v>0</v>
      </c>
      <c r="J652">
        <v>0</v>
      </c>
      <c r="K652"/>
      <c r="L652">
        <v>0</v>
      </c>
      <c r="M652"/>
      <c r="N652">
        <v>0</v>
      </c>
      <c r="O652"/>
      <c r="P652">
        <v>0</v>
      </c>
      <c r="Q652"/>
      <c r="R652">
        <v>0</v>
      </c>
      <c r="S652"/>
      <c r="T652">
        <v>0</v>
      </c>
      <c r="U652" t="s">
        <v>53</v>
      </c>
      <c r="V652" t="s">
        <v>53</v>
      </c>
      <c r="W652"/>
      <c r="X652">
        <v>0</v>
      </c>
      <c r="Y652">
        <v>0</v>
      </c>
      <c r="Z652">
        <v>7</v>
      </c>
      <c r="AA652">
        <v>1</v>
      </c>
      <c r="AB652">
        <v>1</v>
      </c>
      <c r="AC652">
        <v>0</v>
      </c>
      <c r="AD652" t="s">
        <v>53</v>
      </c>
      <c r="AE652">
        <f>COUNTIF($E$2:E652,E652)</f>
        <v>0</v>
      </c>
      <c r="AF652">
        <f>COUNTIF($H$2:$H652,H652)</f>
        <v>0</v>
      </c>
      <c r="AG652">
        <f>COUNTIF($M$2:M652,M652)</f>
        <v>0</v>
      </c>
      <c r="AH652">
        <f>COUNTIF($O$2:O652,O652)</f>
        <v>0</v>
      </c>
      <c r="AI652">
        <f>COUNTIF($Q$2:Q652,Q652)</f>
        <v>0</v>
      </c>
      <c r="AJ652">
        <f>COUNTIF($S$2:S652,S652)</f>
        <v>0</v>
      </c>
      <c r="AK652">
        <f t="shared" si="10"/>
        <v>0</v>
      </c>
      <c r="AL652">
        <f>IF(AD652="",0,COUNTIF($AD$2:AD652,AD652))</f>
        <v>0</v>
      </c>
    </row>
    <row r="653" spans="1:38">
      <c r="A653" t="s">
        <v>2132</v>
      </c>
      <c r="B653" t="s">
        <v>56</v>
      </c>
      <c r="C653">
        <v>200</v>
      </c>
      <c r="D653" t="s">
        <v>54</v>
      </c>
      <c r="E653" t="s">
        <v>2133</v>
      </c>
      <c r="F653">
        <v>54</v>
      </c>
      <c r="G653">
        <v>438</v>
      </c>
      <c r="H653"/>
      <c r="I653">
        <v>0</v>
      </c>
      <c r="J653">
        <v>0</v>
      </c>
      <c r="K653"/>
      <c r="L653">
        <v>0</v>
      </c>
      <c r="M653" t="s">
        <v>2133</v>
      </c>
      <c r="N653">
        <v>54</v>
      </c>
      <c r="O653"/>
      <c r="P653">
        <v>0</v>
      </c>
      <c r="Q653" t="s">
        <v>2134</v>
      </c>
      <c r="R653">
        <v>71</v>
      </c>
      <c r="S653" t="s">
        <v>172</v>
      </c>
      <c r="T653">
        <v>6</v>
      </c>
      <c r="U653" t="s">
        <v>53</v>
      </c>
      <c r="V653" t="s">
        <v>53</v>
      </c>
      <c r="W653" t="s">
        <v>108</v>
      </c>
      <c r="X653">
        <v>52662</v>
      </c>
      <c r="Y653">
        <v>908</v>
      </c>
      <c r="Z653">
        <v>4</v>
      </c>
      <c r="AA653">
        <v>8</v>
      </c>
      <c r="AB653">
        <v>62</v>
      </c>
      <c r="AC653">
        <v>15</v>
      </c>
      <c r="AD653" t="s">
        <v>2135</v>
      </c>
      <c r="AE653">
        <f>COUNTIF($E$2:E653,E653)</f>
        <v>1</v>
      </c>
      <c r="AF653">
        <f>COUNTIF($H$2:$H653,H653)</f>
        <v>0</v>
      </c>
      <c r="AG653">
        <f>COUNTIF($M$2:M653,M653)</f>
        <v>1</v>
      </c>
      <c r="AH653">
        <f>COUNTIF($O$2:O653,O653)</f>
        <v>0</v>
      </c>
      <c r="AI653">
        <f>COUNTIF($Q$2:Q653,Q653)</f>
        <v>1</v>
      </c>
      <c r="AJ653">
        <f>COUNTIF($S$2:S653,S653)</f>
        <v>515</v>
      </c>
      <c r="AK653">
        <f t="shared" si="10"/>
        <v>51.427734375</v>
      </c>
      <c r="AL653">
        <f>IF(AD653="",0,COUNTIF($AD$2:AD653,AD653))</f>
        <v>1</v>
      </c>
    </row>
    <row r="654" spans="1:38">
      <c r="A654" t="s">
        <v>2136</v>
      </c>
      <c r="B654" t="s">
        <v>56</v>
      </c>
      <c r="C654">
        <v>200</v>
      </c>
      <c r="D654" t="s">
        <v>54</v>
      </c>
      <c r="E654" t="s">
        <v>2133</v>
      </c>
      <c r="F654">
        <v>54</v>
      </c>
      <c r="G654">
        <v>438</v>
      </c>
      <c r="H654"/>
      <c r="I654">
        <v>0</v>
      </c>
      <c r="J654">
        <v>0</v>
      </c>
      <c r="K654"/>
      <c r="L654">
        <v>0</v>
      </c>
      <c r="M654" t="s">
        <v>2133</v>
      </c>
      <c r="N654">
        <v>54</v>
      </c>
      <c r="O654"/>
      <c r="P654">
        <v>0</v>
      </c>
      <c r="Q654" t="s">
        <v>2134</v>
      </c>
      <c r="R654">
        <v>71</v>
      </c>
      <c r="S654" t="s">
        <v>172</v>
      </c>
      <c r="T654">
        <v>6</v>
      </c>
      <c r="U654" t="s">
        <v>53</v>
      </c>
      <c r="V654" t="s">
        <v>53</v>
      </c>
      <c r="W654" t="s">
        <v>108</v>
      </c>
      <c r="X654">
        <v>52682</v>
      </c>
      <c r="Y654">
        <v>908</v>
      </c>
      <c r="Z654">
        <v>5</v>
      </c>
      <c r="AA654">
        <v>4</v>
      </c>
      <c r="AB654">
        <v>62</v>
      </c>
      <c r="AC654">
        <v>15</v>
      </c>
      <c r="AD654" t="s">
        <v>2137</v>
      </c>
      <c r="AE654">
        <f>COUNTIF($E$2:E654,E654)</f>
        <v>2</v>
      </c>
      <c r="AF654">
        <f>COUNTIF($H$2:$H654,H654)</f>
        <v>0</v>
      </c>
      <c r="AG654">
        <f>COUNTIF($M$2:M654,M654)</f>
        <v>2</v>
      </c>
      <c r="AH654">
        <f>COUNTIF($O$2:O654,O654)</f>
        <v>0</v>
      </c>
      <c r="AI654">
        <f>COUNTIF($Q$2:Q654,Q654)</f>
        <v>2</v>
      </c>
      <c r="AJ654">
        <f>COUNTIF($S$2:S654,S654)</f>
        <v>516</v>
      </c>
      <c r="AK654">
        <f t="shared" si="10"/>
        <v>51.447265625</v>
      </c>
      <c r="AL654">
        <f>IF(AD654="",0,COUNTIF($AD$2:AD654,AD654))</f>
        <v>1</v>
      </c>
    </row>
    <row r="655" spans="1:38">
      <c r="A655" t="s">
        <v>2138</v>
      </c>
      <c r="B655" t="s">
        <v>56</v>
      </c>
      <c r="C655">
        <v>200</v>
      </c>
      <c r="D655" t="s">
        <v>54</v>
      </c>
      <c r="E655" t="s">
        <v>2139</v>
      </c>
      <c r="F655">
        <v>35</v>
      </c>
      <c r="G655">
        <v>288</v>
      </c>
      <c r="H655"/>
      <c r="I655">
        <v>0</v>
      </c>
      <c r="J655">
        <v>0</v>
      </c>
      <c r="K655"/>
      <c r="L655">
        <v>0</v>
      </c>
      <c r="M655" t="s">
        <v>2139</v>
      </c>
      <c r="N655">
        <v>35</v>
      </c>
      <c r="O655"/>
      <c r="P655">
        <v>0</v>
      </c>
      <c r="Q655" t="s">
        <v>2140</v>
      </c>
      <c r="R655">
        <v>52</v>
      </c>
      <c r="S655" t="s">
        <v>172</v>
      </c>
      <c r="T655">
        <v>6</v>
      </c>
      <c r="U655" t="s">
        <v>53</v>
      </c>
      <c r="V655" t="s">
        <v>53</v>
      </c>
      <c r="W655" t="s">
        <v>108</v>
      </c>
      <c r="X655">
        <v>57760</v>
      </c>
      <c r="Y655">
        <v>1062</v>
      </c>
      <c r="Z655">
        <v>5</v>
      </c>
      <c r="AA655">
        <v>6</v>
      </c>
      <c r="AB655">
        <v>70</v>
      </c>
      <c r="AC655">
        <v>17</v>
      </c>
      <c r="AD655" t="s">
        <v>2141</v>
      </c>
      <c r="AE655">
        <f>COUNTIF($E$2:E655,E655)</f>
        <v>1</v>
      </c>
      <c r="AF655">
        <f>COUNTIF($H$2:$H655,H655)</f>
        <v>0</v>
      </c>
      <c r="AG655">
        <f>COUNTIF($M$2:M655,M655)</f>
        <v>1</v>
      </c>
      <c r="AH655">
        <f>COUNTIF($O$2:O655,O655)</f>
        <v>0</v>
      </c>
      <c r="AI655">
        <f>COUNTIF($Q$2:Q655,Q655)</f>
        <v>1</v>
      </c>
      <c r="AJ655">
        <f>COUNTIF($S$2:S655,S655)</f>
        <v>517</v>
      </c>
      <c r="AK655">
        <f t="shared" si="10"/>
        <v>56.40625</v>
      </c>
      <c r="AL655">
        <f>IF(AD655="",0,COUNTIF($AD$2:AD655,AD655))</f>
        <v>1</v>
      </c>
    </row>
    <row r="656" spans="1:38">
      <c r="A656" t="s">
        <v>2142</v>
      </c>
      <c r="B656" t="s">
        <v>56</v>
      </c>
      <c r="C656">
        <v>200</v>
      </c>
      <c r="D656" t="s">
        <v>54</v>
      </c>
      <c r="E656" t="s">
        <v>2139</v>
      </c>
      <c r="F656">
        <v>35</v>
      </c>
      <c r="G656">
        <v>288</v>
      </c>
      <c r="H656"/>
      <c r="I656">
        <v>0</v>
      </c>
      <c r="J656">
        <v>0</v>
      </c>
      <c r="K656"/>
      <c r="L656">
        <v>0</v>
      </c>
      <c r="M656" t="s">
        <v>2139</v>
      </c>
      <c r="N656">
        <v>35</v>
      </c>
      <c r="O656"/>
      <c r="P656">
        <v>0</v>
      </c>
      <c r="Q656" t="s">
        <v>2140</v>
      </c>
      <c r="R656">
        <v>52</v>
      </c>
      <c r="S656" t="s">
        <v>172</v>
      </c>
      <c r="T656">
        <v>6</v>
      </c>
      <c r="U656" t="s">
        <v>53</v>
      </c>
      <c r="V656" t="s">
        <v>53</v>
      </c>
      <c r="W656" t="s">
        <v>108</v>
      </c>
      <c r="X656">
        <v>57802</v>
      </c>
      <c r="Y656">
        <v>1062</v>
      </c>
      <c r="Z656">
        <v>6</v>
      </c>
      <c r="AA656">
        <v>14</v>
      </c>
      <c r="AB656">
        <v>70</v>
      </c>
      <c r="AC656">
        <v>17</v>
      </c>
      <c r="AD656" t="s">
        <v>2143</v>
      </c>
      <c r="AE656">
        <f>COUNTIF($E$2:E656,E656)</f>
        <v>2</v>
      </c>
      <c r="AF656">
        <f>COUNTIF($H$2:$H656,H656)</f>
        <v>0</v>
      </c>
      <c r="AG656">
        <f>COUNTIF($M$2:M656,M656)</f>
        <v>2</v>
      </c>
      <c r="AH656">
        <f>COUNTIF($O$2:O656,O656)</f>
        <v>0</v>
      </c>
      <c r="AI656">
        <f>COUNTIF($Q$2:Q656,Q656)</f>
        <v>2</v>
      </c>
      <c r="AJ656">
        <f>COUNTIF($S$2:S656,S656)</f>
        <v>518</v>
      </c>
      <c r="AK656">
        <f t="shared" si="10"/>
        <v>56.447265625</v>
      </c>
      <c r="AL656">
        <f>IF(AD656="",0,COUNTIF($AD$2:AD656,AD656))</f>
        <v>1</v>
      </c>
    </row>
    <row r="657" spans="1:38">
      <c r="A657" t="s">
        <v>2144</v>
      </c>
      <c r="B657" t="s">
        <v>56</v>
      </c>
      <c r="C657">
        <v>200</v>
      </c>
      <c r="D657" t="s">
        <v>54</v>
      </c>
      <c r="E657" t="s">
        <v>2145</v>
      </c>
      <c r="F657">
        <v>51</v>
      </c>
      <c r="G657">
        <v>414</v>
      </c>
      <c r="H657"/>
      <c r="I657">
        <v>0</v>
      </c>
      <c r="J657">
        <v>0</v>
      </c>
      <c r="K657"/>
      <c r="L657">
        <v>0</v>
      </c>
      <c r="M657" t="s">
        <v>2145</v>
      </c>
      <c r="N657">
        <v>51</v>
      </c>
      <c r="O657"/>
      <c r="P657">
        <v>0</v>
      </c>
      <c r="Q657" t="s">
        <v>2146</v>
      </c>
      <c r="R657">
        <v>68</v>
      </c>
      <c r="S657" t="s">
        <v>172</v>
      </c>
      <c r="T657">
        <v>6</v>
      </c>
      <c r="U657" t="s">
        <v>53</v>
      </c>
      <c r="V657" t="s">
        <v>53</v>
      </c>
      <c r="W657" t="s">
        <v>108</v>
      </c>
      <c r="X657">
        <v>60368</v>
      </c>
      <c r="Y657">
        <v>1132</v>
      </c>
      <c r="Z657">
        <v>6</v>
      </c>
      <c r="AA657">
        <v>8</v>
      </c>
      <c r="AB657">
        <v>72</v>
      </c>
      <c r="AC657">
        <v>22</v>
      </c>
      <c r="AD657" t="s">
        <v>2147</v>
      </c>
      <c r="AE657">
        <f>COUNTIF($E$2:E657,E657)</f>
        <v>1</v>
      </c>
      <c r="AF657">
        <f>COUNTIF($H$2:$H657,H657)</f>
        <v>0</v>
      </c>
      <c r="AG657">
        <f>COUNTIF($M$2:M657,M657)</f>
        <v>1</v>
      </c>
      <c r="AH657">
        <f>COUNTIF($O$2:O657,O657)</f>
        <v>0</v>
      </c>
      <c r="AI657">
        <f>COUNTIF($Q$2:Q657,Q657)</f>
        <v>1</v>
      </c>
      <c r="AJ657">
        <f>COUNTIF($S$2:S657,S657)</f>
        <v>519</v>
      </c>
      <c r="AK657">
        <f t="shared" si="10"/>
        <v>58.953125</v>
      </c>
      <c r="AL657">
        <f>IF(AD657="",0,COUNTIF($AD$2:AD657,AD657))</f>
        <v>1</v>
      </c>
    </row>
    <row r="658" spans="1:38">
      <c r="A658" t="s">
        <v>2148</v>
      </c>
      <c r="B658" t="s">
        <v>56</v>
      </c>
      <c r="C658">
        <v>200</v>
      </c>
      <c r="D658" t="s">
        <v>54</v>
      </c>
      <c r="E658" t="s">
        <v>2145</v>
      </c>
      <c r="F658">
        <v>51</v>
      </c>
      <c r="G658">
        <v>414</v>
      </c>
      <c r="H658"/>
      <c r="I658">
        <v>0</v>
      </c>
      <c r="J658">
        <v>0</v>
      </c>
      <c r="K658"/>
      <c r="L658">
        <v>0</v>
      </c>
      <c r="M658" t="s">
        <v>2145</v>
      </c>
      <c r="N658">
        <v>51</v>
      </c>
      <c r="O658"/>
      <c r="P658">
        <v>0</v>
      </c>
      <c r="Q658" t="s">
        <v>2146</v>
      </c>
      <c r="R658">
        <v>68</v>
      </c>
      <c r="S658" t="s">
        <v>172</v>
      </c>
      <c r="T658">
        <v>6</v>
      </c>
      <c r="U658" t="s">
        <v>53</v>
      </c>
      <c r="V658" t="s">
        <v>53</v>
      </c>
      <c r="W658" t="s">
        <v>108</v>
      </c>
      <c r="X658">
        <v>60381</v>
      </c>
      <c r="Y658">
        <v>1132</v>
      </c>
      <c r="Z658">
        <v>7</v>
      </c>
      <c r="AA658">
        <v>18</v>
      </c>
      <c r="AB658">
        <v>72</v>
      </c>
      <c r="AC658">
        <v>22</v>
      </c>
      <c r="AD658" t="s">
        <v>2149</v>
      </c>
      <c r="AE658">
        <f>COUNTIF($E$2:E658,E658)</f>
        <v>2</v>
      </c>
      <c r="AF658">
        <f>COUNTIF($H$2:$H658,H658)</f>
        <v>0</v>
      </c>
      <c r="AG658">
        <f>COUNTIF($M$2:M658,M658)</f>
        <v>2</v>
      </c>
      <c r="AH658">
        <f>COUNTIF($O$2:O658,O658)</f>
        <v>0</v>
      </c>
      <c r="AI658">
        <f>COUNTIF($Q$2:Q658,Q658)</f>
        <v>2</v>
      </c>
      <c r="AJ658">
        <f>COUNTIF($S$2:S658,S658)</f>
        <v>520</v>
      </c>
      <c r="AK658">
        <f t="shared" si="10"/>
        <v>58.9658203125</v>
      </c>
      <c r="AL658">
        <f>IF(AD658="",0,COUNTIF($AD$2:AD658,AD658))</f>
        <v>1</v>
      </c>
    </row>
    <row r="659" spans="1:38">
      <c r="A659" t="s">
        <v>2150</v>
      </c>
      <c r="B659" t="s">
        <v>56</v>
      </c>
      <c r="C659">
        <v>200</v>
      </c>
      <c r="D659" t="s">
        <v>54</v>
      </c>
      <c r="E659" t="s">
        <v>2151</v>
      </c>
      <c r="F659">
        <v>42</v>
      </c>
      <c r="G659">
        <v>348</v>
      </c>
      <c r="H659"/>
      <c r="I659">
        <v>0</v>
      </c>
      <c r="J659">
        <v>0</v>
      </c>
      <c r="K659"/>
      <c r="L659">
        <v>0</v>
      </c>
      <c r="M659" t="s">
        <v>2151</v>
      </c>
      <c r="N659">
        <v>42</v>
      </c>
      <c r="O659"/>
      <c r="P659">
        <v>0</v>
      </c>
      <c r="Q659" t="s">
        <v>2152</v>
      </c>
      <c r="R659">
        <v>26</v>
      </c>
      <c r="S659" t="s">
        <v>2153</v>
      </c>
      <c r="T659">
        <v>17</v>
      </c>
      <c r="U659" t="s">
        <v>53</v>
      </c>
      <c r="V659" t="s">
        <v>53</v>
      </c>
      <c r="W659" t="s">
        <v>108</v>
      </c>
      <c r="X659">
        <v>58563</v>
      </c>
      <c r="Y659">
        <v>1163</v>
      </c>
      <c r="Z659">
        <v>6</v>
      </c>
      <c r="AA659">
        <v>10</v>
      </c>
      <c r="AB659">
        <v>68</v>
      </c>
      <c r="AC659">
        <v>16</v>
      </c>
      <c r="AD659" t="s">
        <v>2154</v>
      </c>
      <c r="AE659">
        <f>COUNTIF($E$2:E659,E659)</f>
        <v>1</v>
      </c>
      <c r="AF659">
        <f>COUNTIF($H$2:$H659,H659)</f>
        <v>0</v>
      </c>
      <c r="AG659">
        <f>COUNTIF($M$2:M659,M659)</f>
        <v>1</v>
      </c>
      <c r="AH659">
        <f>COUNTIF($O$2:O659,O659)</f>
        <v>0</v>
      </c>
      <c r="AI659">
        <f>COUNTIF($Q$2:Q659,Q659)</f>
        <v>1</v>
      </c>
      <c r="AJ659">
        <f>COUNTIF($S$2:S659,S659)</f>
        <v>1</v>
      </c>
      <c r="AK659">
        <f t="shared" si="10"/>
        <v>57.1904296875</v>
      </c>
      <c r="AL659">
        <f>IF(AD659="",0,COUNTIF($AD$2:AD659,AD659))</f>
        <v>1</v>
      </c>
    </row>
    <row r="660" spans="1:38">
      <c r="A660" t="s">
        <v>2155</v>
      </c>
      <c r="B660" t="s">
        <v>56</v>
      </c>
      <c r="C660">
        <v>200</v>
      </c>
      <c r="D660" t="s">
        <v>54</v>
      </c>
      <c r="E660" t="s">
        <v>2151</v>
      </c>
      <c r="F660">
        <v>42</v>
      </c>
      <c r="G660">
        <v>348</v>
      </c>
      <c r="H660"/>
      <c r="I660">
        <v>0</v>
      </c>
      <c r="J660">
        <v>0</v>
      </c>
      <c r="K660"/>
      <c r="L660">
        <v>0</v>
      </c>
      <c r="M660" t="s">
        <v>2151</v>
      </c>
      <c r="N660">
        <v>42</v>
      </c>
      <c r="O660"/>
      <c r="P660">
        <v>0</v>
      </c>
      <c r="Q660" t="s">
        <v>2152</v>
      </c>
      <c r="R660">
        <v>26</v>
      </c>
      <c r="S660" t="s">
        <v>2153</v>
      </c>
      <c r="T660">
        <v>17</v>
      </c>
      <c r="U660" t="s">
        <v>53</v>
      </c>
      <c r="V660" t="s">
        <v>53</v>
      </c>
      <c r="W660" t="s">
        <v>108</v>
      </c>
      <c r="X660">
        <v>58576</v>
      </c>
      <c r="Y660">
        <v>1163</v>
      </c>
      <c r="Z660">
        <v>7</v>
      </c>
      <c r="AA660">
        <v>12</v>
      </c>
      <c r="AB660">
        <v>68</v>
      </c>
      <c r="AC660">
        <v>16</v>
      </c>
      <c r="AD660" t="s">
        <v>2156</v>
      </c>
      <c r="AE660">
        <f>COUNTIF($E$2:E660,E660)</f>
        <v>2</v>
      </c>
      <c r="AF660">
        <f>COUNTIF($H$2:$H660,H660)</f>
        <v>0</v>
      </c>
      <c r="AG660">
        <f>COUNTIF($M$2:M660,M660)</f>
        <v>2</v>
      </c>
      <c r="AH660">
        <f>COUNTIF($O$2:O660,O660)</f>
        <v>0</v>
      </c>
      <c r="AI660">
        <f>COUNTIF($Q$2:Q660,Q660)</f>
        <v>2</v>
      </c>
      <c r="AJ660">
        <f>COUNTIF($S$2:S660,S660)</f>
        <v>2</v>
      </c>
      <c r="AK660">
        <f t="shared" si="10"/>
        <v>57.203125</v>
      </c>
      <c r="AL660">
        <f>IF(AD660="",0,COUNTIF($AD$2:AD660,AD660))</f>
        <v>1</v>
      </c>
    </row>
    <row r="661" spans="1:38">
      <c r="A661" t="s">
        <v>2157</v>
      </c>
      <c r="B661" t="s">
        <v>56</v>
      </c>
      <c r="C661">
        <v>200</v>
      </c>
      <c r="D661" t="s">
        <v>54</v>
      </c>
      <c r="E661" t="s">
        <v>2158</v>
      </c>
      <c r="F661">
        <v>53</v>
      </c>
      <c r="G661">
        <v>411</v>
      </c>
      <c r="H661"/>
      <c r="I661">
        <v>0</v>
      </c>
      <c r="J661">
        <v>0</v>
      </c>
      <c r="K661"/>
      <c r="L661">
        <v>0</v>
      </c>
      <c r="M661" t="s">
        <v>2158</v>
      </c>
      <c r="N661">
        <v>53</v>
      </c>
      <c r="O661"/>
      <c r="P661">
        <v>0</v>
      </c>
      <c r="Q661" t="s">
        <v>2159</v>
      </c>
      <c r="R661">
        <v>71</v>
      </c>
      <c r="S661" t="s">
        <v>172</v>
      </c>
      <c r="T661">
        <v>6</v>
      </c>
      <c r="U661" t="s">
        <v>53</v>
      </c>
      <c r="V661" t="s">
        <v>53</v>
      </c>
      <c r="W661" t="s">
        <v>108</v>
      </c>
      <c r="X661">
        <v>64340</v>
      </c>
      <c r="Y661">
        <v>1683</v>
      </c>
      <c r="Z661">
        <v>7</v>
      </c>
      <c r="AA661">
        <v>6</v>
      </c>
      <c r="AB661">
        <v>73</v>
      </c>
      <c r="AC661">
        <v>24</v>
      </c>
      <c r="AD661" t="s">
        <v>2160</v>
      </c>
      <c r="AE661">
        <f>COUNTIF($E$2:E661,E661)</f>
        <v>1</v>
      </c>
      <c r="AF661">
        <f>COUNTIF($H$2:$H661,H661)</f>
        <v>0</v>
      </c>
      <c r="AG661">
        <f>COUNTIF($M$2:M661,M661)</f>
        <v>1</v>
      </c>
      <c r="AH661">
        <f>COUNTIF($O$2:O661,O661)</f>
        <v>0</v>
      </c>
      <c r="AI661">
        <f>COUNTIF($Q$2:Q661,Q661)</f>
        <v>1</v>
      </c>
      <c r="AJ661">
        <f>COUNTIF($S$2:S661,S661)</f>
        <v>521</v>
      </c>
      <c r="AK661">
        <f t="shared" si="10"/>
        <v>62.83203125</v>
      </c>
      <c r="AL661">
        <f>IF(AD661="",0,COUNTIF($AD$2:AD661,AD661))</f>
        <v>1</v>
      </c>
    </row>
    <row r="662" spans="1:38">
      <c r="A662" t="s">
        <v>2161</v>
      </c>
      <c r="B662" t="s">
        <v>56</v>
      </c>
      <c r="C662">
        <v>200</v>
      </c>
      <c r="D662" t="s">
        <v>54</v>
      </c>
      <c r="E662" t="s">
        <v>2158</v>
      </c>
      <c r="F662">
        <v>53</v>
      </c>
      <c r="G662">
        <v>411</v>
      </c>
      <c r="H662"/>
      <c r="I662">
        <v>0</v>
      </c>
      <c r="J662">
        <v>0</v>
      </c>
      <c r="K662"/>
      <c r="L662">
        <v>0</v>
      </c>
      <c r="M662" t="s">
        <v>2158</v>
      </c>
      <c r="N662">
        <v>53</v>
      </c>
      <c r="O662"/>
      <c r="P662">
        <v>0</v>
      </c>
      <c r="Q662" t="s">
        <v>2159</v>
      </c>
      <c r="R662">
        <v>71</v>
      </c>
      <c r="S662" t="s">
        <v>172</v>
      </c>
      <c r="T662">
        <v>6</v>
      </c>
      <c r="U662" t="s">
        <v>53</v>
      </c>
      <c r="V662" t="s">
        <v>53</v>
      </c>
      <c r="W662" t="s">
        <v>108</v>
      </c>
      <c r="X662">
        <v>64381</v>
      </c>
      <c r="Y662">
        <v>1683</v>
      </c>
      <c r="Z662">
        <v>8</v>
      </c>
      <c r="AA662">
        <v>20</v>
      </c>
      <c r="AB662">
        <v>73</v>
      </c>
      <c r="AC662">
        <v>24</v>
      </c>
      <c r="AD662" t="s">
        <v>2162</v>
      </c>
      <c r="AE662">
        <f>COUNTIF($E$2:E662,E662)</f>
        <v>2</v>
      </c>
      <c r="AF662">
        <f>COUNTIF($H$2:$H662,H662)</f>
        <v>0</v>
      </c>
      <c r="AG662">
        <f>COUNTIF($M$2:M662,M662)</f>
        <v>2</v>
      </c>
      <c r="AH662">
        <f>COUNTIF($O$2:O662,O662)</f>
        <v>0</v>
      </c>
      <c r="AI662">
        <f>COUNTIF($Q$2:Q662,Q662)</f>
        <v>2</v>
      </c>
      <c r="AJ662">
        <f>COUNTIF($S$2:S662,S662)</f>
        <v>522</v>
      </c>
      <c r="AK662">
        <f t="shared" si="10"/>
        <v>62.8720703125</v>
      </c>
      <c r="AL662">
        <f>IF(AD662="",0,COUNTIF($AD$2:AD662,AD662))</f>
        <v>1</v>
      </c>
    </row>
    <row r="663" spans="1:38">
      <c r="A663" t="s">
        <v>2163</v>
      </c>
      <c r="B663" t="s">
        <v>56</v>
      </c>
      <c r="C663">
        <v>200</v>
      </c>
      <c r="D663" t="s">
        <v>54</v>
      </c>
      <c r="E663" t="s">
        <v>2164</v>
      </c>
      <c r="F663">
        <v>38</v>
      </c>
      <c r="G663">
        <v>316</v>
      </c>
      <c r="H663"/>
      <c r="I663">
        <v>0</v>
      </c>
      <c r="J663">
        <v>0</v>
      </c>
      <c r="K663"/>
      <c r="L663">
        <v>0</v>
      </c>
      <c r="M663" t="s">
        <v>2164</v>
      </c>
      <c r="N663">
        <v>38</v>
      </c>
      <c r="O663"/>
      <c r="P663">
        <v>0</v>
      </c>
      <c r="Q663" t="s">
        <v>2165</v>
      </c>
      <c r="R663">
        <v>55</v>
      </c>
      <c r="S663" t="s">
        <v>172</v>
      </c>
      <c r="T663">
        <v>6</v>
      </c>
      <c r="U663" t="s">
        <v>53</v>
      </c>
      <c r="V663" t="s">
        <v>53</v>
      </c>
      <c r="W663" t="s">
        <v>108</v>
      </c>
      <c r="X663">
        <v>60681</v>
      </c>
      <c r="Y663">
        <v>1494</v>
      </c>
      <c r="Z663">
        <v>7</v>
      </c>
      <c r="AA663">
        <v>6</v>
      </c>
      <c r="AB663">
        <v>72</v>
      </c>
      <c r="AC663">
        <v>17</v>
      </c>
      <c r="AD663" t="s">
        <v>2166</v>
      </c>
      <c r="AE663">
        <f>COUNTIF($E$2:E663,E663)</f>
        <v>1</v>
      </c>
      <c r="AF663">
        <f>COUNTIF($H$2:$H663,H663)</f>
        <v>0</v>
      </c>
      <c r="AG663">
        <f>COUNTIF($M$2:M663,M663)</f>
        <v>1</v>
      </c>
      <c r="AH663">
        <f>COUNTIF($O$2:O663,O663)</f>
        <v>0</v>
      </c>
      <c r="AI663">
        <f>COUNTIF($Q$2:Q663,Q663)</f>
        <v>1</v>
      </c>
      <c r="AJ663">
        <f>COUNTIF($S$2:S663,S663)</f>
        <v>523</v>
      </c>
      <c r="AK663">
        <f t="shared" si="10"/>
        <v>59.2587890625</v>
      </c>
      <c r="AL663">
        <f>IF(AD663="",0,COUNTIF($AD$2:AD663,AD663))</f>
        <v>1</v>
      </c>
    </row>
    <row r="664" spans="1:38">
      <c r="A664" t="s">
        <v>2167</v>
      </c>
      <c r="B664" t="s">
        <v>56</v>
      </c>
      <c r="C664">
        <v>200</v>
      </c>
      <c r="D664" t="s">
        <v>54</v>
      </c>
      <c r="E664" t="s">
        <v>2164</v>
      </c>
      <c r="F664">
        <v>38</v>
      </c>
      <c r="G664">
        <v>316</v>
      </c>
      <c r="H664"/>
      <c r="I664">
        <v>0</v>
      </c>
      <c r="J664">
        <v>0</v>
      </c>
      <c r="K664"/>
      <c r="L664">
        <v>0</v>
      </c>
      <c r="M664" t="s">
        <v>2164</v>
      </c>
      <c r="N664">
        <v>38</v>
      </c>
      <c r="O664"/>
      <c r="P664">
        <v>0</v>
      </c>
      <c r="Q664" t="s">
        <v>2165</v>
      </c>
      <c r="R664">
        <v>55</v>
      </c>
      <c r="S664" t="s">
        <v>172</v>
      </c>
      <c r="T664">
        <v>6</v>
      </c>
      <c r="U664" t="s">
        <v>53</v>
      </c>
      <c r="V664" t="s">
        <v>53</v>
      </c>
      <c r="W664" t="s">
        <v>108</v>
      </c>
      <c r="X664">
        <v>60663</v>
      </c>
      <c r="Y664">
        <v>1494</v>
      </c>
      <c r="Z664">
        <v>8</v>
      </c>
      <c r="AA664">
        <v>14</v>
      </c>
      <c r="AB664">
        <v>72</v>
      </c>
      <c r="AC664">
        <v>17</v>
      </c>
      <c r="AD664" t="s">
        <v>2168</v>
      </c>
      <c r="AE664">
        <f>COUNTIF($E$2:E664,E664)</f>
        <v>2</v>
      </c>
      <c r="AF664">
        <f>COUNTIF($H$2:$H664,H664)</f>
        <v>0</v>
      </c>
      <c r="AG664">
        <f>COUNTIF($M$2:M664,M664)</f>
        <v>2</v>
      </c>
      <c r="AH664">
        <f>COUNTIF($O$2:O664,O664)</f>
        <v>0</v>
      </c>
      <c r="AI664">
        <f>COUNTIF($Q$2:Q664,Q664)</f>
        <v>2</v>
      </c>
      <c r="AJ664">
        <f>COUNTIF($S$2:S664,S664)</f>
        <v>524</v>
      </c>
      <c r="AK664">
        <f t="shared" si="10"/>
        <v>59.2412109375</v>
      </c>
      <c r="AL664">
        <f>IF(AD664="",0,COUNTIF($AD$2:AD664,AD664))</f>
        <v>1</v>
      </c>
    </row>
    <row r="665" spans="1:38">
      <c r="A665" t="s">
        <v>2169</v>
      </c>
      <c r="B665" t="s">
        <v>56</v>
      </c>
      <c r="C665">
        <v>200</v>
      </c>
      <c r="D665" t="s">
        <v>54</v>
      </c>
      <c r="E665" t="s">
        <v>2170</v>
      </c>
      <c r="F665">
        <v>36</v>
      </c>
      <c r="G665">
        <v>302</v>
      </c>
      <c r="H665"/>
      <c r="I665">
        <v>0</v>
      </c>
      <c r="J665">
        <v>0</v>
      </c>
      <c r="K665"/>
      <c r="L665">
        <v>0</v>
      </c>
      <c r="M665" t="s">
        <v>2170</v>
      </c>
      <c r="N665">
        <v>36</v>
      </c>
      <c r="O665"/>
      <c r="P665">
        <v>0</v>
      </c>
      <c r="Q665" t="s">
        <v>2171</v>
      </c>
      <c r="R665">
        <v>53</v>
      </c>
      <c r="S665" t="s">
        <v>172</v>
      </c>
      <c r="T665">
        <v>6</v>
      </c>
      <c r="U665" t="s">
        <v>53</v>
      </c>
      <c r="V665" t="s">
        <v>53</v>
      </c>
      <c r="W665" t="s">
        <v>108</v>
      </c>
      <c r="X665">
        <v>53622</v>
      </c>
      <c r="Y665">
        <v>1157</v>
      </c>
      <c r="Z665">
        <v>6</v>
      </c>
      <c r="AA665">
        <v>6</v>
      </c>
      <c r="AB665">
        <v>65</v>
      </c>
      <c r="AC665">
        <v>9</v>
      </c>
      <c r="AD665" t="s">
        <v>2172</v>
      </c>
      <c r="AE665">
        <f>COUNTIF($E$2:E665,E665)</f>
        <v>1</v>
      </c>
      <c r="AF665">
        <f>COUNTIF($H$2:$H665,H665)</f>
        <v>0</v>
      </c>
      <c r="AG665">
        <f>COUNTIF($M$2:M665,M665)</f>
        <v>1</v>
      </c>
      <c r="AH665">
        <f>COUNTIF($O$2:O665,O665)</f>
        <v>0</v>
      </c>
      <c r="AI665">
        <f>COUNTIF($Q$2:Q665,Q665)</f>
        <v>1</v>
      </c>
      <c r="AJ665">
        <f>COUNTIF($S$2:S665,S665)</f>
        <v>525</v>
      </c>
      <c r="AK665">
        <f t="shared" si="10"/>
        <v>52.365234375</v>
      </c>
      <c r="AL665">
        <f>IF(AD665="",0,COUNTIF($AD$2:AD665,AD665))</f>
        <v>1</v>
      </c>
    </row>
    <row r="666" spans="1:38">
      <c r="A666" t="s">
        <v>2173</v>
      </c>
      <c r="B666" t="s">
        <v>56</v>
      </c>
      <c r="C666">
        <v>200</v>
      </c>
      <c r="D666" t="s">
        <v>54</v>
      </c>
      <c r="E666" t="s">
        <v>2170</v>
      </c>
      <c r="F666">
        <v>36</v>
      </c>
      <c r="G666">
        <v>302</v>
      </c>
      <c r="H666"/>
      <c r="I666">
        <v>0</v>
      </c>
      <c r="J666">
        <v>0</v>
      </c>
      <c r="K666"/>
      <c r="L666">
        <v>0</v>
      </c>
      <c r="M666" t="s">
        <v>2170</v>
      </c>
      <c r="N666">
        <v>36</v>
      </c>
      <c r="O666"/>
      <c r="P666">
        <v>0</v>
      </c>
      <c r="Q666" t="s">
        <v>2171</v>
      </c>
      <c r="R666">
        <v>53</v>
      </c>
      <c r="S666" t="s">
        <v>172</v>
      </c>
      <c r="T666">
        <v>6</v>
      </c>
      <c r="U666" t="s">
        <v>53</v>
      </c>
      <c r="V666" t="s">
        <v>53</v>
      </c>
      <c r="W666" t="s">
        <v>108</v>
      </c>
      <c r="X666">
        <v>53618</v>
      </c>
      <c r="Y666">
        <v>1157</v>
      </c>
      <c r="Z666">
        <v>7</v>
      </c>
      <c r="AA666">
        <v>6</v>
      </c>
      <c r="AB666">
        <v>65</v>
      </c>
      <c r="AC666">
        <v>9</v>
      </c>
      <c r="AD666" t="s">
        <v>2174</v>
      </c>
      <c r="AE666">
        <f>COUNTIF($E$2:E666,E666)</f>
        <v>2</v>
      </c>
      <c r="AF666">
        <f>COUNTIF($H$2:$H666,H666)</f>
        <v>0</v>
      </c>
      <c r="AG666">
        <f>COUNTIF($M$2:M666,M666)</f>
        <v>2</v>
      </c>
      <c r="AH666">
        <f>COUNTIF($O$2:O666,O666)</f>
        <v>0</v>
      </c>
      <c r="AI666">
        <f>COUNTIF($Q$2:Q666,Q666)</f>
        <v>2</v>
      </c>
      <c r="AJ666">
        <f>COUNTIF($S$2:S666,S666)</f>
        <v>526</v>
      </c>
      <c r="AK666">
        <f t="shared" si="10"/>
        <v>52.361328125</v>
      </c>
      <c r="AL666">
        <f>IF(AD666="",0,COUNTIF($AD$2:AD666,AD666))</f>
        <v>1</v>
      </c>
    </row>
    <row r="667" spans="1:38">
      <c r="A667" t="s">
        <v>2175</v>
      </c>
      <c r="B667" t="s">
        <v>56</v>
      </c>
      <c r="C667">
        <v>200</v>
      </c>
      <c r="D667" t="s">
        <v>54</v>
      </c>
      <c r="E667" t="s">
        <v>2176</v>
      </c>
      <c r="F667">
        <v>38</v>
      </c>
      <c r="G667">
        <v>336</v>
      </c>
      <c r="H667"/>
      <c r="I667">
        <v>0</v>
      </c>
      <c r="J667">
        <v>0</v>
      </c>
      <c r="K667"/>
      <c r="L667">
        <v>0</v>
      </c>
      <c r="M667" t="s">
        <v>2176</v>
      </c>
      <c r="N667">
        <v>38</v>
      </c>
      <c r="O667"/>
      <c r="P667">
        <v>0</v>
      </c>
      <c r="Q667" t="s">
        <v>2177</v>
      </c>
      <c r="R667">
        <v>55</v>
      </c>
      <c r="S667" t="s">
        <v>172</v>
      </c>
      <c r="T667">
        <v>6</v>
      </c>
      <c r="U667" t="s">
        <v>53</v>
      </c>
      <c r="V667" t="s">
        <v>53</v>
      </c>
      <c r="W667" t="s">
        <v>108</v>
      </c>
      <c r="X667">
        <v>55921</v>
      </c>
      <c r="Y667">
        <v>1042</v>
      </c>
      <c r="Z667">
        <v>5</v>
      </c>
      <c r="AA667">
        <v>8</v>
      </c>
      <c r="AB667">
        <v>67</v>
      </c>
      <c r="AC667">
        <v>20</v>
      </c>
      <c r="AD667" t="s">
        <v>2178</v>
      </c>
      <c r="AE667">
        <f>COUNTIF($E$2:E667,E667)</f>
        <v>1</v>
      </c>
      <c r="AF667">
        <f>COUNTIF($H$2:$H667,H667)</f>
        <v>0</v>
      </c>
      <c r="AG667">
        <f>COUNTIF($M$2:M667,M667)</f>
        <v>1</v>
      </c>
      <c r="AH667">
        <f>COUNTIF($O$2:O667,O667)</f>
        <v>0</v>
      </c>
      <c r="AI667">
        <f>COUNTIF($Q$2:Q667,Q667)</f>
        <v>1</v>
      </c>
      <c r="AJ667">
        <f>COUNTIF($S$2:S667,S667)</f>
        <v>527</v>
      </c>
      <c r="AK667">
        <f t="shared" si="10"/>
        <v>54.6103515625</v>
      </c>
      <c r="AL667">
        <f>IF(AD667="",0,COUNTIF($AD$2:AD667,AD667))</f>
        <v>1</v>
      </c>
    </row>
    <row r="668" spans="1:38">
      <c r="A668" t="s">
        <v>2179</v>
      </c>
      <c r="B668" t="s">
        <v>56</v>
      </c>
      <c r="C668">
        <v>200</v>
      </c>
      <c r="D668" t="s">
        <v>54</v>
      </c>
      <c r="E668" t="s">
        <v>2176</v>
      </c>
      <c r="F668">
        <v>38</v>
      </c>
      <c r="G668">
        <v>336</v>
      </c>
      <c r="H668"/>
      <c r="I668">
        <v>0</v>
      </c>
      <c r="J668">
        <v>0</v>
      </c>
      <c r="K668"/>
      <c r="L668">
        <v>0</v>
      </c>
      <c r="M668" t="s">
        <v>2176</v>
      </c>
      <c r="N668">
        <v>38</v>
      </c>
      <c r="O668"/>
      <c r="P668">
        <v>0</v>
      </c>
      <c r="Q668" t="s">
        <v>2177</v>
      </c>
      <c r="R668">
        <v>55</v>
      </c>
      <c r="S668" t="s">
        <v>172</v>
      </c>
      <c r="T668">
        <v>6</v>
      </c>
      <c r="U668" t="s">
        <v>53</v>
      </c>
      <c r="V668" t="s">
        <v>53</v>
      </c>
      <c r="W668" t="s">
        <v>108</v>
      </c>
      <c r="X668">
        <v>55958</v>
      </c>
      <c r="Y668">
        <v>1042</v>
      </c>
      <c r="Z668">
        <v>6</v>
      </c>
      <c r="AA668">
        <v>10</v>
      </c>
      <c r="AB668">
        <v>67</v>
      </c>
      <c r="AC668">
        <v>20</v>
      </c>
      <c r="AD668" t="s">
        <v>2180</v>
      </c>
      <c r="AE668">
        <f>COUNTIF($E$2:E668,E668)</f>
        <v>2</v>
      </c>
      <c r="AF668">
        <f>COUNTIF($H$2:$H668,H668)</f>
        <v>0</v>
      </c>
      <c r="AG668">
        <f>COUNTIF($M$2:M668,M668)</f>
        <v>2</v>
      </c>
      <c r="AH668">
        <f>COUNTIF($O$2:O668,O668)</f>
        <v>0</v>
      </c>
      <c r="AI668">
        <f>COUNTIF($Q$2:Q668,Q668)</f>
        <v>2</v>
      </c>
      <c r="AJ668">
        <f>COUNTIF($S$2:S668,S668)</f>
        <v>528</v>
      </c>
      <c r="AK668">
        <f t="shared" si="10"/>
        <v>54.646484375</v>
      </c>
      <c r="AL668">
        <f>IF(AD668="",0,COUNTIF($AD$2:AD668,AD668))</f>
        <v>1</v>
      </c>
    </row>
    <row r="669" spans="1:38">
      <c r="A669" t="s">
        <v>2181</v>
      </c>
      <c r="B669" t="s">
        <v>56</v>
      </c>
      <c r="C669">
        <v>200</v>
      </c>
      <c r="D669" t="s">
        <v>54</v>
      </c>
      <c r="E669" t="s">
        <v>2182</v>
      </c>
      <c r="F669">
        <v>25</v>
      </c>
      <c r="G669">
        <v>224</v>
      </c>
      <c r="H669"/>
      <c r="I669">
        <v>0</v>
      </c>
      <c r="J669">
        <v>0</v>
      </c>
      <c r="K669"/>
      <c r="L669">
        <v>0</v>
      </c>
      <c r="M669" t="s">
        <v>2182</v>
      </c>
      <c r="N669">
        <v>25</v>
      </c>
      <c r="O669"/>
      <c r="P669">
        <v>0</v>
      </c>
      <c r="Q669" t="s">
        <v>2183</v>
      </c>
      <c r="R669">
        <v>43</v>
      </c>
      <c r="S669" t="s">
        <v>172</v>
      </c>
      <c r="T669">
        <v>6</v>
      </c>
      <c r="U669" t="s">
        <v>53</v>
      </c>
      <c r="V669" t="s">
        <v>53</v>
      </c>
      <c r="W669" t="s">
        <v>108</v>
      </c>
      <c r="X669">
        <v>64832</v>
      </c>
      <c r="Y669">
        <v>1616</v>
      </c>
      <c r="Z669">
        <v>6</v>
      </c>
      <c r="AA669">
        <v>6</v>
      </c>
      <c r="AB669">
        <v>76</v>
      </c>
      <c r="AC669">
        <v>21</v>
      </c>
      <c r="AD669" t="s">
        <v>2184</v>
      </c>
      <c r="AE669">
        <f>COUNTIF($E$2:E669,E669)</f>
        <v>1</v>
      </c>
      <c r="AF669">
        <f>COUNTIF($H$2:$H669,H669)</f>
        <v>0</v>
      </c>
      <c r="AG669">
        <f>COUNTIF($M$2:M669,M669)</f>
        <v>1</v>
      </c>
      <c r="AH669">
        <f>COUNTIF($O$2:O669,O669)</f>
        <v>0</v>
      </c>
      <c r="AI669">
        <f>COUNTIF($Q$2:Q669,Q669)</f>
        <v>1</v>
      </c>
      <c r="AJ669">
        <f>COUNTIF($S$2:S669,S669)</f>
        <v>529</v>
      </c>
      <c r="AK669">
        <f t="shared" si="10"/>
        <v>63.3125</v>
      </c>
      <c r="AL669">
        <f>IF(AD669="",0,COUNTIF($AD$2:AD669,AD669))</f>
        <v>1</v>
      </c>
    </row>
    <row r="670" spans="1:38">
      <c r="A670" t="s">
        <v>2185</v>
      </c>
      <c r="B670" t="s">
        <v>56</v>
      </c>
      <c r="C670">
        <v>200</v>
      </c>
      <c r="D670" t="s">
        <v>54</v>
      </c>
      <c r="E670" t="s">
        <v>2182</v>
      </c>
      <c r="F670">
        <v>25</v>
      </c>
      <c r="G670">
        <v>224</v>
      </c>
      <c r="H670"/>
      <c r="I670">
        <v>0</v>
      </c>
      <c r="J670">
        <v>0</v>
      </c>
      <c r="K670"/>
      <c r="L670">
        <v>0</v>
      </c>
      <c r="M670" t="s">
        <v>2182</v>
      </c>
      <c r="N670">
        <v>25</v>
      </c>
      <c r="O670"/>
      <c r="P670">
        <v>0</v>
      </c>
      <c r="Q670" t="s">
        <v>2183</v>
      </c>
      <c r="R670">
        <v>43</v>
      </c>
      <c r="S670" t="s">
        <v>172</v>
      </c>
      <c r="T670">
        <v>6</v>
      </c>
      <c r="U670" t="s">
        <v>53</v>
      </c>
      <c r="V670" t="s">
        <v>53</v>
      </c>
      <c r="W670" t="s">
        <v>108</v>
      </c>
      <c r="X670">
        <v>64847</v>
      </c>
      <c r="Y670">
        <v>1616</v>
      </c>
      <c r="Z670">
        <v>7</v>
      </c>
      <c r="AA670">
        <v>24</v>
      </c>
      <c r="AB670">
        <v>76</v>
      </c>
      <c r="AC670">
        <v>21</v>
      </c>
      <c r="AD670" t="s">
        <v>2186</v>
      </c>
      <c r="AE670">
        <f>COUNTIF($E$2:E670,E670)</f>
        <v>2</v>
      </c>
      <c r="AF670">
        <f>COUNTIF($H$2:$H670,H670)</f>
        <v>0</v>
      </c>
      <c r="AG670">
        <f>COUNTIF($M$2:M670,M670)</f>
        <v>2</v>
      </c>
      <c r="AH670">
        <f>COUNTIF($O$2:O670,O670)</f>
        <v>0</v>
      </c>
      <c r="AI670">
        <f>COUNTIF($Q$2:Q670,Q670)</f>
        <v>2</v>
      </c>
      <c r="AJ670">
        <f>COUNTIF($S$2:S670,S670)</f>
        <v>530</v>
      </c>
      <c r="AK670">
        <f t="shared" si="10"/>
        <v>63.3271484375</v>
      </c>
      <c r="AL670">
        <f>IF(AD670="",0,COUNTIF($AD$2:AD670,AD670))</f>
        <v>1</v>
      </c>
    </row>
    <row r="671" spans="1:38">
      <c r="A671" t="s">
        <v>2187</v>
      </c>
      <c r="B671" t="s">
        <v>56</v>
      </c>
      <c r="C671">
        <v>200</v>
      </c>
      <c r="D671" t="s">
        <v>54</v>
      </c>
      <c r="E671" t="s">
        <v>2188</v>
      </c>
      <c r="F671">
        <v>38</v>
      </c>
      <c r="G671">
        <v>306</v>
      </c>
      <c r="H671"/>
      <c r="I671">
        <v>0</v>
      </c>
      <c r="J671">
        <v>0</v>
      </c>
      <c r="K671"/>
      <c r="L671">
        <v>0</v>
      </c>
      <c r="M671" t="s">
        <v>2189</v>
      </c>
      <c r="N671">
        <v>33</v>
      </c>
      <c r="O671"/>
      <c r="P671">
        <v>0</v>
      </c>
      <c r="Q671" t="s">
        <v>2190</v>
      </c>
      <c r="R671">
        <v>56</v>
      </c>
      <c r="S671" t="s">
        <v>2191</v>
      </c>
      <c r="T671">
        <v>51</v>
      </c>
      <c r="U671" t="s">
        <v>53</v>
      </c>
      <c r="V671" t="s">
        <v>53</v>
      </c>
      <c r="W671" t="s">
        <v>108</v>
      </c>
      <c r="X671">
        <v>73850</v>
      </c>
      <c r="Y671">
        <v>2323</v>
      </c>
      <c r="Z671">
        <v>7</v>
      </c>
      <c r="AA671">
        <v>14</v>
      </c>
      <c r="AB671">
        <v>84</v>
      </c>
      <c r="AC671">
        <v>28</v>
      </c>
      <c r="AD671" t="s">
        <v>2192</v>
      </c>
      <c r="AE671">
        <f>COUNTIF($E$2:E671,E671)</f>
        <v>1</v>
      </c>
      <c r="AF671">
        <f>COUNTIF($H$2:$H671,H671)</f>
        <v>0</v>
      </c>
      <c r="AG671">
        <f>COUNTIF($M$2:M671,M671)</f>
        <v>1</v>
      </c>
      <c r="AH671">
        <f>COUNTIF($O$2:O671,O671)</f>
        <v>0</v>
      </c>
      <c r="AI671">
        <f>COUNTIF($Q$2:Q671,Q671)</f>
        <v>1</v>
      </c>
      <c r="AJ671">
        <f>COUNTIF($S$2:S671,S671)</f>
        <v>1</v>
      </c>
      <c r="AK671">
        <f t="shared" si="10"/>
        <v>72.119140625</v>
      </c>
      <c r="AL671">
        <f>IF(AD671="",0,COUNTIF($AD$2:AD671,AD671))</f>
        <v>1</v>
      </c>
    </row>
    <row r="672" spans="1:38">
      <c r="A672" t="s">
        <v>2193</v>
      </c>
      <c r="B672" t="s">
        <v>56</v>
      </c>
      <c r="C672">
        <v>200</v>
      </c>
      <c r="D672" t="s">
        <v>54</v>
      </c>
      <c r="E672" t="s">
        <v>2188</v>
      </c>
      <c r="F672">
        <v>38</v>
      </c>
      <c r="G672">
        <v>306</v>
      </c>
      <c r="H672"/>
      <c r="I672">
        <v>0</v>
      </c>
      <c r="J672">
        <v>0</v>
      </c>
      <c r="K672"/>
      <c r="L672">
        <v>0</v>
      </c>
      <c r="M672" t="s">
        <v>2189</v>
      </c>
      <c r="N672">
        <v>33</v>
      </c>
      <c r="O672"/>
      <c r="P672">
        <v>0</v>
      </c>
      <c r="Q672" t="s">
        <v>2190</v>
      </c>
      <c r="R672">
        <v>56</v>
      </c>
      <c r="S672" t="s">
        <v>2191</v>
      </c>
      <c r="T672">
        <v>51</v>
      </c>
      <c r="U672" t="s">
        <v>53</v>
      </c>
      <c r="V672" t="s">
        <v>53</v>
      </c>
      <c r="W672" t="s">
        <v>108</v>
      </c>
      <c r="X672">
        <v>73852</v>
      </c>
      <c r="Y672">
        <v>2323</v>
      </c>
      <c r="Z672">
        <v>8</v>
      </c>
      <c r="AA672">
        <v>30</v>
      </c>
      <c r="AB672">
        <v>84</v>
      </c>
      <c r="AC672">
        <v>28</v>
      </c>
      <c r="AD672" t="s">
        <v>2194</v>
      </c>
      <c r="AE672">
        <f>COUNTIF($E$2:E672,E672)</f>
        <v>2</v>
      </c>
      <c r="AF672">
        <f>COUNTIF($H$2:$H672,H672)</f>
        <v>0</v>
      </c>
      <c r="AG672">
        <f>COUNTIF($M$2:M672,M672)</f>
        <v>2</v>
      </c>
      <c r="AH672">
        <f>COUNTIF($O$2:O672,O672)</f>
        <v>0</v>
      </c>
      <c r="AI672">
        <f>COUNTIF($Q$2:Q672,Q672)</f>
        <v>2</v>
      </c>
      <c r="AJ672">
        <f>COUNTIF($S$2:S672,S672)</f>
        <v>2</v>
      </c>
      <c r="AK672">
        <f t="shared" si="10"/>
        <v>72.12109375</v>
      </c>
      <c r="AL672">
        <f>IF(AD672="",0,COUNTIF($AD$2:AD672,AD672))</f>
        <v>1</v>
      </c>
    </row>
    <row r="673" spans="1:38">
      <c r="A673" t="s">
        <v>2195</v>
      </c>
      <c r="B673" t="s">
        <v>56</v>
      </c>
      <c r="C673">
        <v>200</v>
      </c>
      <c r="D673" t="s">
        <v>54</v>
      </c>
      <c r="E673" t="s">
        <v>2196</v>
      </c>
      <c r="F673">
        <v>39</v>
      </c>
      <c r="G673">
        <v>341</v>
      </c>
      <c r="H673"/>
      <c r="I673">
        <v>0</v>
      </c>
      <c r="J673">
        <v>0</v>
      </c>
      <c r="K673"/>
      <c r="L673">
        <v>0</v>
      </c>
      <c r="M673" t="s">
        <v>2196</v>
      </c>
      <c r="N673">
        <v>39</v>
      </c>
      <c r="O673"/>
      <c r="P673">
        <v>0</v>
      </c>
      <c r="Q673" t="s">
        <v>2197</v>
      </c>
      <c r="R673">
        <v>57</v>
      </c>
      <c r="S673" t="s">
        <v>172</v>
      </c>
      <c r="T673">
        <v>6</v>
      </c>
      <c r="U673" t="s">
        <v>53</v>
      </c>
      <c r="V673" t="s">
        <v>53</v>
      </c>
      <c r="W673" t="s">
        <v>108</v>
      </c>
      <c r="X673">
        <v>88550</v>
      </c>
      <c r="Y673">
        <v>2756</v>
      </c>
      <c r="Z673">
        <v>6</v>
      </c>
      <c r="AA673">
        <v>20</v>
      </c>
      <c r="AB673">
        <v>99</v>
      </c>
      <c r="AC673">
        <v>29</v>
      </c>
      <c r="AD673" t="s">
        <v>2198</v>
      </c>
      <c r="AE673">
        <f>COUNTIF($E$2:E673,E673)</f>
        <v>1</v>
      </c>
      <c r="AF673">
        <f>COUNTIF($H$2:$H673,H673)</f>
        <v>0</v>
      </c>
      <c r="AG673">
        <f>COUNTIF($M$2:M673,M673)</f>
        <v>1</v>
      </c>
      <c r="AH673">
        <f>COUNTIF($O$2:O673,O673)</f>
        <v>0</v>
      </c>
      <c r="AI673">
        <f>COUNTIF($Q$2:Q673,Q673)</f>
        <v>1</v>
      </c>
      <c r="AJ673">
        <f>COUNTIF($S$2:S673,S673)</f>
        <v>531</v>
      </c>
      <c r="AK673">
        <f t="shared" si="10"/>
        <v>86.474609375</v>
      </c>
      <c r="AL673">
        <f>IF(AD673="",0,COUNTIF($AD$2:AD673,AD673))</f>
        <v>1</v>
      </c>
    </row>
    <row r="674" spans="1:38">
      <c r="A674" t="s">
        <v>2199</v>
      </c>
      <c r="B674" t="s">
        <v>56</v>
      </c>
      <c r="C674">
        <v>200</v>
      </c>
      <c r="D674" t="s">
        <v>54</v>
      </c>
      <c r="E674" t="s">
        <v>2196</v>
      </c>
      <c r="F674">
        <v>39</v>
      </c>
      <c r="G674">
        <v>341</v>
      </c>
      <c r="H674"/>
      <c r="I674">
        <v>0</v>
      </c>
      <c r="J674">
        <v>0</v>
      </c>
      <c r="K674"/>
      <c r="L674">
        <v>0</v>
      </c>
      <c r="M674" t="s">
        <v>2196</v>
      </c>
      <c r="N674">
        <v>39</v>
      </c>
      <c r="O674"/>
      <c r="P674">
        <v>0</v>
      </c>
      <c r="Q674" t="s">
        <v>2197</v>
      </c>
      <c r="R674">
        <v>57</v>
      </c>
      <c r="S674" t="s">
        <v>172</v>
      </c>
      <c r="T674">
        <v>6</v>
      </c>
      <c r="U674" t="s">
        <v>53</v>
      </c>
      <c r="V674" t="s">
        <v>53</v>
      </c>
      <c r="W674" t="s">
        <v>108</v>
      </c>
      <c r="X674">
        <v>88550</v>
      </c>
      <c r="Y674">
        <v>2756</v>
      </c>
      <c r="Z674">
        <v>7</v>
      </c>
      <c r="AA674">
        <v>66</v>
      </c>
      <c r="AB674">
        <v>99</v>
      </c>
      <c r="AC674">
        <v>29</v>
      </c>
      <c r="AD674" t="s">
        <v>2200</v>
      </c>
      <c r="AE674">
        <f>COUNTIF($E$2:E674,E674)</f>
        <v>2</v>
      </c>
      <c r="AF674">
        <f>COUNTIF($H$2:$H674,H674)</f>
        <v>0</v>
      </c>
      <c r="AG674">
        <f>COUNTIF($M$2:M674,M674)</f>
        <v>2</v>
      </c>
      <c r="AH674">
        <f>COUNTIF($O$2:O674,O674)</f>
        <v>0</v>
      </c>
      <c r="AI674">
        <f>COUNTIF($Q$2:Q674,Q674)</f>
        <v>2</v>
      </c>
      <c r="AJ674">
        <f>COUNTIF($S$2:S674,S674)</f>
        <v>532</v>
      </c>
      <c r="AK674">
        <f t="shared" si="10"/>
        <v>86.474609375</v>
      </c>
      <c r="AL674">
        <f>IF(AD674="",0,COUNTIF($AD$2:AD674,AD674))</f>
        <v>1</v>
      </c>
    </row>
    <row r="675" spans="1:38">
      <c r="A675" t="s">
        <v>2201</v>
      </c>
      <c r="B675" t="s">
        <v>56</v>
      </c>
      <c r="C675">
        <v>200</v>
      </c>
      <c r="D675" t="s">
        <v>54</v>
      </c>
      <c r="E675" t="s">
        <v>2202</v>
      </c>
      <c r="F675">
        <v>59</v>
      </c>
      <c r="G675">
        <v>466</v>
      </c>
      <c r="H675"/>
      <c r="I675">
        <v>0</v>
      </c>
      <c r="J675">
        <v>0</v>
      </c>
      <c r="K675"/>
      <c r="L675">
        <v>0</v>
      </c>
      <c r="M675" t="s">
        <v>2202</v>
      </c>
      <c r="N675">
        <v>59</v>
      </c>
      <c r="O675"/>
      <c r="P675">
        <v>0</v>
      </c>
      <c r="Q675" t="s">
        <v>2203</v>
      </c>
      <c r="R675">
        <v>77</v>
      </c>
      <c r="S675" t="s">
        <v>172</v>
      </c>
      <c r="T675">
        <v>6</v>
      </c>
      <c r="U675" t="s">
        <v>53</v>
      </c>
      <c r="V675" t="s">
        <v>53</v>
      </c>
      <c r="W675" t="s">
        <v>108</v>
      </c>
      <c r="X675">
        <v>73853</v>
      </c>
      <c r="Y675">
        <v>2437</v>
      </c>
      <c r="Z675">
        <v>7</v>
      </c>
      <c r="AA675">
        <v>7</v>
      </c>
      <c r="AB675">
        <v>83</v>
      </c>
      <c r="AC675">
        <v>25</v>
      </c>
      <c r="AD675" t="s">
        <v>2204</v>
      </c>
      <c r="AE675">
        <f>COUNTIF($E$2:E675,E675)</f>
        <v>1</v>
      </c>
      <c r="AF675">
        <f>COUNTIF($H$2:$H675,H675)</f>
        <v>0</v>
      </c>
      <c r="AG675">
        <f>COUNTIF($M$2:M675,M675)</f>
        <v>1</v>
      </c>
      <c r="AH675">
        <f>COUNTIF($O$2:O675,O675)</f>
        <v>0</v>
      </c>
      <c r="AI675">
        <f>COUNTIF($Q$2:Q675,Q675)</f>
        <v>1</v>
      </c>
      <c r="AJ675">
        <f>COUNTIF($S$2:S675,S675)</f>
        <v>533</v>
      </c>
      <c r="AK675">
        <f t="shared" si="10"/>
        <v>72.1220703125</v>
      </c>
      <c r="AL675">
        <f>IF(AD675="",0,COUNTIF($AD$2:AD675,AD675))</f>
        <v>1</v>
      </c>
    </row>
    <row r="676" spans="1:38">
      <c r="A676" t="s">
        <v>2205</v>
      </c>
      <c r="B676" t="s">
        <v>56</v>
      </c>
      <c r="C676">
        <v>200</v>
      </c>
      <c r="D676" t="s">
        <v>54</v>
      </c>
      <c r="E676" t="s">
        <v>2202</v>
      </c>
      <c r="F676">
        <v>59</v>
      </c>
      <c r="G676">
        <v>466</v>
      </c>
      <c r="H676"/>
      <c r="I676">
        <v>0</v>
      </c>
      <c r="J676">
        <v>0</v>
      </c>
      <c r="K676"/>
      <c r="L676">
        <v>0</v>
      </c>
      <c r="M676" t="s">
        <v>2202</v>
      </c>
      <c r="N676">
        <v>59</v>
      </c>
      <c r="O676"/>
      <c r="P676">
        <v>0</v>
      </c>
      <c r="Q676" t="s">
        <v>2203</v>
      </c>
      <c r="R676">
        <v>77</v>
      </c>
      <c r="S676" t="s">
        <v>172</v>
      </c>
      <c r="T676">
        <v>6</v>
      </c>
      <c r="U676" t="s">
        <v>53</v>
      </c>
      <c r="V676" t="s">
        <v>53</v>
      </c>
      <c r="W676" t="s">
        <v>108</v>
      </c>
      <c r="X676">
        <v>73843</v>
      </c>
      <c r="Y676">
        <v>2437</v>
      </c>
      <c r="Z676">
        <v>8</v>
      </c>
      <c r="AA676">
        <v>34</v>
      </c>
      <c r="AB676">
        <v>83</v>
      </c>
      <c r="AC676">
        <v>25</v>
      </c>
      <c r="AD676" t="s">
        <v>2206</v>
      </c>
      <c r="AE676">
        <f>COUNTIF($E$2:E676,E676)</f>
        <v>2</v>
      </c>
      <c r="AF676">
        <f>COUNTIF($H$2:$H676,H676)</f>
        <v>0</v>
      </c>
      <c r="AG676">
        <f>COUNTIF($M$2:M676,M676)</f>
        <v>2</v>
      </c>
      <c r="AH676">
        <f>COUNTIF($O$2:O676,O676)</f>
        <v>0</v>
      </c>
      <c r="AI676">
        <f>COUNTIF($Q$2:Q676,Q676)</f>
        <v>2</v>
      </c>
      <c r="AJ676">
        <f>COUNTIF($S$2:S676,S676)</f>
        <v>534</v>
      </c>
      <c r="AK676">
        <f t="shared" si="10"/>
        <v>72.1123046875</v>
      </c>
      <c r="AL676">
        <f>IF(AD676="",0,COUNTIF($AD$2:AD676,AD676))</f>
        <v>1</v>
      </c>
    </row>
    <row r="677" spans="1:38">
      <c r="A677" t="s">
        <v>2207</v>
      </c>
      <c r="B677" t="s">
        <v>56</v>
      </c>
      <c r="C677">
        <v>200</v>
      </c>
      <c r="D677" t="s">
        <v>54</v>
      </c>
      <c r="E677" t="s">
        <v>2208</v>
      </c>
      <c r="F677">
        <v>36</v>
      </c>
      <c r="G677">
        <v>308</v>
      </c>
      <c r="H677"/>
      <c r="I677">
        <v>0</v>
      </c>
      <c r="J677">
        <v>0</v>
      </c>
      <c r="K677"/>
      <c r="L677">
        <v>0</v>
      </c>
      <c r="M677" t="s">
        <v>2208</v>
      </c>
      <c r="N677">
        <v>36</v>
      </c>
      <c r="O677"/>
      <c r="P677">
        <v>0</v>
      </c>
      <c r="Q677" t="s">
        <v>172</v>
      </c>
      <c r="R677">
        <v>6</v>
      </c>
      <c r="S677" t="s">
        <v>145</v>
      </c>
      <c r="T677">
        <v>10</v>
      </c>
      <c r="U677" t="s">
        <v>53</v>
      </c>
      <c r="V677" t="s">
        <v>53</v>
      </c>
      <c r="W677" t="s">
        <v>108</v>
      </c>
      <c r="X677">
        <v>52424</v>
      </c>
      <c r="Y677">
        <v>1158</v>
      </c>
      <c r="Z677">
        <v>6</v>
      </c>
      <c r="AA677">
        <v>6</v>
      </c>
      <c r="AB677">
        <v>62</v>
      </c>
      <c r="AC677">
        <v>13</v>
      </c>
      <c r="AD677" t="s">
        <v>2209</v>
      </c>
      <c r="AE677">
        <f>COUNTIF($E$2:E677,E677)</f>
        <v>1</v>
      </c>
      <c r="AF677">
        <f>COUNTIF($H$2:$H677,H677)</f>
        <v>0</v>
      </c>
      <c r="AG677">
        <f>COUNTIF($M$2:M677,M677)</f>
        <v>1</v>
      </c>
      <c r="AH677">
        <f>COUNTIF($O$2:O677,O677)</f>
        <v>0</v>
      </c>
      <c r="AI677">
        <f>COUNTIF($Q$2:Q677,Q677)</f>
        <v>106</v>
      </c>
      <c r="AJ677">
        <f>COUNTIF($S$2:S677,S677)</f>
        <v>106</v>
      </c>
      <c r="AK677">
        <f t="shared" si="10"/>
        <v>51.1953125</v>
      </c>
      <c r="AL677">
        <f>IF(AD677="",0,COUNTIF($AD$2:AD677,AD677))</f>
        <v>1</v>
      </c>
    </row>
    <row r="678" spans="1:38">
      <c r="A678" t="s">
        <v>2210</v>
      </c>
      <c r="B678" t="s">
        <v>56</v>
      </c>
      <c r="C678">
        <v>200</v>
      </c>
      <c r="D678" t="s">
        <v>54</v>
      </c>
      <c r="E678" t="s">
        <v>2211</v>
      </c>
      <c r="F678">
        <v>40</v>
      </c>
      <c r="G678">
        <v>329</v>
      </c>
      <c r="H678"/>
      <c r="I678">
        <v>0</v>
      </c>
      <c r="J678">
        <v>0</v>
      </c>
      <c r="K678"/>
      <c r="L678">
        <v>0</v>
      </c>
      <c r="M678" t="s">
        <v>2211</v>
      </c>
      <c r="N678">
        <v>40</v>
      </c>
      <c r="O678"/>
      <c r="P678">
        <v>0</v>
      </c>
      <c r="Q678" t="s">
        <v>2212</v>
      </c>
      <c r="R678">
        <v>58</v>
      </c>
      <c r="S678" t="s">
        <v>172</v>
      </c>
      <c r="T678">
        <v>6</v>
      </c>
      <c r="U678" t="s">
        <v>53</v>
      </c>
      <c r="V678" t="s">
        <v>53</v>
      </c>
      <c r="W678" t="s">
        <v>108</v>
      </c>
      <c r="X678">
        <v>50237</v>
      </c>
      <c r="Y678">
        <v>602</v>
      </c>
      <c r="Z678">
        <v>5</v>
      </c>
      <c r="AA678">
        <v>7</v>
      </c>
      <c r="AB678">
        <v>61</v>
      </c>
      <c r="AC678">
        <v>15</v>
      </c>
      <c r="AD678" t="s">
        <v>2213</v>
      </c>
      <c r="AE678">
        <f>COUNTIF($E$2:E678,E678)</f>
        <v>1</v>
      </c>
      <c r="AF678">
        <f>COUNTIF($H$2:$H678,H678)</f>
        <v>0</v>
      </c>
      <c r="AG678">
        <f>COUNTIF($M$2:M678,M678)</f>
        <v>1</v>
      </c>
      <c r="AH678">
        <f>COUNTIF($O$2:O678,O678)</f>
        <v>0</v>
      </c>
      <c r="AI678">
        <f>COUNTIF($Q$2:Q678,Q678)</f>
        <v>1</v>
      </c>
      <c r="AJ678">
        <f>COUNTIF($S$2:S678,S678)</f>
        <v>535</v>
      </c>
      <c r="AK678">
        <f t="shared" si="10"/>
        <v>49.0595703125</v>
      </c>
      <c r="AL678">
        <f>IF(AD678="",0,COUNTIF($AD$2:AD678,AD678))</f>
        <v>1</v>
      </c>
    </row>
    <row r="679" spans="1:38">
      <c r="A679" t="s">
        <v>2214</v>
      </c>
      <c r="B679" t="s">
        <v>56</v>
      </c>
      <c r="C679">
        <v>200</v>
      </c>
      <c r="D679" t="s">
        <v>54</v>
      </c>
      <c r="E679" t="s">
        <v>2211</v>
      </c>
      <c r="F679">
        <v>40</v>
      </c>
      <c r="G679">
        <v>329</v>
      </c>
      <c r="H679"/>
      <c r="I679">
        <v>0</v>
      </c>
      <c r="J679">
        <v>0</v>
      </c>
      <c r="K679"/>
      <c r="L679">
        <v>0</v>
      </c>
      <c r="M679" t="s">
        <v>2211</v>
      </c>
      <c r="N679">
        <v>40</v>
      </c>
      <c r="O679"/>
      <c r="P679">
        <v>0</v>
      </c>
      <c r="Q679" t="s">
        <v>2212</v>
      </c>
      <c r="R679">
        <v>58</v>
      </c>
      <c r="S679" t="s">
        <v>172</v>
      </c>
      <c r="T679">
        <v>6</v>
      </c>
      <c r="U679" t="s">
        <v>53</v>
      </c>
      <c r="V679" t="s">
        <v>53</v>
      </c>
      <c r="W679" t="s">
        <v>108</v>
      </c>
      <c r="X679">
        <v>50242</v>
      </c>
      <c r="Y679">
        <v>602</v>
      </c>
      <c r="Z679">
        <v>6</v>
      </c>
      <c r="AA679">
        <v>2</v>
      </c>
      <c r="AB679">
        <v>61</v>
      </c>
      <c r="AC679">
        <v>15</v>
      </c>
      <c r="AD679" t="s">
        <v>2215</v>
      </c>
      <c r="AE679">
        <f>COUNTIF($E$2:E679,E679)</f>
        <v>2</v>
      </c>
      <c r="AF679">
        <f>COUNTIF($H$2:$H679,H679)</f>
        <v>0</v>
      </c>
      <c r="AG679">
        <f>COUNTIF($M$2:M679,M679)</f>
        <v>2</v>
      </c>
      <c r="AH679">
        <f>COUNTIF($O$2:O679,O679)</f>
        <v>0</v>
      </c>
      <c r="AI679">
        <f>COUNTIF($Q$2:Q679,Q679)</f>
        <v>2</v>
      </c>
      <c r="AJ679">
        <f>COUNTIF($S$2:S679,S679)</f>
        <v>536</v>
      </c>
      <c r="AK679">
        <f t="shared" si="10"/>
        <v>49.064453125</v>
      </c>
      <c r="AL679">
        <f>IF(AD679="",0,COUNTIF($AD$2:AD679,AD679))</f>
        <v>1</v>
      </c>
    </row>
    <row r="680" spans="1:38">
      <c r="A680" t="s">
        <v>2216</v>
      </c>
      <c r="B680" t="s">
        <v>56</v>
      </c>
      <c r="C680">
        <v>200</v>
      </c>
      <c r="D680" t="s">
        <v>54</v>
      </c>
      <c r="E680" t="s">
        <v>2217</v>
      </c>
      <c r="F680">
        <v>61</v>
      </c>
      <c r="G680">
        <v>471</v>
      </c>
      <c r="H680"/>
      <c r="I680">
        <v>0</v>
      </c>
      <c r="J680">
        <v>0</v>
      </c>
      <c r="K680"/>
      <c r="L680">
        <v>0</v>
      </c>
      <c r="M680" t="s">
        <v>2217</v>
      </c>
      <c r="N680">
        <v>61</v>
      </c>
      <c r="O680"/>
      <c r="P680">
        <v>0</v>
      </c>
      <c r="Q680" t="s">
        <v>2218</v>
      </c>
      <c r="R680">
        <v>79</v>
      </c>
      <c r="S680" t="s">
        <v>172</v>
      </c>
      <c r="T680">
        <v>6</v>
      </c>
      <c r="U680" t="s">
        <v>53</v>
      </c>
      <c r="V680" t="s">
        <v>53</v>
      </c>
      <c r="W680" t="s">
        <v>108</v>
      </c>
      <c r="X680">
        <v>97289</v>
      </c>
      <c r="Y680">
        <v>3744</v>
      </c>
      <c r="Z680">
        <v>4</v>
      </c>
      <c r="AA680">
        <v>17</v>
      </c>
      <c r="AB680">
        <v>99</v>
      </c>
      <c r="AC680">
        <v>24</v>
      </c>
      <c r="AD680" t="s">
        <v>2219</v>
      </c>
      <c r="AE680">
        <f>COUNTIF($E$2:E680,E680)</f>
        <v>1</v>
      </c>
      <c r="AF680">
        <f>COUNTIF($H$2:$H680,H680)</f>
        <v>0</v>
      </c>
      <c r="AG680">
        <f>COUNTIF($M$2:M680,M680)</f>
        <v>1</v>
      </c>
      <c r="AH680">
        <f>COUNTIF($O$2:O680,O680)</f>
        <v>0</v>
      </c>
      <c r="AI680">
        <f>COUNTIF($Q$2:Q680,Q680)</f>
        <v>1</v>
      </c>
      <c r="AJ680">
        <f>COUNTIF($S$2:S680,S680)</f>
        <v>537</v>
      </c>
      <c r="AK680">
        <f t="shared" si="10"/>
        <v>95.0087890625</v>
      </c>
      <c r="AL680">
        <f>IF(AD680="",0,COUNTIF($AD$2:AD680,AD680))</f>
        <v>1</v>
      </c>
    </row>
    <row r="681" spans="1:38">
      <c r="A681" t="s">
        <v>2220</v>
      </c>
      <c r="B681" t="s">
        <v>56</v>
      </c>
      <c r="C681">
        <v>200</v>
      </c>
      <c r="D681" t="s">
        <v>54</v>
      </c>
      <c r="E681" t="s">
        <v>2217</v>
      </c>
      <c r="F681">
        <v>61</v>
      </c>
      <c r="G681">
        <v>471</v>
      </c>
      <c r="H681"/>
      <c r="I681">
        <v>0</v>
      </c>
      <c r="J681">
        <v>0</v>
      </c>
      <c r="K681"/>
      <c r="L681">
        <v>0</v>
      </c>
      <c r="M681" t="s">
        <v>2217</v>
      </c>
      <c r="N681">
        <v>61</v>
      </c>
      <c r="O681"/>
      <c r="P681">
        <v>0</v>
      </c>
      <c r="Q681" t="s">
        <v>2218</v>
      </c>
      <c r="R681">
        <v>79</v>
      </c>
      <c r="S681" t="s">
        <v>172</v>
      </c>
      <c r="T681">
        <v>6</v>
      </c>
      <c r="U681" t="s">
        <v>53</v>
      </c>
      <c r="V681" t="s">
        <v>53</v>
      </c>
      <c r="W681" t="s">
        <v>108</v>
      </c>
      <c r="X681">
        <v>97310</v>
      </c>
      <c r="Y681">
        <v>3744</v>
      </c>
      <c r="Z681">
        <v>5</v>
      </c>
      <c r="AA681">
        <v>64</v>
      </c>
      <c r="AB681">
        <v>99</v>
      </c>
      <c r="AC681">
        <v>24</v>
      </c>
      <c r="AD681" t="s">
        <v>2221</v>
      </c>
      <c r="AE681">
        <f>COUNTIF($E$2:E681,E681)</f>
        <v>2</v>
      </c>
      <c r="AF681">
        <f>COUNTIF($H$2:$H681,H681)</f>
        <v>0</v>
      </c>
      <c r="AG681">
        <f>COUNTIF($M$2:M681,M681)</f>
        <v>2</v>
      </c>
      <c r="AH681">
        <f>COUNTIF($O$2:O681,O681)</f>
        <v>0</v>
      </c>
      <c r="AI681">
        <f>COUNTIF($Q$2:Q681,Q681)</f>
        <v>2</v>
      </c>
      <c r="AJ681">
        <f>COUNTIF($S$2:S681,S681)</f>
        <v>538</v>
      </c>
      <c r="AK681">
        <f t="shared" si="10"/>
        <v>95.029296875</v>
      </c>
      <c r="AL681">
        <f>IF(AD681="",0,COUNTIF($AD$2:AD681,AD681))</f>
        <v>1</v>
      </c>
    </row>
    <row r="682" spans="1:38">
      <c r="A682" t="s">
        <v>2222</v>
      </c>
      <c r="B682" t="s">
        <v>56</v>
      </c>
      <c r="C682">
        <v>200</v>
      </c>
      <c r="D682" t="s">
        <v>54</v>
      </c>
      <c r="E682" t="s">
        <v>2223</v>
      </c>
      <c r="F682">
        <v>64</v>
      </c>
      <c r="G682">
        <v>526</v>
      </c>
      <c r="H682"/>
      <c r="I682">
        <v>0</v>
      </c>
      <c r="J682">
        <v>0</v>
      </c>
      <c r="K682"/>
      <c r="L682">
        <v>0</v>
      </c>
      <c r="M682" t="s">
        <v>2224</v>
      </c>
      <c r="N682">
        <v>78</v>
      </c>
      <c r="O682"/>
      <c r="P682">
        <v>0</v>
      </c>
      <c r="Q682" t="s">
        <v>2225</v>
      </c>
      <c r="R682">
        <v>96</v>
      </c>
      <c r="S682" t="s">
        <v>172</v>
      </c>
      <c r="T682">
        <v>6</v>
      </c>
      <c r="U682" t="s">
        <v>53</v>
      </c>
      <c r="V682" t="s">
        <v>53</v>
      </c>
      <c r="W682" t="s">
        <v>108</v>
      </c>
      <c r="X682">
        <v>125668</v>
      </c>
      <c r="Y682">
        <v>5714</v>
      </c>
      <c r="Z682">
        <v>5</v>
      </c>
      <c r="AA682">
        <v>8</v>
      </c>
      <c r="AB682">
        <v>116</v>
      </c>
      <c r="AC682">
        <v>40</v>
      </c>
      <c r="AD682" t="s">
        <v>2226</v>
      </c>
      <c r="AE682">
        <f>COUNTIF($E$2:E682,E682)</f>
        <v>1</v>
      </c>
      <c r="AF682">
        <f>COUNTIF($H$2:$H682,H682)</f>
        <v>0</v>
      </c>
      <c r="AG682">
        <f>COUNTIF($M$2:M682,M682)</f>
        <v>1</v>
      </c>
      <c r="AH682">
        <f>COUNTIF($O$2:O682,O682)</f>
        <v>0</v>
      </c>
      <c r="AI682">
        <f>COUNTIF($Q$2:Q682,Q682)</f>
        <v>1</v>
      </c>
      <c r="AJ682">
        <f>COUNTIF($S$2:S682,S682)</f>
        <v>539</v>
      </c>
      <c r="AK682">
        <f t="shared" si="10"/>
        <v>122.72265625</v>
      </c>
      <c r="AL682">
        <f>IF(AD682="",0,COUNTIF($AD$2:AD682,AD682))</f>
        <v>1</v>
      </c>
    </row>
    <row r="683" spans="1:38">
      <c r="A683" t="s">
        <v>2227</v>
      </c>
      <c r="B683" t="s">
        <v>56</v>
      </c>
      <c r="C683">
        <v>200</v>
      </c>
      <c r="D683" t="s">
        <v>54</v>
      </c>
      <c r="E683" t="s">
        <v>2223</v>
      </c>
      <c r="F683">
        <v>64</v>
      </c>
      <c r="G683">
        <v>526</v>
      </c>
      <c r="H683"/>
      <c r="I683">
        <v>0</v>
      </c>
      <c r="J683">
        <v>0</v>
      </c>
      <c r="K683"/>
      <c r="L683">
        <v>0</v>
      </c>
      <c r="M683" t="s">
        <v>2224</v>
      </c>
      <c r="N683">
        <v>78</v>
      </c>
      <c r="O683"/>
      <c r="P683">
        <v>0</v>
      </c>
      <c r="Q683" t="s">
        <v>2225</v>
      </c>
      <c r="R683">
        <v>96</v>
      </c>
      <c r="S683" t="s">
        <v>172</v>
      </c>
      <c r="T683">
        <v>6</v>
      </c>
      <c r="U683" t="s">
        <v>53</v>
      </c>
      <c r="V683" t="s">
        <v>53</v>
      </c>
      <c r="W683" t="s">
        <v>108</v>
      </c>
      <c r="X683">
        <v>125674</v>
      </c>
      <c r="Y683">
        <v>5714</v>
      </c>
      <c r="Z683">
        <v>6</v>
      </c>
      <c r="AA683">
        <v>94</v>
      </c>
      <c r="AB683">
        <v>116</v>
      </c>
      <c r="AC683">
        <v>40</v>
      </c>
      <c r="AD683" t="s">
        <v>2228</v>
      </c>
      <c r="AE683">
        <f>COUNTIF($E$2:E683,E683)</f>
        <v>2</v>
      </c>
      <c r="AF683">
        <f>COUNTIF($H$2:$H683,H683)</f>
        <v>0</v>
      </c>
      <c r="AG683">
        <f>COUNTIF($M$2:M683,M683)</f>
        <v>2</v>
      </c>
      <c r="AH683">
        <f>COUNTIF($O$2:O683,O683)</f>
        <v>0</v>
      </c>
      <c r="AI683">
        <f>COUNTIF($Q$2:Q683,Q683)</f>
        <v>2</v>
      </c>
      <c r="AJ683">
        <f>COUNTIF($S$2:S683,S683)</f>
        <v>540</v>
      </c>
      <c r="AK683">
        <f t="shared" si="10"/>
        <v>122.728515625</v>
      </c>
      <c r="AL683">
        <f>IF(AD683="",0,COUNTIF($AD$2:AD683,AD683))</f>
        <v>1</v>
      </c>
    </row>
    <row r="684" spans="1:38">
      <c r="A684" t="s">
        <v>2229</v>
      </c>
      <c r="B684" t="s">
        <v>56</v>
      </c>
      <c r="C684">
        <v>200</v>
      </c>
      <c r="D684" t="s">
        <v>54</v>
      </c>
      <c r="E684" t="s">
        <v>2230</v>
      </c>
      <c r="F684">
        <v>39</v>
      </c>
      <c r="G684">
        <v>312</v>
      </c>
      <c r="H684"/>
      <c r="I684">
        <v>0</v>
      </c>
      <c r="J684">
        <v>0</v>
      </c>
      <c r="K684"/>
      <c r="L684">
        <v>0</v>
      </c>
      <c r="M684" t="s">
        <v>2230</v>
      </c>
      <c r="N684">
        <v>39</v>
      </c>
      <c r="O684"/>
      <c r="P684">
        <v>0</v>
      </c>
      <c r="Q684" t="s">
        <v>2231</v>
      </c>
      <c r="R684">
        <v>57</v>
      </c>
      <c r="S684" t="s">
        <v>172</v>
      </c>
      <c r="T684">
        <v>6</v>
      </c>
      <c r="U684" t="s">
        <v>53</v>
      </c>
      <c r="V684" t="s">
        <v>53</v>
      </c>
      <c r="W684" t="s">
        <v>108</v>
      </c>
      <c r="X684">
        <v>74269</v>
      </c>
      <c r="Y684">
        <v>2158</v>
      </c>
      <c r="Z684">
        <v>6</v>
      </c>
      <c r="AA684">
        <v>9</v>
      </c>
      <c r="AB684">
        <v>85</v>
      </c>
      <c r="AC684">
        <v>27</v>
      </c>
      <c r="AD684" t="s">
        <v>2232</v>
      </c>
      <c r="AE684">
        <f>COUNTIF($E$2:E684,E684)</f>
        <v>1</v>
      </c>
      <c r="AF684">
        <f>COUNTIF($H$2:$H684,H684)</f>
        <v>0</v>
      </c>
      <c r="AG684">
        <f>COUNTIF($M$2:M684,M684)</f>
        <v>1</v>
      </c>
      <c r="AH684">
        <f>COUNTIF($O$2:O684,O684)</f>
        <v>0</v>
      </c>
      <c r="AI684">
        <f>COUNTIF($Q$2:Q684,Q684)</f>
        <v>1</v>
      </c>
      <c r="AJ684">
        <f>COUNTIF($S$2:S684,S684)</f>
        <v>541</v>
      </c>
      <c r="AK684">
        <f t="shared" si="10"/>
        <v>72.5283203125</v>
      </c>
      <c r="AL684">
        <f>IF(AD684="",0,COUNTIF($AD$2:AD684,AD684))</f>
        <v>1</v>
      </c>
    </row>
    <row r="685" spans="1:38">
      <c r="A685" t="s">
        <v>2233</v>
      </c>
      <c r="B685" t="s">
        <v>56</v>
      </c>
      <c r="C685">
        <v>200</v>
      </c>
      <c r="D685" t="s">
        <v>54</v>
      </c>
      <c r="E685" t="s">
        <v>2230</v>
      </c>
      <c r="F685">
        <v>39</v>
      </c>
      <c r="G685">
        <v>312</v>
      </c>
      <c r="H685"/>
      <c r="I685">
        <v>0</v>
      </c>
      <c r="J685">
        <v>0</v>
      </c>
      <c r="K685"/>
      <c r="L685">
        <v>0</v>
      </c>
      <c r="M685" t="s">
        <v>2230</v>
      </c>
      <c r="N685">
        <v>39</v>
      </c>
      <c r="O685"/>
      <c r="P685">
        <v>0</v>
      </c>
      <c r="Q685" t="s">
        <v>2231</v>
      </c>
      <c r="R685">
        <v>57</v>
      </c>
      <c r="S685" t="s">
        <v>172</v>
      </c>
      <c r="T685">
        <v>6</v>
      </c>
      <c r="U685" t="s">
        <v>53</v>
      </c>
      <c r="V685" t="s">
        <v>53</v>
      </c>
      <c r="W685" t="s">
        <v>108</v>
      </c>
      <c r="X685">
        <v>74285</v>
      </c>
      <c r="Y685">
        <v>2158</v>
      </c>
      <c r="Z685">
        <v>7</v>
      </c>
      <c r="AA685">
        <v>40</v>
      </c>
      <c r="AB685">
        <v>85</v>
      </c>
      <c r="AC685">
        <v>27</v>
      </c>
      <c r="AD685" t="s">
        <v>2234</v>
      </c>
      <c r="AE685">
        <f>COUNTIF($E$2:E685,E685)</f>
        <v>2</v>
      </c>
      <c r="AF685">
        <f>COUNTIF($H$2:$H685,H685)</f>
        <v>0</v>
      </c>
      <c r="AG685">
        <f>COUNTIF($M$2:M685,M685)</f>
        <v>2</v>
      </c>
      <c r="AH685">
        <f>COUNTIF($O$2:O685,O685)</f>
        <v>0</v>
      </c>
      <c r="AI685">
        <f>COUNTIF($Q$2:Q685,Q685)</f>
        <v>2</v>
      </c>
      <c r="AJ685">
        <f>COUNTIF($S$2:S685,S685)</f>
        <v>542</v>
      </c>
      <c r="AK685">
        <f t="shared" si="10"/>
        <v>72.5439453125</v>
      </c>
      <c r="AL685">
        <f>IF(AD685="",0,COUNTIF($AD$2:AD685,AD685))</f>
        <v>1</v>
      </c>
    </row>
    <row r="686" spans="1:38">
      <c r="A686" t="s">
        <v>2235</v>
      </c>
      <c r="B686" t="s">
        <v>56</v>
      </c>
      <c r="C686">
        <v>200</v>
      </c>
      <c r="D686" t="s">
        <v>54</v>
      </c>
      <c r="E686" t="s">
        <v>2236</v>
      </c>
      <c r="F686">
        <v>23</v>
      </c>
      <c r="G686">
        <v>174</v>
      </c>
      <c r="H686"/>
      <c r="I686">
        <v>0</v>
      </c>
      <c r="J686">
        <v>0</v>
      </c>
      <c r="K686"/>
      <c r="L686">
        <v>0</v>
      </c>
      <c r="M686" t="s">
        <v>2236</v>
      </c>
      <c r="N686">
        <v>23</v>
      </c>
      <c r="O686"/>
      <c r="P686">
        <v>0</v>
      </c>
      <c r="Q686" t="s">
        <v>172</v>
      </c>
      <c r="R686">
        <v>6</v>
      </c>
      <c r="S686" t="s">
        <v>145</v>
      </c>
      <c r="T686">
        <v>10</v>
      </c>
      <c r="U686" t="s">
        <v>53</v>
      </c>
      <c r="V686" t="s">
        <v>53</v>
      </c>
      <c r="W686" t="s">
        <v>108</v>
      </c>
      <c r="X686">
        <v>51080</v>
      </c>
      <c r="Y686">
        <v>939</v>
      </c>
      <c r="Z686">
        <v>7</v>
      </c>
      <c r="AA686">
        <v>6</v>
      </c>
      <c r="AB686">
        <v>60</v>
      </c>
      <c r="AC686">
        <v>15</v>
      </c>
      <c r="AD686" t="s">
        <v>2237</v>
      </c>
      <c r="AE686">
        <f>COUNTIF($E$2:E686,E686)</f>
        <v>1</v>
      </c>
      <c r="AF686">
        <f>COUNTIF($H$2:$H686,H686)</f>
        <v>0</v>
      </c>
      <c r="AG686">
        <f>COUNTIF($M$2:M686,M686)</f>
        <v>1</v>
      </c>
      <c r="AH686">
        <f>COUNTIF($O$2:O686,O686)</f>
        <v>0</v>
      </c>
      <c r="AI686">
        <f>COUNTIF($Q$2:Q686,Q686)</f>
        <v>107</v>
      </c>
      <c r="AJ686">
        <f>COUNTIF($S$2:S686,S686)</f>
        <v>107</v>
      </c>
      <c r="AK686">
        <f t="shared" si="10"/>
        <v>49.8828125</v>
      </c>
      <c r="AL686">
        <f>IF(AD686="",0,COUNTIF($AD$2:AD686,AD686))</f>
        <v>1</v>
      </c>
    </row>
    <row r="687" spans="1:38">
      <c r="A687" t="s">
        <v>2238</v>
      </c>
      <c r="B687" t="s">
        <v>56</v>
      </c>
      <c r="C687">
        <v>200</v>
      </c>
      <c r="D687" t="s">
        <v>54</v>
      </c>
      <c r="E687" t="s">
        <v>2239</v>
      </c>
      <c r="F687">
        <v>28</v>
      </c>
      <c r="G687">
        <v>216</v>
      </c>
      <c r="H687"/>
      <c r="I687">
        <v>0</v>
      </c>
      <c r="J687">
        <v>0</v>
      </c>
      <c r="K687"/>
      <c r="L687">
        <v>0</v>
      </c>
      <c r="M687" t="s">
        <v>2239</v>
      </c>
      <c r="N687">
        <v>28</v>
      </c>
      <c r="O687"/>
      <c r="P687">
        <v>0</v>
      </c>
      <c r="Q687" t="s">
        <v>2240</v>
      </c>
      <c r="R687">
        <v>45</v>
      </c>
      <c r="S687" t="s">
        <v>172</v>
      </c>
      <c r="T687">
        <v>6</v>
      </c>
      <c r="U687" t="s">
        <v>53</v>
      </c>
      <c r="V687" t="s">
        <v>53</v>
      </c>
      <c r="W687" t="s">
        <v>108</v>
      </c>
      <c r="X687">
        <v>61865</v>
      </c>
      <c r="Y687">
        <v>1515</v>
      </c>
      <c r="Z687">
        <v>6</v>
      </c>
      <c r="AA687">
        <v>15</v>
      </c>
      <c r="AB687">
        <v>73</v>
      </c>
      <c r="AC687">
        <v>22</v>
      </c>
      <c r="AD687" t="s">
        <v>2241</v>
      </c>
      <c r="AE687">
        <f>COUNTIF($E$2:E687,E687)</f>
        <v>1</v>
      </c>
      <c r="AF687">
        <f>COUNTIF($H$2:$H687,H687)</f>
        <v>0</v>
      </c>
      <c r="AG687">
        <f>COUNTIF($M$2:M687,M687)</f>
        <v>1</v>
      </c>
      <c r="AH687">
        <f>COUNTIF($O$2:O687,O687)</f>
        <v>0</v>
      </c>
      <c r="AI687">
        <f>COUNTIF($Q$2:Q687,Q687)</f>
        <v>1</v>
      </c>
      <c r="AJ687">
        <f>COUNTIF($S$2:S687,S687)</f>
        <v>543</v>
      </c>
      <c r="AK687">
        <f t="shared" si="10"/>
        <v>60.4150390625</v>
      </c>
      <c r="AL687">
        <f>IF(AD687="",0,COUNTIF($AD$2:AD687,AD687))</f>
        <v>1</v>
      </c>
    </row>
    <row r="688" spans="1:38">
      <c r="A688" t="s">
        <v>2242</v>
      </c>
      <c r="B688" t="s">
        <v>56</v>
      </c>
      <c r="C688">
        <v>200</v>
      </c>
      <c r="D688" t="s">
        <v>54</v>
      </c>
      <c r="E688" t="s">
        <v>2239</v>
      </c>
      <c r="F688">
        <v>28</v>
      </c>
      <c r="G688">
        <v>216</v>
      </c>
      <c r="H688"/>
      <c r="I688">
        <v>0</v>
      </c>
      <c r="J688">
        <v>0</v>
      </c>
      <c r="K688"/>
      <c r="L688">
        <v>0</v>
      </c>
      <c r="M688" t="s">
        <v>2239</v>
      </c>
      <c r="N688">
        <v>28</v>
      </c>
      <c r="O688"/>
      <c r="P688">
        <v>0</v>
      </c>
      <c r="Q688" t="s">
        <v>2240</v>
      </c>
      <c r="R688">
        <v>45</v>
      </c>
      <c r="S688" t="s">
        <v>172</v>
      </c>
      <c r="T688">
        <v>6</v>
      </c>
      <c r="U688" t="s">
        <v>53</v>
      </c>
      <c r="V688" t="s">
        <v>53</v>
      </c>
      <c r="W688" t="s">
        <v>108</v>
      </c>
      <c r="X688">
        <v>61870</v>
      </c>
      <c r="Y688">
        <v>1515</v>
      </c>
      <c r="Z688">
        <v>7</v>
      </c>
      <c r="AA688">
        <v>18</v>
      </c>
      <c r="AB688">
        <v>73</v>
      </c>
      <c r="AC688">
        <v>22</v>
      </c>
      <c r="AD688" t="s">
        <v>2243</v>
      </c>
      <c r="AE688">
        <f>COUNTIF($E$2:E688,E688)</f>
        <v>2</v>
      </c>
      <c r="AF688">
        <f>COUNTIF($H$2:$H688,H688)</f>
        <v>0</v>
      </c>
      <c r="AG688">
        <f>COUNTIF($M$2:M688,M688)</f>
        <v>2</v>
      </c>
      <c r="AH688">
        <f>COUNTIF($O$2:O688,O688)</f>
        <v>0</v>
      </c>
      <c r="AI688">
        <f>COUNTIF($Q$2:Q688,Q688)</f>
        <v>2</v>
      </c>
      <c r="AJ688">
        <f>COUNTIF($S$2:S688,S688)</f>
        <v>544</v>
      </c>
      <c r="AK688">
        <f t="shared" si="10"/>
        <v>60.419921875</v>
      </c>
      <c r="AL688">
        <f>IF(AD688="",0,COUNTIF($AD$2:AD688,AD688))</f>
        <v>1</v>
      </c>
    </row>
    <row r="689" spans="1:38">
      <c r="A689" t="s">
        <v>2244</v>
      </c>
      <c r="B689" t="s">
        <v>56</v>
      </c>
      <c r="C689">
        <v>200</v>
      </c>
      <c r="D689" t="s">
        <v>54</v>
      </c>
      <c r="E689" t="s">
        <v>2245</v>
      </c>
      <c r="F689">
        <v>33</v>
      </c>
      <c r="G689">
        <v>280</v>
      </c>
      <c r="H689"/>
      <c r="I689">
        <v>0</v>
      </c>
      <c r="J689">
        <v>0</v>
      </c>
      <c r="K689"/>
      <c r="L689">
        <v>0</v>
      </c>
      <c r="M689" t="s">
        <v>2245</v>
      </c>
      <c r="N689">
        <v>33</v>
      </c>
      <c r="O689"/>
      <c r="P689">
        <v>0</v>
      </c>
      <c r="Q689" t="s">
        <v>2246</v>
      </c>
      <c r="R689">
        <v>50</v>
      </c>
      <c r="S689" t="s">
        <v>172</v>
      </c>
      <c r="T689">
        <v>6</v>
      </c>
      <c r="U689" t="s">
        <v>53</v>
      </c>
      <c r="V689" t="s">
        <v>53</v>
      </c>
      <c r="W689" t="s">
        <v>108</v>
      </c>
      <c r="X689">
        <v>56897</v>
      </c>
      <c r="Y689">
        <v>1177</v>
      </c>
      <c r="Z689">
        <v>6</v>
      </c>
      <c r="AA689">
        <v>8</v>
      </c>
      <c r="AB689">
        <v>68</v>
      </c>
      <c r="AC689">
        <v>10</v>
      </c>
      <c r="AD689" t="s">
        <v>2247</v>
      </c>
      <c r="AE689">
        <f>COUNTIF($E$2:E689,E689)</f>
        <v>1</v>
      </c>
      <c r="AF689">
        <f>COUNTIF($H$2:$H689,H689)</f>
        <v>0</v>
      </c>
      <c r="AG689">
        <f>COUNTIF($M$2:M689,M689)</f>
        <v>1</v>
      </c>
      <c r="AH689">
        <f>COUNTIF($O$2:O689,O689)</f>
        <v>0</v>
      </c>
      <c r="AI689">
        <f>COUNTIF($Q$2:Q689,Q689)</f>
        <v>1</v>
      </c>
      <c r="AJ689">
        <f>COUNTIF($S$2:S689,S689)</f>
        <v>545</v>
      </c>
      <c r="AK689">
        <f t="shared" si="10"/>
        <v>55.5634765625</v>
      </c>
      <c r="AL689">
        <f>IF(AD689="",0,COUNTIF($AD$2:AD689,AD689))</f>
        <v>1</v>
      </c>
    </row>
    <row r="690" spans="1:38">
      <c r="A690" t="s">
        <v>2248</v>
      </c>
      <c r="B690" t="s">
        <v>56</v>
      </c>
      <c r="C690">
        <v>200</v>
      </c>
      <c r="D690" t="s">
        <v>54</v>
      </c>
      <c r="E690" t="s">
        <v>2245</v>
      </c>
      <c r="F690">
        <v>33</v>
      </c>
      <c r="G690">
        <v>280</v>
      </c>
      <c r="H690"/>
      <c r="I690">
        <v>0</v>
      </c>
      <c r="J690">
        <v>0</v>
      </c>
      <c r="K690"/>
      <c r="L690">
        <v>0</v>
      </c>
      <c r="M690" t="s">
        <v>2245</v>
      </c>
      <c r="N690">
        <v>33</v>
      </c>
      <c r="O690"/>
      <c r="P690">
        <v>0</v>
      </c>
      <c r="Q690" t="s">
        <v>2246</v>
      </c>
      <c r="R690">
        <v>50</v>
      </c>
      <c r="S690" t="s">
        <v>172</v>
      </c>
      <c r="T690">
        <v>6</v>
      </c>
      <c r="U690" t="s">
        <v>53</v>
      </c>
      <c r="V690" t="s">
        <v>53</v>
      </c>
      <c r="W690" t="s">
        <v>108</v>
      </c>
      <c r="X690">
        <v>56916</v>
      </c>
      <c r="Y690">
        <v>1177</v>
      </c>
      <c r="Z690">
        <v>7</v>
      </c>
      <c r="AA690">
        <v>12</v>
      </c>
      <c r="AB690">
        <v>68</v>
      </c>
      <c r="AC690">
        <v>10</v>
      </c>
      <c r="AD690" t="s">
        <v>2249</v>
      </c>
      <c r="AE690">
        <f>COUNTIF($E$2:E690,E690)</f>
        <v>2</v>
      </c>
      <c r="AF690">
        <f>COUNTIF($H$2:$H690,H690)</f>
        <v>0</v>
      </c>
      <c r="AG690">
        <f>COUNTIF($M$2:M690,M690)</f>
        <v>2</v>
      </c>
      <c r="AH690">
        <f>COUNTIF($O$2:O690,O690)</f>
        <v>0</v>
      </c>
      <c r="AI690">
        <f>COUNTIF($Q$2:Q690,Q690)</f>
        <v>2</v>
      </c>
      <c r="AJ690">
        <f>COUNTIF($S$2:S690,S690)</f>
        <v>546</v>
      </c>
      <c r="AK690">
        <f t="shared" si="10"/>
        <v>55.58203125</v>
      </c>
      <c r="AL690">
        <f>IF(AD690="",0,COUNTIF($AD$2:AD690,AD690))</f>
        <v>1</v>
      </c>
    </row>
    <row r="691" spans="1:38">
      <c r="A691" t="s">
        <v>2250</v>
      </c>
      <c r="B691" t="s">
        <v>56</v>
      </c>
      <c r="C691">
        <v>200</v>
      </c>
      <c r="D691" t="s">
        <v>54</v>
      </c>
      <c r="E691" t="s">
        <v>2251</v>
      </c>
      <c r="F691">
        <v>58</v>
      </c>
      <c r="G691">
        <v>500</v>
      </c>
      <c r="H691"/>
      <c r="I691">
        <v>0</v>
      </c>
      <c r="J691">
        <v>0</v>
      </c>
      <c r="K691"/>
      <c r="L691">
        <v>0</v>
      </c>
      <c r="M691" t="s">
        <v>2251</v>
      </c>
      <c r="N691">
        <v>58</v>
      </c>
      <c r="O691"/>
      <c r="P691">
        <v>0</v>
      </c>
      <c r="Q691" t="s">
        <v>2252</v>
      </c>
      <c r="R691">
        <v>75</v>
      </c>
      <c r="S691" t="s">
        <v>172</v>
      </c>
      <c r="T691">
        <v>6</v>
      </c>
      <c r="U691" t="s">
        <v>53</v>
      </c>
      <c r="V691" t="s">
        <v>53</v>
      </c>
      <c r="W691" t="s">
        <v>108</v>
      </c>
      <c r="X691">
        <v>52029</v>
      </c>
      <c r="Y691">
        <v>816</v>
      </c>
      <c r="Z691">
        <v>7</v>
      </c>
      <c r="AA691">
        <v>6</v>
      </c>
      <c r="AB691">
        <v>65</v>
      </c>
      <c r="AC691">
        <v>11</v>
      </c>
      <c r="AD691" t="s">
        <v>2253</v>
      </c>
      <c r="AE691">
        <f>COUNTIF($E$2:E691,E691)</f>
        <v>1</v>
      </c>
      <c r="AF691">
        <f>COUNTIF($H$2:$H691,H691)</f>
        <v>0</v>
      </c>
      <c r="AG691">
        <f>COUNTIF($M$2:M691,M691)</f>
        <v>1</v>
      </c>
      <c r="AH691">
        <f>COUNTIF($O$2:O691,O691)</f>
        <v>0</v>
      </c>
      <c r="AI691">
        <f>COUNTIF($Q$2:Q691,Q691)</f>
        <v>1</v>
      </c>
      <c r="AJ691">
        <f>COUNTIF($S$2:S691,S691)</f>
        <v>547</v>
      </c>
      <c r="AK691">
        <f t="shared" si="10"/>
        <v>50.8095703125</v>
      </c>
      <c r="AL691">
        <f>IF(AD691="",0,COUNTIF($AD$2:AD691,AD691))</f>
        <v>1</v>
      </c>
    </row>
    <row r="692" spans="1:38">
      <c r="A692" t="s">
        <v>2254</v>
      </c>
      <c r="B692" t="s">
        <v>56</v>
      </c>
      <c r="C692">
        <v>200</v>
      </c>
      <c r="D692" t="s">
        <v>54</v>
      </c>
      <c r="E692" t="s">
        <v>2251</v>
      </c>
      <c r="F692">
        <v>58</v>
      </c>
      <c r="G692">
        <v>500</v>
      </c>
      <c r="H692"/>
      <c r="I692">
        <v>0</v>
      </c>
      <c r="J692">
        <v>0</v>
      </c>
      <c r="K692"/>
      <c r="L692">
        <v>0</v>
      </c>
      <c r="M692" t="s">
        <v>2251</v>
      </c>
      <c r="N692">
        <v>58</v>
      </c>
      <c r="O692"/>
      <c r="P692">
        <v>0</v>
      </c>
      <c r="Q692" t="s">
        <v>2252</v>
      </c>
      <c r="R692">
        <v>75</v>
      </c>
      <c r="S692" t="s">
        <v>172</v>
      </c>
      <c r="T692">
        <v>6</v>
      </c>
      <c r="U692" t="s">
        <v>53</v>
      </c>
      <c r="V692" t="s">
        <v>53</v>
      </c>
      <c r="W692" t="s">
        <v>108</v>
      </c>
      <c r="X692">
        <v>52028</v>
      </c>
      <c r="Y692">
        <v>816</v>
      </c>
      <c r="Z692">
        <v>8</v>
      </c>
      <c r="AA692">
        <v>4</v>
      </c>
      <c r="AB692">
        <v>65</v>
      </c>
      <c r="AC692">
        <v>11</v>
      </c>
      <c r="AD692" t="s">
        <v>2255</v>
      </c>
      <c r="AE692">
        <f>COUNTIF($E$2:E692,E692)</f>
        <v>2</v>
      </c>
      <c r="AF692">
        <f>COUNTIF($H$2:$H692,H692)</f>
        <v>0</v>
      </c>
      <c r="AG692">
        <f>COUNTIF($M$2:M692,M692)</f>
        <v>2</v>
      </c>
      <c r="AH692">
        <f>COUNTIF($O$2:O692,O692)</f>
        <v>0</v>
      </c>
      <c r="AI692">
        <f>COUNTIF($Q$2:Q692,Q692)</f>
        <v>2</v>
      </c>
      <c r="AJ692">
        <f>COUNTIF($S$2:S692,S692)</f>
        <v>548</v>
      </c>
      <c r="AK692">
        <f t="shared" si="10"/>
        <v>50.80859375</v>
      </c>
      <c r="AL692">
        <f>IF(AD692="",0,COUNTIF($AD$2:AD692,AD692))</f>
        <v>1</v>
      </c>
    </row>
    <row r="693" spans="1:38">
      <c r="A693" t="s">
        <v>2256</v>
      </c>
      <c r="B693" t="s">
        <v>56</v>
      </c>
      <c r="C693">
        <v>200</v>
      </c>
      <c r="D693" t="s">
        <v>54</v>
      </c>
      <c r="E693" t="s">
        <v>2257</v>
      </c>
      <c r="F693">
        <v>42</v>
      </c>
      <c r="G693">
        <v>334</v>
      </c>
      <c r="H693"/>
      <c r="I693">
        <v>0</v>
      </c>
      <c r="J693">
        <v>0</v>
      </c>
      <c r="K693"/>
      <c r="L693">
        <v>0</v>
      </c>
      <c r="M693" t="s">
        <v>2257</v>
      </c>
      <c r="N693">
        <v>42</v>
      </c>
      <c r="O693"/>
      <c r="P693">
        <v>0</v>
      </c>
      <c r="Q693" t="s">
        <v>2258</v>
      </c>
      <c r="R693">
        <v>60</v>
      </c>
      <c r="S693" t="s">
        <v>172</v>
      </c>
      <c r="T693">
        <v>6</v>
      </c>
      <c r="U693" t="s">
        <v>53</v>
      </c>
      <c r="V693" t="s">
        <v>53</v>
      </c>
      <c r="W693" t="s">
        <v>108</v>
      </c>
      <c r="X693">
        <v>50229</v>
      </c>
      <c r="Y693">
        <v>728</v>
      </c>
      <c r="Z693">
        <v>6</v>
      </c>
      <c r="AA693">
        <v>9</v>
      </c>
      <c r="AB693">
        <v>62</v>
      </c>
      <c r="AC693">
        <v>10</v>
      </c>
      <c r="AD693" t="s">
        <v>2259</v>
      </c>
      <c r="AE693">
        <f>COUNTIF($E$2:E693,E693)</f>
        <v>1</v>
      </c>
      <c r="AF693">
        <f>COUNTIF($H$2:$H693,H693)</f>
        <v>0</v>
      </c>
      <c r="AG693">
        <f>COUNTIF($M$2:M693,M693)</f>
        <v>1</v>
      </c>
      <c r="AH693">
        <f>COUNTIF($O$2:O693,O693)</f>
        <v>0</v>
      </c>
      <c r="AI693">
        <f>COUNTIF($Q$2:Q693,Q693)</f>
        <v>1</v>
      </c>
      <c r="AJ693">
        <f>COUNTIF($S$2:S693,S693)</f>
        <v>549</v>
      </c>
      <c r="AK693">
        <f t="shared" si="10"/>
        <v>49.0517578125</v>
      </c>
      <c r="AL693">
        <f>IF(AD693="",0,COUNTIF($AD$2:AD693,AD693))</f>
        <v>1</v>
      </c>
    </row>
    <row r="694" spans="1:38">
      <c r="A694" t="s">
        <v>2260</v>
      </c>
      <c r="B694" t="s">
        <v>56</v>
      </c>
      <c r="C694">
        <v>200</v>
      </c>
      <c r="D694" t="s">
        <v>54</v>
      </c>
      <c r="E694" t="s">
        <v>2257</v>
      </c>
      <c r="F694">
        <v>42</v>
      </c>
      <c r="G694">
        <v>334</v>
      </c>
      <c r="H694"/>
      <c r="I694">
        <v>0</v>
      </c>
      <c r="J694">
        <v>0</v>
      </c>
      <c r="K694"/>
      <c r="L694">
        <v>0</v>
      </c>
      <c r="M694" t="s">
        <v>2257</v>
      </c>
      <c r="N694">
        <v>42</v>
      </c>
      <c r="O694"/>
      <c r="P694">
        <v>0</v>
      </c>
      <c r="Q694" t="s">
        <v>2258</v>
      </c>
      <c r="R694">
        <v>60</v>
      </c>
      <c r="S694" t="s">
        <v>172</v>
      </c>
      <c r="T694">
        <v>6</v>
      </c>
      <c r="U694" t="s">
        <v>53</v>
      </c>
      <c r="V694" t="s">
        <v>53</v>
      </c>
      <c r="W694" t="s">
        <v>108</v>
      </c>
      <c r="X694">
        <v>50284</v>
      </c>
      <c r="Y694">
        <v>728</v>
      </c>
      <c r="Z694">
        <v>7</v>
      </c>
      <c r="AA694">
        <v>2</v>
      </c>
      <c r="AB694">
        <v>62</v>
      </c>
      <c r="AC694">
        <v>10</v>
      </c>
      <c r="AD694" t="s">
        <v>2261</v>
      </c>
      <c r="AE694">
        <f>COUNTIF($E$2:E694,E694)</f>
        <v>2</v>
      </c>
      <c r="AF694">
        <f>COUNTIF($H$2:$H694,H694)</f>
        <v>0</v>
      </c>
      <c r="AG694">
        <f>COUNTIF($M$2:M694,M694)</f>
        <v>2</v>
      </c>
      <c r="AH694">
        <f>COUNTIF($O$2:O694,O694)</f>
        <v>0</v>
      </c>
      <c r="AI694">
        <f>COUNTIF($Q$2:Q694,Q694)</f>
        <v>2</v>
      </c>
      <c r="AJ694">
        <f>COUNTIF($S$2:S694,S694)</f>
        <v>550</v>
      </c>
      <c r="AK694">
        <f t="shared" si="10"/>
        <v>49.10546875</v>
      </c>
      <c r="AL694">
        <f>IF(AD694="",0,COUNTIF($AD$2:AD694,AD694))</f>
        <v>1</v>
      </c>
    </row>
    <row r="695" spans="1:38">
      <c r="A695" t="s">
        <v>2262</v>
      </c>
      <c r="B695" t="s">
        <v>56</v>
      </c>
      <c r="C695">
        <v>200</v>
      </c>
      <c r="D695" t="s">
        <v>54</v>
      </c>
      <c r="E695" t="s">
        <v>2263</v>
      </c>
      <c r="F695">
        <v>53</v>
      </c>
      <c r="G695">
        <v>441</v>
      </c>
      <c r="H695"/>
      <c r="I695">
        <v>0</v>
      </c>
      <c r="J695">
        <v>0</v>
      </c>
      <c r="K695"/>
      <c r="L695">
        <v>0</v>
      </c>
      <c r="M695" t="s">
        <v>2263</v>
      </c>
      <c r="N695">
        <v>53</v>
      </c>
      <c r="O695"/>
      <c r="P695">
        <v>0</v>
      </c>
      <c r="Q695" t="s">
        <v>172</v>
      </c>
      <c r="R695">
        <v>6</v>
      </c>
      <c r="S695" t="s">
        <v>145</v>
      </c>
      <c r="T695">
        <v>10</v>
      </c>
      <c r="U695" t="s">
        <v>53</v>
      </c>
      <c r="V695" t="s">
        <v>53</v>
      </c>
      <c r="W695" t="s">
        <v>108</v>
      </c>
      <c r="X695">
        <v>49464</v>
      </c>
      <c r="Y695">
        <v>661</v>
      </c>
      <c r="Z695">
        <v>5</v>
      </c>
      <c r="AA695">
        <v>8</v>
      </c>
      <c r="AB695">
        <v>61</v>
      </c>
      <c r="AC695">
        <v>15</v>
      </c>
      <c r="AD695" t="s">
        <v>2264</v>
      </c>
      <c r="AE695">
        <f>COUNTIF($E$2:E695,E695)</f>
        <v>1</v>
      </c>
      <c r="AF695">
        <f>COUNTIF($H$2:$H695,H695)</f>
        <v>0</v>
      </c>
      <c r="AG695">
        <f>COUNTIF($M$2:M695,M695)</f>
        <v>1</v>
      </c>
      <c r="AH695">
        <f>COUNTIF($O$2:O695,O695)</f>
        <v>0</v>
      </c>
      <c r="AI695">
        <f>COUNTIF($Q$2:Q695,Q695)</f>
        <v>108</v>
      </c>
      <c r="AJ695">
        <f>COUNTIF($S$2:S695,S695)</f>
        <v>108</v>
      </c>
      <c r="AK695">
        <f t="shared" si="10"/>
        <v>48.3046875</v>
      </c>
      <c r="AL695">
        <f>IF(AD695="",0,COUNTIF($AD$2:AD695,AD695))</f>
        <v>1</v>
      </c>
    </row>
    <row r="696" spans="1:38">
      <c r="A696" t="s">
        <v>2265</v>
      </c>
      <c r="B696" t="s">
        <v>56</v>
      </c>
      <c r="C696">
        <v>200</v>
      </c>
      <c r="D696" t="s">
        <v>54</v>
      </c>
      <c r="E696" t="s">
        <v>2266</v>
      </c>
      <c r="F696">
        <v>42</v>
      </c>
      <c r="G696">
        <v>338</v>
      </c>
      <c r="H696"/>
      <c r="I696">
        <v>0</v>
      </c>
      <c r="J696">
        <v>0</v>
      </c>
      <c r="K696"/>
      <c r="L696">
        <v>0</v>
      </c>
      <c r="M696" t="s">
        <v>2266</v>
      </c>
      <c r="N696">
        <v>42</v>
      </c>
      <c r="O696"/>
      <c r="P696">
        <v>0</v>
      </c>
      <c r="Q696" t="s">
        <v>2267</v>
      </c>
      <c r="R696">
        <v>60</v>
      </c>
      <c r="S696" t="s">
        <v>172</v>
      </c>
      <c r="T696">
        <v>6</v>
      </c>
      <c r="U696" t="s">
        <v>53</v>
      </c>
      <c r="V696" t="s">
        <v>53</v>
      </c>
      <c r="W696" t="s">
        <v>108</v>
      </c>
      <c r="X696">
        <v>52114</v>
      </c>
      <c r="Y696">
        <v>865</v>
      </c>
      <c r="Z696">
        <v>5</v>
      </c>
      <c r="AA696">
        <v>10</v>
      </c>
      <c r="AB696">
        <v>65</v>
      </c>
      <c r="AC696">
        <v>14</v>
      </c>
      <c r="AD696" t="s">
        <v>2268</v>
      </c>
      <c r="AE696">
        <f>COUNTIF($E$2:E696,E696)</f>
        <v>1</v>
      </c>
      <c r="AF696">
        <f>COUNTIF($H$2:$H696,H696)</f>
        <v>0</v>
      </c>
      <c r="AG696">
        <f>COUNTIF($M$2:M696,M696)</f>
        <v>1</v>
      </c>
      <c r="AH696">
        <f>COUNTIF($O$2:O696,O696)</f>
        <v>0</v>
      </c>
      <c r="AI696">
        <f>COUNTIF($Q$2:Q696,Q696)</f>
        <v>1</v>
      </c>
      <c r="AJ696">
        <f>COUNTIF($S$2:S696,S696)</f>
        <v>551</v>
      </c>
      <c r="AK696">
        <f t="shared" si="10"/>
        <v>50.892578125</v>
      </c>
      <c r="AL696">
        <f>IF(AD696="",0,COUNTIF($AD$2:AD696,AD696))</f>
        <v>1</v>
      </c>
    </row>
    <row r="697" spans="1:38">
      <c r="A697" t="s">
        <v>2269</v>
      </c>
      <c r="B697" t="s">
        <v>56</v>
      </c>
      <c r="C697">
        <v>200</v>
      </c>
      <c r="D697" t="s">
        <v>54</v>
      </c>
      <c r="E697" t="s">
        <v>2266</v>
      </c>
      <c r="F697">
        <v>42</v>
      </c>
      <c r="G697">
        <v>338</v>
      </c>
      <c r="H697"/>
      <c r="I697">
        <v>0</v>
      </c>
      <c r="J697">
        <v>0</v>
      </c>
      <c r="K697"/>
      <c r="L697">
        <v>0</v>
      </c>
      <c r="M697" t="s">
        <v>2266</v>
      </c>
      <c r="N697">
        <v>42</v>
      </c>
      <c r="O697"/>
      <c r="P697">
        <v>0</v>
      </c>
      <c r="Q697" t="s">
        <v>2267</v>
      </c>
      <c r="R697">
        <v>60</v>
      </c>
      <c r="S697" t="s">
        <v>172</v>
      </c>
      <c r="T697">
        <v>6</v>
      </c>
      <c r="U697" t="s">
        <v>53</v>
      </c>
      <c r="V697" t="s">
        <v>53</v>
      </c>
      <c r="W697" t="s">
        <v>108</v>
      </c>
      <c r="X697">
        <v>52140</v>
      </c>
      <c r="Y697">
        <v>865</v>
      </c>
      <c r="Z697">
        <v>6</v>
      </c>
      <c r="AA697">
        <v>2</v>
      </c>
      <c r="AB697">
        <v>65</v>
      </c>
      <c r="AC697">
        <v>14</v>
      </c>
      <c r="AD697" t="s">
        <v>2270</v>
      </c>
      <c r="AE697">
        <f>COUNTIF($E$2:E697,E697)</f>
        <v>2</v>
      </c>
      <c r="AF697">
        <f>COUNTIF($H$2:$H697,H697)</f>
        <v>0</v>
      </c>
      <c r="AG697">
        <f>COUNTIF($M$2:M697,M697)</f>
        <v>2</v>
      </c>
      <c r="AH697">
        <f>COUNTIF($O$2:O697,O697)</f>
        <v>0</v>
      </c>
      <c r="AI697">
        <f>COUNTIF($Q$2:Q697,Q697)</f>
        <v>2</v>
      </c>
      <c r="AJ697">
        <f>COUNTIF($S$2:S697,S697)</f>
        <v>552</v>
      </c>
      <c r="AK697">
        <f t="shared" si="10"/>
        <v>50.91796875</v>
      </c>
      <c r="AL697">
        <f>IF(AD697="",0,COUNTIF($AD$2:AD697,AD697))</f>
        <v>1</v>
      </c>
    </row>
    <row r="698" spans="1:38">
      <c r="A698" t="s">
        <v>2271</v>
      </c>
      <c r="B698" t="s">
        <v>56</v>
      </c>
      <c r="C698">
        <v>200</v>
      </c>
      <c r="D698" t="s">
        <v>54</v>
      </c>
      <c r="E698" t="s">
        <v>2272</v>
      </c>
      <c r="F698">
        <v>47</v>
      </c>
      <c r="G698">
        <v>398</v>
      </c>
      <c r="H698"/>
      <c r="I698">
        <v>0</v>
      </c>
      <c r="J698">
        <v>0</v>
      </c>
      <c r="K698"/>
      <c r="L698">
        <v>0</v>
      </c>
      <c r="M698" t="s">
        <v>2272</v>
      </c>
      <c r="N698">
        <v>47</v>
      </c>
      <c r="O698"/>
      <c r="P698">
        <v>0</v>
      </c>
      <c r="Q698" t="s">
        <v>172</v>
      </c>
      <c r="R698">
        <v>6</v>
      </c>
      <c r="S698" t="s">
        <v>145</v>
      </c>
      <c r="T698">
        <v>10</v>
      </c>
      <c r="U698" t="s">
        <v>53</v>
      </c>
      <c r="V698" t="s">
        <v>53</v>
      </c>
      <c r="W698" t="s">
        <v>108</v>
      </c>
      <c r="X698">
        <v>51417</v>
      </c>
      <c r="Y698">
        <v>1003</v>
      </c>
      <c r="Z698">
        <v>6</v>
      </c>
      <c r="AA698">
        <v>13</v>
      </c>
      <c r="AB698">
        <v>62</v>
      </c>
      <c r="AC698">
        <v>14</v>
      </c>
      <c r="AD698" t="s">
        <v>2273</v>
      </c>
      <c r="AE698">
        <f>COUNTIF($E$2:E698,E698)</f>
        <v>1</v>
      </c>
      <c r="AF698">
        <f>COUNTIF($H$2:$H698,H698)</f>
        <v>0</v>
      </c>
      <c r="AG698">
        <f>COUNTIF($M$2:M698,M698)</f>
        <v>1</v>
      </c>
      <c r="AH698">
        <f>COUNTIF($O$2:O698,O698)</f>
        <v>0</v>
      </c>
      <c r="AI698">
        <f>COUNTIF($Q$2:Q698,Q698)</f>
        <v>109</v>
      </c>
      <c r="AJ698">
        <f>COUNTIF($S$2:S698,S698)</f>
        <v>109</v>
      </c>
      <c r="AK698">
        <f t="shared" si="10"/>
        <v>50.2119140625</v>
      </c>
      <c r="AL698">
        <f>IF(AD698="",0,COUNTIF($AD$2:AD698,AD698))</f>
        <v>1</v>
      </c>
    </row>
    <row r="699" spans="1:38">
      <c r="A699" t="s">
        <v>2274</v>
      </c>
      <c r="B699" t="s">
        <v>56</v>
      </c>
      <c r="C699">
        <v>200</v>
      </c>
      <c r="D699" t="s">
        <v>54</v>
      </c>
      <c r="E699" t="s">
        <v>2275</v>
      </c>
      <c r="F699">
        <v>10</v>
      </c>
      <c r="G699">
        <v>82</v>
      </c>
      <c r="H699"/>
      <c r="I699">
        <v>0</v>
      </c>
      <c r="J699">
        <v>0</v>
      </c>
      <c r="K699"/>
      <c r="L699">
        <v>0</v>
      </c>
      <c r="M699" t="s">
        <v>2275</v>
      </c>
      <c r="N699">
        <v>10</v>
      </c>
      <c r="O699"/>
      <c r="P699">
        <v>0</v>
      </c>
      <c r="Q699" t="s">
        <v>2276</v>
      </c>
      <c r="R699">
        <v>27</v>
      </c>
      <c r="S699" t="s">
        <v>172</v>
      </c>
      <c r="T699">
        <v>6</v>
      </c>
      <c r="U699" t="s">
        <v>53</v>
      </c>
      <c r="V699" t="s">
        <v>53</v>
      </c>
      <c r="W699" t="s">
        <v>108</v>
      </c>
      <c r="X699">
        <v>52823</v>
      </c>
      <c r="Y699">
        <v>821</v>
      </c>
      <c r="Z699">
        <v>5</v>
      </c>
      <c r="AA699">
        <v>7</v>
      </c>
      <c r="AB699">
        <v>65</v>
      </c>
      <c r="AC699">
        <v>12</v>
      </c>
      <c r="AD699" t="s">
        <v>2277</v>
      </c>
      <c r="AE699">
        <f>COUNTIF($E$2:E699,E699)</f>
        <v>1</v>
      </c>
      <c r="AF699">
        <f>COUNTIF($H$2:$H699,H699)</f>
        <v>0</v>
      </c>
      <c r="AG699">
        <f>COUNTIF($M$2:M699,M699)</f>
        <v>1</v>
      </c>
      <c r="AH699">
        <f>COUNTIF($O$2:O699,O699)</f>
        <v>0</v>
      </c>
      <c r="AI699">
        <f>COUNTIF($Q$2:Q699,Q699)</f>
        <v>1</v>
      </c>
      <c r="AJ699">
        <f>COUNTIF($S$2:S699,S699)</f>
        <v>553</v>
      </c>
      <c r="AK699">
        <f t="shared" si="10"/>
        <v>51.5849609375</v>
      </c>
      <c r="AL699">
        <f>IF(AD699="",0,COUNTIF($AD$2:AD699,AD699))</f>
        <v>1</v>
      </c>
    </row>
    <row r="700" spans="1:38">
      <c r="A700" t="s">
        <v>2278</v>
      </c>
      <c r="B700" t="s">
        <v>56</v>
      </c>
      <c r="C700">
        <v>200</v>
      </c>
      <c r="D700" t="s">
        <v>54</v>
      </c>
      <c r="E700" t="s">
        <v>2275</v>
      </c>
      <c r="F700">
        <v>10</v>
      </c>
      <c r="G700">
        <v>82</v>
      </c>
      <c r="H700"/>
      <c r="I700">
        <v>0</v>
      </c>
      <c r="J700">
        <v>0</v>
      </c>
      <c r="K700"/>
      <c r="L700">
        <v>0</v>
      </c>
      <c r="M700" t="s">
        <v>2275</v>
      </c>
      <c r="N700">
        <v>10</v>
      </c>
      <c r="O700"/>
      <c r="P700">
        <v>0</v>
      </c>
      <c r="Q700" t="s">
        <v>2276</v>
      </c>
      <c r="R700">
        <v>27</v>
      </c>
      <c r="S700" t="s">
        <v>172</v>
      </c>
      <c r="T700">
        <v>6</v>
      </c>
      <c r="U700" t="s">
        <v>53</v>
      </c>
      <c r="V700" t="s">
        <v>53</v>
      </c>
      <c r="W700" t="s">
        <v>108</v>
      </c>
      <c r="X700">
        <v>52849</v>
      </c>
      <c r="Y700">
        <v>821</v>
      </c>
      <c r="Z700">
        <v>6</v>
      </c>
      <c r="AA700">
        <v>8</v>
      </c>
      <c r="AB700">
        <v>65</v>
      </c>
      <c r="AC700">
        <v>12</v>
      </c>
      <c r="AD700" t="s">
        <v>2279</v>
      </c>
      <c r="AE700">
        <f>COUNTIF($E$2:E700,E700)</f>
        <v>2</v>
      </c>
      <c r="AF700">
        <f>COUNTIF($H$2:$H700,H700)</f>
        <v>0</v>
      </c>
      <c r="AG700">
        <f>COUNTIF($M$2:M700,M700)</f>
        <v>2</v>
      </c>
      <c r="AH700">
        <f>COUNTIF($O$2:O700,O700)</f>
        <v>0</v>
      </c>
      <c r="AI700">
        <f>COUNTIF($Q$2:Q700,Q700)</f>
        <v>2</v>
      </c>
      <c r="AJ700">
        <f>COUNTIF($S$2:S700,S700)</f>
        <v>554</v>
      </c>
      <c r="AK700">
        <f t="shared" si="10"/>
        <v>51.6103515625</v>
      </c>
      <c r="AL700">
        <f>IF(AD700="",0,COUNTIF($AD$2:AD700,AD700))</f>
        <v>1</v>
      </c>
    </row>
    <row r="701" spans="1:38">
      <c r="A701" t="s">
        <v>2280</v>
      </c>
      <c r="B701" t="s">
        <v>56</v>
      </c>
      <c r="C701">
        <v>200</v>
      </c>
      <c r="D701" t="s">
        <v>54</v>
      </c>
      <c r="E701" t="s">
        <v>2281</v>
      </c>
      <c r="F701">
        <v>55</v>
      </c>
      <c r="G701">
        <v>436</v>
      </c>
      <c r="H701"/>
      <c r="I701">
        <v>0</v>
      </c>
      <c r="J701">
        <v>0</v>
      </c>
      <c r="K701"/>
      <c r="L701">
        <v>0</v>
      </c>
      <c r="M701" t="s">
        <v>2281</v>
      </c>
      <c r="N701">
        <v>55</v>
      </c>
      <c r="O701"/>
      <c r="P701">
        <v>0</v>
      </c>
      <c r="Q701" t="s">
        <v>2282</v>
      </c>
      <c r="R701">
        <v>72</v>
      </c>
      <c r="S701" t="s">
        <v>172</v>
      </c>
      <c r="T701">
        <v>6</v>
      </c>
      <c r="U701" t="s">
        <v>53</v>
      </c>
      <c r="V701" t="s">
        <v>53</v>
      </c>
      <c r="W701" t="s">
        <v>108</v>
      </c>
      <c r="X701">
        <v>56331</v>
      </c>
      <c r="Y701">
        <v>1300</v>
      </c>
      <c r="Z701">
        <v>4</v>
      </c>
      <c r="AA701">
        <v>18</v>
      </c>
      <c r="AB701">
        <v>66</v>
      </c>
      <c r="AC701">
        <v>17</v>
      </c>
      <c r="AD701" t="s">
        <v>2283</v>
      </c>
      <c r="AE701">
        <f>COUNTIF($E$2:E701,E701)</f>
        <v>1</v>
      </c>
      <c r="AF701">
        <f>COUNTIF($H$2:$H701,H701)</f>
        <v>0</v>
      </c>
      <c r="AG701">
        <f>COUNTIF($M$2:M701,M701)</f>
        <v>1</v>
      </c>
      <c r="AH701">
        <f>COUNTIF($O$2:O701,O701)</f>
        <v>0</v>
      </c>
      <c r="AI701">
        <f>COUNTIF($Q$2:Q701,Q701)</f>
        <v>1</v>
      </c>
      <c r="AJ701">
        <f>COUNTIF($S$2:S701,S701)</f>
        <v>555</v>
      </c>
      <c r="AK701">
        <f t="shared" si="10"/>
        <v>55.0107421875</v>
      </c>
      <c r="AL701">
        <f>IF(AD701="",0,COUNTIF($AD$2:AD701,AD701))</f>
        <v>1</v>
      </c>
    </row>
    <row r="702" spans="1:38">
      <c r="A702" t="s">
        <v>2284</v>
      </c>
      <c r="B702" t="s">
        <v>56</v>
      </c>
      <c r="C702">
        <v>200</v>
      </c>
      <c r="D702" t="s">
        <v>54</v>
      </c>
      <c r="E702" t="s">
        <v>2281</v>
      </c>
      <c r="F702">
        <v>55</v>
      </c>
      <c r="G702">
        <v>436</v>
      </c>
      <c r="H702"/>
      <c r="I702">
        <v>0</v>
      </c>
      <c r="J702">
        <v>0</v>
      </c>
      <c r="K702"/>
      <c r="L702">
        <v>0</v>
      </c>
      <c r="M702" t="s">
        <v>2281</v>
      </c>
      <c r="N702">
        <v>55</v>
      </c>
      <c r="O702"/>
      <c r="P702">
        <v>0</v>
      </c>
      <c r="Q702" t="s">
        <v>2282</v>
      </c>
      <c r="R702">
        <v>72</v>
      </c>
      <c r="S702" t="s">
        <v>172</v>
      </c>
      <c r="T702">
        <v>6</v>
      </c>
      <c r="U702" t="s">
        <v>53</v>
      </c>
      <c r="V702" t="s">
        <v>53</v>
      </c>
      <c r="W702" t="s">
        <v>108</v>
      </c>
      <c r="X702">
        <v>56336</v>
      </c>
      <c r="Y702">
        <v>1300</v>
      </c>
      <c r="Z702">
        <v>5</v>
      </c>
      <c r="AA702">
        <v>8</v>
      </c>
      <c r="AB702">
        <v>66</v>
      </c>
      <c r="AC702">
        <v>17</v>
      </c>
      <c r="AD702" t="s">
        <v>2285</v>
      </c>
      <c r="AE702">
        <f>COUNTIF($E$2:E702,E702)</f>
        <v>2</v>
      </c>
      <c r="AF702">
        <f>COUNTIF($H$2:$H702,H702)</f>
        <v>0</v>
      </c>
      <c r="AG702">
        <f>COUNTIF($M$2:M702,M702)</f>
        <v>2</v>
      </c>
      <c r="AH702">
        <f>COUNTIF($O$2:O702,O702)</f>
        <v>0</v>
      </c>
      <c r="AI702">
        <f>COUNTIF($Q$2:Q702,Q702)</f>
        <v>2</v>
      </c>
      <c r="AJ702">
        <f>COUNTIF($S$2:S702,S702)</f>
        <v>556</v>
      </c>
      <c r="AK702">
        <f t="shared" si="10"/>
        <v>55.015625</v>
      </c>
      <c r="AL702">
        <f>IF(AD702="",0,COUNTIF($AD$2:AD702,AD702))</f>
        <v>1</v>
      </c>
    </row>
    <row r="703" spans="1:38">
      <c r="A703" t="s">
        <v>2286</v>
      </c>
      <c r="B703" t="s">
        <v>56</v>
      </c>
      <c r="C703">
        <v>200</v>
      </c>
      <c r="D703" t="s">
        <v>54</v>
      </c>
      <c r="E703" t="s">
        <v>2287</v>
      </c>
      <c r="F703">
        <v>41</v>
      </c>
      <c r="G703">
        <v>331</v>
      </c>
      <c r="H703"/>
      <c r="I703">
        <v>0</v>
      </c>
      <c r="J703">
        <v>0</v>
      </c>
      <c r="K703"/>
      <c r="L703">
        <v>0</v>
      </c>
      <c r="M703" t="s">
        <v>2287</v>
      </c>
      <c r="N703">
        <v>41</v>
      </c>
      <c r="O703"/>
      <c r="P703">
        <v>0</v>
      </c>
      <c r="Q703" t="s">
        <v>2288</v>
      </c>
      <c r="R703">
        <v>58</v>
      </c>
      <c r="S703" t="s">
        <v>172</v>
      </c>
      <c r="T703">
        <v>6</v>
      </c>
      <c r="U703" t="s">
        <v>53</v>
      </c>
      <c r="V703" t="s">
        <v>53</v>
      </c>
      <c r="W703" t="s">
        <v>108</v>
      </c>
      <c r="X703">
        <v>56630</v>
      </c>
      <c r="Y703">
        <v>1201</v>
      </c>
      <c r="Z703">
        <v>5</v>
      </c>
      <c r="AA703">
        <v>8</v>
      </c>
      <c r="AB703">
        <v>64</v>
      </c>
      <c r="AC703">
        <v>17</v>
      </c>
      <c r="AD703" t="s">
        <v>2289</v>
      </c>
      <c r="AE703">
        <f>COUNTIF($E$2:E703,E703)</f>
        <v>1</v>
      </c>
      <c r="AF703">
        <f>COUNTIF($H$2:$H703,H703)</f>
        <v>0</v>
      </c>
      <c r="AG703">
        <f>COUNTIF($M$2:M703,M703)</f>
        <v>1</v>
      </c>
      <c r="AH703">
        <f>COUNTIF($O$2:O703,O703)</f>
        <v>0</v>
      </c>
      <c r="AI703">
        <f>COUNTIF($Q$2:Q703,Q703)</f>
        <v>1</v>
      </c>
      <c r="AJ703">
        <f>COUNTIF($S$2:S703,S703)</f>
        <v>557</v>
      </c>
      <c r="AK703">
        <f t="shared" si="10"/>
        <v>55.302734375</v>
      </c>
      <c r="AL703">
        <f>IF(AD703="",0,COUNTIF($AD$2:AD703,AD703))</f>
        <v>1</v>
      </c>
    </row>
    <row r="704" spans="1:38">
      <c r="A704" t="s">
        <v>2290</v>
      </c>
      <c r="B704" t="s">
        <v>56</v>
      </c>
      <c r="C704">
        <v>200</v>
      </c>
      <c r="D704" t="s">
        <v>54</v>
      </c>
      <c r="E704" t="s">
        <v>2287</v>
      </c>
      <c r="F704">
        <v>41</v>
      </c>
      <c r="G704">
        <v>331</v>
      </c>
      <c r="H704"/>
      <c r="I704">
        <v>0</v>
      </c>
      <c r="J704">
        <v>0</v>
      </c>
      <c r="K704"/>
      <c r="L704">
        <v>0</v>
      </c>
      <c r="M704" t="s">
        <v>2287</v>
      </c>
      <c r="N704">
        <v>41</v>
      </c>
      <c r="O704"/>
      <c r="P704">
        <v>0</v>
      </c>
      <c r="Q704" t="s">
        <v>2288</v>
      </c>
      <c r="R704">
        <v>58</v>
      </c>
      <c r="S704" t="s">
        <v>172</v>
      </c>
      <c r="T704">
        <v>6</v>
      </c>
      <c r="U704" t="s">
        <v>53</v>
      </c>
      <c r="V704" t="s">
        <v>53</v>
      </c>
      <c r="W704" t="s">
        <v>108</v>
      </c>
      <c r="X704">
        <v>56637</v>
      </c>
      <c r="Y704">
        <v>1201</v>
      </c>
      <c r="Z704">
        <v>6</v>
      </c>
      <c r="AA704">
        <v>6</v>
      </c>
      <c r="AB704">
        <v>64</v>
      </c>
      <c r="AC704">
        <v>17</v>
      </c>
      <c r="AD704" t="s">
        <v>2291</v>
      </c>
      <c r="AE704">
        <f>COUNTIF($E$2:E704,E704)</f>
        <v>2</v>
      </c>
      <c r="AF704">
        <f>COUNTIF($H$2:$H704,H704)</f>
        <v>0</v>
      </c>
      <c r="AG704">
        <f>COUNTIF($M$2:M704,M704)</f>
        <v>2</v>
      </c>
      <c r="AH704">
        <f>COUNTIF($O$2:O704,O704)</f>
        <v>0</v>
      </c>
      <c r="AI704">
        <f>COUNTIF($Q$2:Q704,Q704)</f>
        <v>2</v>
      </c>
      <c r="AJ704">
        <f>COUNTIF($S$2:S704,S704)</f>
        <v>558</v>
      </c>
      <c r="AK704">
        <f t="shared" si="10"/>
        <v>55.3095703125</v>
      </c>
      <c r="AL704">
        <f>IF(AD704="",0,COUNTIF($AD$2:AD704,AD704))</f>
        <v>1</v>
      </c>
    </row>
    <row r="705" spans="1:38">
      <c r="A705" t="s">
        <v>2292</v>
      </c>
      <c r="B705" t="s">
        <v>56</v>
      </c>
      <c r="C705">
        <v>200</v>
      </c>
      <c r="D705" t="s">
        <v>54</v>
      </c>
      <c r="E705" t="s">
        <v>2293</v>
      </c>
      <c r="F705">
        <v>45</v>
      </c>
      <c r="G705">
        <v>368</v>
      </c>
      <c r="H705"/>
      <c r="I705">
        <v>0</v>
      </c>
      <c r="J705">
        <v>0</v>
      </c>
      <c r="K705"/>
      <c r="L705">
        <v>0</v>
      </c>
      <c r="M705" t="s">
        <v>2293</v>
      </c>
      <c r="N705">
        <v>45</v>
      </c>
      <c r="O705"/>
      <c r="P705">
        <v>0</v>
      </c>
      <c r="Q705" t="s">
        <v>2294</v>
      </c>
      <c r="R705">
        <v>62</v>
      </c>
      <c r="S705" t="s">
        <v>172</v>
      </c>
      <c r="T705">
        <v>6</v>
      </c>
      <c r="U705" t="s">
        <v>53</v>
      </c>
      <c r="V705" t="s">
        <v>53</v>
      </c>
      <c r="W705" t="s">
        <v>108</v>
      </c>
      <c r="X705">
        <v>58022</v>
      </c>
      <c r="Y705">
        <v>1125</v>
      </c>
      <c r="Z705">
        <v>5</v>
      </c>
      <c r="AA705">
        <v>11</v>
      </c>
      <c r="AB705">
        <v>67</v>
      </c>
      <c r="AC705">
        <v>19</v>
      </c>
      <c r="AD705" t="s">
        <v>2295</v>
      </c>
      <c r="AE705">
        <f>COUNTIF($E$2:E705,E705)</f>
        <v>1</v>
      </c>
      <c r="AF705">
        <f>COUNTIF($H$2:$H705,H705)</f>
        <v>0</v>
      </c>
      <c r="AG705">
        <f>COUNTIF($M$2:M705,M705)</f>
        <v>1</v>
      </c>
      <c r="AH705">
        <f>COUNTIF($O$2:O705,O705)</f>
        <v>0</v>
      </c>
      <c r="AI705">
        <f>COUNTIF($Q$2:Q705,Q705)</f>
        <v>1</v>
      </c>
      <c r="AJ705">
        <f>COUNTIF($S$2:S705,S705)</f>
        <v>559</v>
      </c>
      <c r="AK705">
        <f t="shared" si="10"/>
        <v>56.662109375</v>
      </c>
      <c r="AL705">
        <f>IF(AD705="",0,COUNTIF($AD$2:AD705,AD705))</f>
        <v>1</v>
      </c>
    </row>
    <row r="706" spans="1:38">
      <c r="A706" t="s">
        <v>2296</v>
      </c>
      <c r="B706" t="s">
        <v>56</v>
      </c>
      <c r="C706">
        <v>200</v>
      </c>
      <c r="D706" t="s">
        <v>54</v>
      </c>
      <c r="E706" t="s">
        <v>2293</v>
      </c>
      <c r="F706">
        <v>45</v>
      </c>
      <c r="G706">
        <v>368</v>
      </c>
      <c r="H706"/>
      <c r="I706">
        <v>0</v>
      </c>
      <c r="J706">
        <v>0</v>
      </c>
      <c r="K706"/>
      <c r="L706">
        <v>0</v>
      </c>
      <c r="M706" t="s">
        <v>2293</v>
      </c>
      <c r="N706">
        <v>45</v>
      </c>
      <c r="O706"/>
      <c r="P706">
        <v>0</v>
      </c>
      <c r="Q706" t="s">
        <v>2294</v>
      </c>
      <c r="R706">
        <v>62</v>
      </c>
      <c r="S706" t="s">
        <v>172</v>
      </c>
      <c r="T706">
        <v>6</v>
      </c>
      <c r="U706" t="s">
        <v>53</v>
      </c>
      <c r="V706" t="s">
        <v>53</v>
      </c>
      <c r="W706" t="s">
        <v>108</v>
      </c>
      <c r="X706">
        <v>58018</v>
      </c>
      <c r="Y706">
        <v>1125</v>
      </c>
      <c r="Z706">
        <v>6</v>
      </c>
      <c r="AA706">
        <v>14</v>
      </c>
      <c r="AB706">
        <v>67</v>
      </c>
      <c r="AC706">
        <v>19</v>
      </c>
      <c r="AD706" t="s">
        <v>2297</v>
      </c>
      <c r="AE706">
        <f>COUNTIF($E$2:E706,E706)</f>
        <v>2</v>
      </c>
      <c r="AF706">
        <f>COUNTIF($H$2:$H706,H706)</f>
        <v>0</v>
      </c>
      <c r="AG706">
        <f>COUNTIF($M$2:M706,M706)</f>
        <v>2</v>
      </c>
      <c r="AH706">
        <f>COUNTIF($O$2:O706,O706)</f>
        <v>0</v>
      </c>
      <c r="AI706">
        <f>COUNTIF($Q$2:Q706,Q706)</f>
        <v>2</v>
      </c>
      <c r="AJ706">
        <f>COUNTIF($S$2:S706,S706)</f>
        <v>560</v>
      </c>
      <c r="AK706">
        <f t="shared" si="10"/>
        <v>56.658203125</v>
      </c>
      <c r="AL706">
        <f>IF(AD706="",0,COUNTIF($AD$2:AD706,AD706))</f>
        <v>1</v>
      </c>
    </row>
    <row r="707" spans="1:38">
      <c r="A707" t="s">
        <v>2298</v>
      </c>
      <c r="B707" t="s">
        <v>56</v>
      </c>
      <c r="C707">
        <v>200</v>
      </c>
      <c r="D707" t="s">
        <v>54</v>
      </c>
      <c r="E707" t="s">
        <v>2299</v>
      </c>
      <c r="F707">
        <v>50</v>
      </c>
      <c r="G707">
        <v>454</v>
      </c>
      <c r="H707"/>
      <c r="I707">
        <v>0</v>
      </c>
      <c r="J707">
        <v>0</v>
      </c>
      <c r="K707"/>
      <c r="L707">
        <v>0</v>
      </c>
      <c r="M707" t="s">
        <v>2299</v>
      </c>
      <c r="N707">
        <v>50</v>
      </c>
      <c r="O707"/>
      <c r="P707">
        <v>0</v>
      </c>
      <c r="Q707" t="s">
        <v>2300</v>
      </c>
      <c r="R707">
        <v>68</v>
      </c>
      <c r="S707" t="s">
        <v>172</v>
      </c>
      <c r="T707">
        <v>6</v>
      </c>
      <c r="U707" t="s">
        <v>53</v>
      </c>
      <c r="V707" t="s">
        <v>53</v>
      </c>
      <c r="W707" t="s">
        <v>108</v>
      </c>
      <c r="X707">
        <v>69155</v>
      </c>
      <c r="Y707">
        <v>1641</v>
      </c>
      <c r="Z707">
        <v>6</v>
      </c>
      <c r="AA707">
        <v>9</v>
      </c>
      <c r="AB707">
        <v>79</v>
      </c>
      <c r="AC707">
        <v>23</v>
      </c>
      <c r="AD707" t="s">
        <v>2301</v>
      </c>
      <c r="AE707">
        <f>COUNTIF($E$2:E707,E707)</f>
        <v>1</v>
      </c>
      <c r="AF707">
        <f>COUNTIF($H$2:$H707,H707)</f>
        <v>0</v>
      </c>
      <c r="AG707">
        <f>COUNTIF($M$2:M707,M707)</f>
        <v>1</v>
      </c>
      <c r="AH707">
        <f>COUNTIF($O$2:O707,O707)</f>
        <v>0</v>
      </c>
      <c r="AI707">
        <f>COUNTIF($Q$2:Q707,Q707)</f>
        <v>1</v>
      </c>
      <c r="AJ707">
        <f>COUNTIF($S$2:S707,S707)</f>
        <v>561</v>
      </c>
      <c r="AK707">
        <f t="shared" ref="AK707:AK770" si="11">X707/1024</f>
        <v>67.5341796875</v>
      </c>
      <c r="AL707">
        <f>IF(AD707="",0,COUNTIF($AD$2:AD707,AD707))</f>
        <v>1</v>
      </c>
    </row>
    <row r="708" spans="1:38">
      <c r="A708" t="s">
        <v>2302</v>
      </c>
      <c r="B708" t="s">
        <v>56</v>
      </c>
      <c r="C708">
        <v>200</v>
      </c>
      <c r="D708" t="s">
        <v>54</v>
      </c>
      <c r="E708" t="s">
        <v>2299</v>
      </c>
      <c r="F708">
        <v>50</v>
      </c>
      <c r="G708">
        <v>454</v>
      </c>
      <c r="H708"/>
      <c r="I708">
        <v>0</v>
      </c>
      <c r="J708">
        <v>0</v>
      </c>
      <c r="K708"/>
      <c r="L708">
        <v>0</v>
      </c>
      <c r="M708" t="s">
        <v>2299</v>
      </c>
      <c r="N708">
        <v>50</v>
      </c>
      <c r="O708"/>
      <c r="P708">
        <v>0</v>
      </c>
      <c r="Q708" t="s">
        <v>2300</v>
      </c>
      <c r="R708">
        <v>68</v>
      </c>
      <c r="S708" t="s">
        <v>172</v>
      </c>
      <c r="T708">
        <v>6</v>
      </c>
      <c r="U708" t="s">
        <v>53</v>
      </c>
      <c r="V708" t="s">
        <v>53</v>
      </c>
      <c r="W708" t="s">
        <v>108</v>
      </c>
      <c r="X708">
        <v>69147</v>
      </c>
      <c r="Y708">
        <v>1641</v>
      </c>
      <c r="Z708">
        <v>7</v>
      </c>
      <c r="AA708">
        <v>36</v>
      </c>
      <c r="AB708">
        <v>79</v>
      </c>
      <c r="AC708">
        <v>23</v>
      </c>
      <c r="AD708" t="s">
        <v>2303</v>
      </c>
      <c r="AE708">
        <f>COUNTIF($E$2:E708,E708)</f>
        <v>2</v>
      </c>
      <c r="AF708">
        <f>COUNTIF($H$2:$H708,H708)</f>
        <v>0</v>
      </c>
      <c r="AG708">
        <f>COUNTIF($M$2:M708,M708)</f>
        <v>2</v>
      </c>
      <c r="AH708">
        <f>COUNTIF($O$2:O708,O708)</f>
        <v>0</v>
      </c>
      <c r="AI708">
        <f>COUNTIF($Q$2:Q708,Q708)</f>
        <v>2</v>
      </c>
      <c r="AJ708">
        <f>COUNTIF($S$2:S708,S708)</f>
        <v>562</v>
      </c>
      <c r="AK708">
        <f t="shared" si="11"/>
        <v>67.5263671875</v>
      </c>
      <c r="AL708">
        <f>IF(AD708="",0,COUNTIF($AD$2:AD708,AD708))</f>
        <v>1</v>
      </c>
    </row>
    <row r="709" spans="1:38">
      <c r="A709" t="s">
        <v>2304</v>
      </c>
      <c r="B709" t="s">
        <v>56</v>
      </c>
      <c r="C709">
        <v>200</v>
      </c>
      <c r="D709" t="s">
        <v>54</v>
      </c>
      <c r="E709" t="s">
        <v>2305</v>
      </c>
      <c r="F709">
        <v>47</v>
      </c>
      <c r="G709">
        <v>369</v>
      </c>
      <c r="H709"/>
      <c r="I709">
        <v>0</v>
      </c>
      <c r="J709">
        <v>0</v>
      </c>
      <c r="K709"/>
      <c r="L709">
        <v>0</v>
      </c>
      <c r="M709" t="s">
        <v>2305</v>
      </c>
      <c r="N709">
        <v>47</v>
      </c>
      <c r="O709"/>
      <c r="P709">
        <v>0</v>
      </c>
      <c r="Q709" t="s">
        <v>2306</v>
      </c>
      <c r="R709">
        <v>64</v>
      </c>
      <c r="S709" t="s">
        <v>172</v>
      </c>
      <c r="T709">
        <v>6</v>
      </c>
      <c r="U709" t="s">
        <v>53</v>
      </c>
      <c r="V709" t="s">
        <v>53</v>
      </c>
      <c r="W709" t="s">
        <v>108</v>
      </c>
      <c r="X709">
        <v>58515</v>
      </c>
      <c r="Y709">
        <v>1331</v>
      </c>
      <c r="Z709">
        <v>7</v>
      </c>
      <c r="AA709">
        <v>8</v>
      </c>
      <c r="AB709">
        <v>67</v>
      </c>
      <c r="AC709">
        <v>20</v>
      </c>
      <c r="AD709" t="s">
        <v>2307</v>
      </c>
      <c r="AE709">
        <f>COUNTIF($E$2:E709,E709)</f>
        <v>1</v>
      </c>
      <c r="AF709">
        <f>COUNTIF($H$2:$H709,H709)</f>
        <v>0</v>
      </c>
      <c r="AG709">
        <f>COUNTIF($M$2:M709,M709)</f>
        <v>1</v>
      </c>
      <c r="AH709">
        <f>COUNTIF($O$2:O709,O709)</f>
        <v>0</v>
      </c>
      <c r="AI709">
        <f>COUNTIF($Q$2:Q709,Q709)</f>
        <v>1</v>
      </c>
      <c r="AJ709">
        <f>COUNTIF($S$2:S709,S709)</f>
        <v>563</v>
      </c>
      <c r="AK709">
        <f t="shared" si="11"/>
        <v>57.1435546875</v>
      </c>
      <c r="AL709">
        <f>IF(AD709="",0,COUNTIF($AD$2:AD709,AD709))</f>
        <v>1</v>
      </c>
    </row>
    <row r="710" spans="1:38">
      <c r="A710" t="s">
        <v>2308</v>
      </c>
      <c r="B710" t="s">
        <v>56</v>
      </c>
      <c r="C710">
        <v>200</v>
      </c>
      <c r="D710" t="s">
        <v>54</v>
      </c>
      <c r="E710" t="s">
        <v>2305</v>
      </c>
      <c r="F710">
        <v>47</v>
      </c>
      <c r="G710">
        <v>369</v>
      </c>
      <c r="H710"/>
      <c r="I710">
        <v>0</v>
      </c>
      <c r="J710">
        <v>0</v>
      </c>
      <c r="K710"/>
      <c r="L710">
        <v>0</v>
      </c>
      <c r="M710" t="s">
        <v>2305</v>
      </c>
      <c r="N710">
        <v>47</v>
      </c>
      <c r="O710"/>
      <c r="P710">
        <v>0</v>
      </c>
      <c r="Q710" t="s">
        <v>2306</v>
      </c>
      <c r="R710">
        <v>64</v>
      </c>
      <c r="S710" t="s">
        <v>172</v>
      </c>
      <c r="T710">
        <v>6</v>
      </c>
      <c r="U710" t="s">
        <v>53</v>
      </c>
      <c r="V710" t="s">
        <v>53</v>
      </c>
      <c r="W710" t="s">
        <v>108</v>
      </c>
      <c r="X710">
        <v>58553</v>
      </c>
      <c r="Y710">
        <v>1331</v>
      </c>
      <c r="Z710">
        <v>8</v>
      </c>
      <c r="AA710">
        <v>12</v>
      </c>
      <c r="AB710">
        <v>67</v>
      </c>
      <c r="AC710">
        <v>20</v>
      </c>
      <c r="AD710" t="s">
        <v>2309</v>
      </c>
      <c r="AE710">
        <f>COUNTIF($E$2:E710,E710)</f>
        <v>2</v>
      </c>
      <c r="AF710">
        <f>COUNTIF($H$2:$H710,H710)</f>
        <v>0</v>
      </c>
      <c r="AG710">
        <f>COUNTIF($M$2:M710,M710)</f>
        <v>2</v>
      </c>
      <c r="AH710">
        <f>COUNTIF($O$2:O710,O710)</f>
        <v>0</v>
      </c>
      <c r="AI710">
        <f>COUNTIF($Q$2:Q710,Q710)</f>
        <v>2</v>
      </c>
      <c r="AJ710">
        <f>COUNTIF($S$2:S710,S710)</f>
        <v>564</v>
      </c>
      <c r="AK710">
        <f t="shared" si="11"/>
        <v>57.1806640625</v>
      </c>
      <c r="AL710">
        <f>IF(AD710="",0,COUNTIF($AD$2:AD710,AD710))</f>
        <v>1</v>
      </c>
    </row>
    <row r="711" spans="1:38">
      <c r="A711" t="s">
        <v>2310</v>
      </c>
      <c r="B711" t="s">
        <v>56</v>
      </c>
      <c r="C711">
        <v>200</v>
      </c>
      <c r="D711" t="s">
        <v>54</v>
      </c>
      <c r="E711" t="s">
        <v>2311</v>
      </c>
      <c r="F711">
        <v>43</v>
      </c>
      <c r="G711">
        <v>378</v>
      </c>
      <c r="H711"/>
      <c r="I711">
        <v>0</v>
      </c>
      <c r="J711">
        <v>0</v>
      </c>
      <c r="K711"/>
      <c r="L711">
        <v>0</v>
      </c>
      <c r="M711" t="s">
        <v>2311</v>
      </c>
      <c r="N711">
        <v>43</v>
      </c>
      <c r="O711"/>
      <c r="P711">
        <v>0</v>
      </c>
      <c r="Q711" t="s">
        <v>2312</v>
      </c>
      <c r="R711">
        <v>60</v>
      </c>
      <c r="S711" t="s">
        <v>172</v>
      </c>
      <c r="T711">
        <v>6</v>
      </c>
      <c r="U711" t="s">
        <v>53</v>
      </c>
      <c r="V711" t="s">
        <v>53</v>
      </c>
      <c r="W711" t="s">
        <v>108</v>
      </c>
      <c r="X711">
        <v>58687</v>
      </c>
      <c r="Y711">
        <v>1284</v>
      </c>
      <c r="Z711">
        <v>7</v>
      </c>
      <c r="AA711">
        <v>6</v>
      </c>
      <c r="AB711">
        <v>70</v>
      </c>
      <c r="AC711">
        <v>30</v>
      </c>
      <c r="AD711" t="s">
        <v>2313</v>
      </c>
      <c r="AE711">
        <f>COUNTIF($E$2:E711,E711)</f>
        <v>1</v>
      </c>
      <c r="AF711">
        <f>COUNTIF($H$2:$H711,H711)</f>
        <v>0</v>
      </c>
      <c r="AG711">
        <f>COUNTIF($M$2:M711,M711)</f>
        <v>1</v>
      </c>
      <c r="AH711">
        <f>COUNTIF($O$2:O711,O711)</f>
        <v>0</v>
      </c>
      <c r="AI711">
        <f>COUNTIF($Q$2:Q711,Q711)</f>
        <v>1</v>
      </c>
      <c r="AJ711">
        <f>COUNTIF($S$2:S711,S711)</f>
        <v>565</v>
      </c>
      <c r="AK711">
        <f t="shared" si="11"/>
        <v>57.3115234375</v>
      </c>
      <c r="AL711">
        <f>IF(AD711="",0,COUNTIF($AD$2:AD711,AD711))</f>
        <v>1</v>
      </c>
    </row>
    <row r="712" spans="1:38">
      <c r="A712" t="s">
        <v>2314</v>
      </c>
      <c r="B712" t="s">
        <v>56</v>
      </c>
      <c r="C712">
        <v>200</v>
      </c>
      <c r="D712" t="s">
        <v>54</v>
      </c>
      <c r="E712" t="s">
        <v>2311</v>
      </c>
      <c r="F712">
        <v>43</v>
      </c>
      <c r="G712">
        <v>378</v>
      </c>
      <c r="H712"/>
      <c r="I712">
        <v>0</v>
      </c>
      <c r="J712">
        <v>0</v>
      </c>
      <c r="K712"/>
      <c r="L712">
        <v>0</v>
      </c>
      <c r="M712" t="s">
        <v>2311</v>
      </c>
      <c r="N712">
        <v>43</v>
      </c>
      <c r="O712"/>
      <c r="P712">
        <v>0</v>
      </c>
      <c r="Q712" t="s">
        <v>2312</v>
      </c>
      <c r="R712">
        <v>60</v>
      </c>
      <c r="S712" t="s">
        <v>172</v>
      </c>
      <c r="T712">
        <v>6</v>
      </c>
      <c r="U712" t="s">
        <v>53</v>
      </c>
      <c r="V712" t="s">
        <v>53</v>
      </c>
      <c r="W712" t="s">
        <v>108</v>
      </c>
      <c r="X712">
        <v>58697</v>
      </c>
      <c r="Y712">
        <v>1284</v>
      </c>
      <c r="Z712">
        <v>8</v>
      </c>
      <c r="AA712">
        <v>10</v>
      </c>
      <c r="AB712">
        <v>70</v>
      </c>
      <c r="AC712">
        <v>30</v>
      </c>
      <c r="AD712" t="s">
        <v>2315</v>
      </c>
      <c r="AE712">
        <f>COUNTIF($E$2:E712,E712)</f>
        <v>2</v>
      </c>
      <c r="AF712">
        <f>COUNTIF($H$2:$H712,H712)</f>
        <v>0</v>
      </c>
      <c r="AG712">
        <f>COUNTIF($M$2:M712,M712)</f>
        <v>2</v>
      </c>
      <c r="AH712">
        <f>COUNTIF($O$2:O712,O712)</f>
        <v>0</v>
      </c>
      <c r="AI712">
        <f>COUNTIF($Q$2:Q712,Q712)</f>
        <v>2</v>
      </c>
      <c r="AJ712">
        <f>COUNTIF($S$2:S712,S712)</f>
        <v>566</v>
      </c>
      <c r="AK712">
        <f t="shared" si="11"/>
        <v>57.3212890625</v>
      </c>
      <c r="AL712">
        <f>IF(AD712="",0,COUNTIF($AD$2:AD712,AD712))</f>
        <v>1</v>
      </c>
    </row>
    <row r="713" spans="1:38">
      <c r="A713" t="s">
        <v>2316</v>
      </c>
      <c r="B713" t="s">
        <v>56</v>
      </c>
      <c r="C713">
        <v>200</v>
      </c>
      <c r="D713" t="s">
        <v>54</v>
      </c>
      <c r="E713" t="s">
        <v>2317</v>
      </c>
      <c r="F713">
        <v>38</v>
      </c>
      <c r="G713">
        <v>318</v>
      </c>
      <c r="H713"/>
      <c r="I713">
        <v>0</v>
      </c>
      <c r="J713">
        <v>0</v>
      </c>
      <c r="K713"/>
      <c r="L713">
        <v>0</v>
      </c>
      <c r="M713" t="s">
        <v>2317</v>
      </c>
      <c r="N713">
        <v>38</v>
      </c>
      <c r="O713"/>
      <c r="P713">
        <v>0</v>
      </c>
      <c r="Q713" t="s">
        <v>2318</v>
      </c>
      <c r="R713">
        <v>56</v>
      </c>
      <c r="S713" t="s">
        <v>172</v>
      </c>
      <c r="T713">
        <v>6</v>
      </c>
      <c r="U713" t="s">
        <v>53</v>
      </c>
      <c r="V713" t="s">
        <v>53</v>
      </c>
      <c r="W713" t="s">
        <v>108</v>
      </c>
      <c r="X713">
        <v>99654</v>
      </c>
      <c r="Y713">
        <v>3390</v>
      </c>
      <c r="Z713">
        <v>7</v>
      </c>
      <c r="AA713">
        <v>11</v>
      </c>
      <c r="AB713">
        <v>110</v>
      </c>
      <c r="AC713">
        <v>41</v>
      </c>
      <c r="AD713" t="s">
        <v>2319</v>
      </c>
      <c r="AE713">
        <f>COUNTIF($E$2:E713,E713)</f>
        <v>1</v>
      </c>
      <c r="AF713">
        <f>COUNTIF($H$2:$H713,H713)</f>
        <v>0</v>
      </c>
      <c r="AG713">
        <f>COUNTIF($M$2:M713,M713)</f>
        <v>1</v>
      </c>
      <c r="AH713">
        <f>COUNTIF($O$2:O713,O713)</f>
        <v>0</v>
      </c>
      <c r="AI713">
        <f>COUNTIF($Q$2:Q713,Q713)</f>
        <v>1</v>
      </c>
      <c r="AJ713">
        <f>COUNTIF($S$2:S713,S713)</f>
        <v>567</v>
      </c>
      <c r="AK713">
        <f t="shared" si="11"/>
        <v>97.318359375</v>
      </c>
      <c r="AL713">
        <f>IF(AD713="",0,COUNTIF($AD$2:AD713,AD713))</f>
        <v>1</v>
      </c>
    </row>
    <row r="714" spans="1:38">
      <c r="A714" t="s">
        <v>2320</v>
      </c>
      <c r="B714" t="s">
        <v>56</v>
      </c>
      <c r="C714">
        <v>200</v>
      </c>
      <c r="D714" t="s">
        <v>54</v>
      </c>
      <c r="E714" t="s">
        <v>2317</v>
      </c>
      <c r="F714">
        <v>38</v>
      </c>
      <c r="G714">
        <v>318</v>
      </c>
      <c r="H714"/>
      <c r="I714">
        <v>0</v>
      </c>
      <c r="J714">
        <v>0</v>
      </c>
      <c r="K714"/>
      <c r="L714">
        <v>0</v>
      </c>
      <c r="M714" t="s">
        <v>2317</v>
      </c>
      <c r="N714">
        <v>38</v>
      </c>
      <c r="O714"/>
      <c r="P714">
        <v>0</v>
      </c>
      <c r="Q714" t="s">
        <v>2318</v>
      </c>
      <c r="R714">
        <v>56</v>
      </c>
      <c r="S714" t="s">
        <v>172</v>
      </c>
      <c r="T714">
        <v>6</v>
      </c>
      <c r="U714" t="s">
        <v>53</v>
      </c>
      <c r="V714" t="s">
        <v>53</v>
      </c>
      <c r="W714" t="s">
        <v>108</v>
      </c>
      <c r="X714">
        <v>99673</v>
      </c>
      <c r="Y714">
        <v>3390</v>
      </c>
      <c r="Z714">
        <v>8</v>
      </c>
      <c r="AA714">
        <v>86</v>
      </c>
      <c r="AB714">
        <v>110</v>
      </c>
      <c r="AC714">
        <v>41</v>
      </c>
      <c r="AD714" t="s">
        <v>2321</v>
      </c>
      <c r="AE714">
        <f>COUNTIF($E$2:E714,E714)</f>
        <v>2</v>
      </c>
      <c r="AF714">
        <f>COUNTIF($H$2:$H714,H714)</f>
        <v>0</v>
      </c>
      <c r="AG714">
        <f>COUNTIF($M$2:M714,M714)</f>
        <v>2</v>
      </c>
      <c r="AH714">
        <f>COUNTIF($O$2:O714,O714)</f>
        <v>0</v>
      </c>
      <c r="AI714">
        <f>COUNTIF($Q$2:Q714,Q714)</f>
        <v>2</v>
      </c>
      <c r="AJ714">
        <f>COUNTIF($S$2:S714,S714)</f>
        <v>568</v>
      </c>
      <c r="AK714">
        <f t="shared" si="11"/>
        <v>97.3369140625</v>
      </c>
      <c r="AL714">
        <f>IF(AD714="",0,COUNTIF($AD$2:AD714,AD714))</f>
        <v>1</v>
      </c>
    </row>
    <row r="715" spans="1:38">
      <c r="A715" t="s">
        <v>2322</v>
      </c>
      <c r="B715" t="s">
        <v>56</v>
      </c>
      <c r="C715">
        <v>200</v>
      </c>
      <c r="D715" t="s">
        <v>54</v>
      </c>
      <c r="E715" t="s">
        <v>2323</v>
      </c>
      <c r="F715">
        <v>41</v>
      </c>
      <c r="G715">
        <v>308</v>
      </c>
      <c r="H715"/>
      <c r="I715">
        <v>0</v>
      </c>
      <c r="J715">
        <v>0</v>
      </c>
      <c r="K715"/>
      <c r="L715">
        <v>0</v>
      </c>
      <c r="M715" t="s">
        <v>2323</v>
      </c>
      <c r="N715">
        <v>41</v>
      </c>
      <c r="O715"/>
      <c r="P715">
        <v>0</v>
      </c>
      <c r="Q715" t="s">
        <v>2324</v>
      </c>
      <c r="R715">
        <v>58</v>
      </c>
      <c r="S715" t="s">
        <v>172</v>
      </c>
      <c r="T715">
        <v>6</v>
      </c>
      <c r="U715" t="s">
        <v>53</v>
      </c>
      <c r="V715" t="s">
        <v>53</v>
      </c>
      <c r="W715" t="s">
        <v>108</v>
      </c>
      <c r="X715">
        <v>54387</v>
      </c>
      <c r="Y715">
        <v>960</v>
      </c>
      <c r="Z715">
        <v>6</v>
      </c>
      <c r="AA715">
        <v>6</v>
      </c>
      <c r="AB715">
        <v>68</v>
      </c>
      <c r="AC715">
        <v>14</v>
      </c>
      <c r="AD715" t="s">
        <v>2325</v>
      </c>
      <c r="AE715">
        <f>COUNTIF($E$2:E715,E715)</f>
        <v>1</v>
      </c>
      <c r="AF715">
        <f>COUNTIF($H$2:$H715,H715)</f>
        <v>0</v>
      </c>
      <c r="AG715">
        <f>COUNTIF($M$2:M715,M715)</f>
        <v>1</v>
      </c>
      <c r="AH715">
        <f>COUNTIF($O$2:O715,O715)</f>
        <v>0</v>
      </c>
      <c r="AI715">
        <f>COUNTIF($Q$2:Q715,Q715)</f>
        <v>1</v>
      </c>
      <c r="AJ715">
        <f>COUNTIF($S$2:S715,S715)</f>
        <v>569</v>
      </c>
      <c r="AK715">
        <f t="shared" si="11"/>
        <v>53.1123046875</v>
      </c>
      <c r="AL715">
        <f>IF(AD715="",0,COUNTIF($AD$2:AD715,AD715))</f>
        <v>1</v>
      </c>
    </row>
    <row r="716" spans="1:38">
      <c r="A716" t="s">
        <v>2326</v>
      </c>
      <c r="B716" t="s">
        <v>56</v>
      </c>
      <c r="C716">
        <v>200</v>
      </c>
      <c r="D716" t="s">
        <v>54</v>
      </c>
      <c r="E716" t="s">
        <v>2323</v>
      </c>
      <c r="F716">
        <v>41</v>
      </c>
      <c r="G716">
        <v>308</v>
      </c>
      <c r="H716"/>
      <c r="I716">
        <v>0</v>
      </c>
      <c r="J716">
        <v>0</v>
      </c>
      <c r="K716"/>
      <c r="L716">
        <v>0</v>
      </c>
      <c r="M716" t="s">
        <v>2323</v>
      </c>
      <c r="N716">
        <v>41</v>
      </c>
      <c r="O716"/>
      <c r="P716">
        <v>0</v>
      </c>
      <c r="Q716" t="s">
        <v>2324</v>
      </c>
      <c r="R716">
        <v>58</v>
      </c>
      <c r="S716" t="s">
        <v>172</v>
      </c>
      <c r="T716">
        <v>6</v>
      </c>
      <c r="U716" t="s">
        <v>53</v>
      </c>
      <c r="V716" t="s">
        <v>53</v>
      </c>
      <c r="W716" t="s">
        <v>108</v>
      </c>
      <c r="X716">
        <v>54372</v>
      </c>
      <c r="Y716">
        <v>960</v>
      </c>
      <c r="Z716">
        <v>7</v>
      </c>
      <c r="AA716">
        <v>8</v>
      </c>
      <c r="AB716">
        <v>68</v>
      </c>
      <c r="AC716">
        <v>14</v>
      </c>
      <c r="AD716" t="s">
        <v>2327</v>
      </c>
      <c r="AE716">
        <f>COUNTIF($E$2:E716,E716)</f>
        <v>2</v>
      </c>
      <c r="AF716">
        <f>COUNTIF($H$2:$H716,H716)</f>
        <v>0</v>
      </c>
      <c r="AG716">
        <f>COUNTIF($M$2:M716,M716)</f>
        <v>2</v>
      </c>
      <c r="AH716">
        <f>COUNTIF($O$2:O716,O716)</f>
        <v>0</v>
      </c>
      <c r="AI716">
        <f>COUNTIF($Q$2:Q716,Q716)</f>
        <v>2</v>
      </c>
      <c r="AJ716">
        <f>COUNTIF($S$2:S716,S716)</f>
        <v>570</v>
      </c>
      <c r="AK716">
        <f t="shared" si="11"/>
        <v>53.09765625</v>
      </c>
      <c r="AL716">
        <f>IF(AD716="",0,COUNTIF($AD$2:AD716,AD716))</f>
        <v>1</v>
      </c>
    </row>
    <row r="717" spans="1:38">
      <c r="A717" t="s">
        <v>2328</v>
      </c>
      <c r="B717" t="s">
        <v>56</v>
      </c>
      <c r="C717">
        <v>200</v>
      </c>
      <c r="D717" t="s">
        <v>54</v>
      </c>
      <c r="E717" t="s">
        <v>2329</v>
      </c>
      <c r="F717">
        <v>28</v>
      </c>
      <c r="G717">
        <v>259</v>
      </c>
      <c r="H717"/>
      <c r="I717">
        <v>0</v>
      </c>
      <c r="J717">
        <v>0</v>
      </c>
      <c r="K717"/>
      <c r="L717">
        <v>0</v>
      </c>
      <c r="M717" t="s">
        <v>2330</v>
      </c>
      <c r="N717">
        <v>28</v>
      </c>
      <c r="O717"/>
      <c r="P717">
        <v>0</v>
      </c>
      <c r="Q717" t="s">
        <v>2331</v>
      </c>
      <c r="R717">
        <v>45</v>
      </c>
      <c r="S717" t="s">
        <v>172</v>
      </c>
      <c r="T717">
        <v>6</v>
      </c>
      <c r="U717" t="s">
        <v>53</v>
      </c>
      <c r="V717" t="s">
        <v>53</v>
      </c>
      <c r="W717" t="s">
        <v>108</v>
      </c>
      <c r="X717">
        <v>55519</v>
      </c>
      <c r="Y717">
        <v>1201</v>
      </c>
      <c r="Z717">
        <v>5</v>
      </c>
      <c r="AA717">
        <v>11</v>
      </c>
      <c r="AB717">
        <v>64</v>
      </c>
      <c r="AC717">
        <v>24</v>
      </c>
      <c r="AD717" t="s">
        <v>2332</v>
      </c>
      <c r="AE717">
        <f>COUNTIF($E$2:E717,E717)</f>
        <v>1</v>
      </c>
      <c r="AF717">
        <f>COUNTIF($H$2:$H717,H717)</f>
        <v>0</v>
      </c>
      <c r="AG717">
        <f>COUNTIF($M$2:M717,M717)</f>
        <v>1</v>
      </c>
      <c r="AH717">
        <f>COUNTIF($O$2:O717,O717)</f>
        <v>0</v>
      </c>
      <c r="AI717">
        <f>COUNTIF($Q$2:Q717,Q717)</f>
        <v>1</v>
      </c>
      <c r="AJ717">
        <f>COUNTIF($S$2:S717,S717)</f>
        <v>571</v>
      </c>
      <c r="AK717">
        <f t="shared" si="11"/>
        <v>54.2177734375</v>
      </c>
      <c r="AL717">
        <f>IF(AD717="",0,COUNTIF($AD$2:AD717,AD717))</f>
        <v>1</v>
      </c>
    </row>
    <row r="718" spans="1:38">
      <c r="A718" t="s">
        <v>2333</v>
      </c>
      <c r="B718" t="s">
        <v>56</v>
      </c>
      <c r="C718">
        <v>200</v>
      </c>
      <c r="D718" t="s">
        <v>54</v>
      </c>
      <c r="E718" t="s">
        <v>2329</v>
      </c>
      <c r="F718">
        <v>28</v>
      </c>
      <c r="G718">
        <v>259</v>
      </c>
      <c r="H718"/>
      <c r="I718">
        <v>0</v>
      </c>
      <c r="J718">
        <v>0</v>
      </c>
      <c r="K718"/>
      <c r="L718">
        <v>0</v>
      </c>
      <c r="M718" t="s">
        <v>2330</v>
      </c>
      <c r="N718">
        <v>28</v>
      </c>
      <c r="O718"/>
      <c r="P718">
        <v>0</v>
      </c>
      <c r="Q718" t="s">
        <v>2331</v>
      </c>
      <c r="R718">
        <v>45</v>
      </c>
      <c r="S718" t="s">
        <v>172</v>
      </c>
      <c r="T718">
        <v>6</v>
      </c>
      <c r="U718" t="s">
        <v>53</v>
      </c>
      <c r="V718" t="s">
        <v>53</v>
      </c>
      <c r="W718" t="s">
        <v>108</v>
      </c>
      <c r="X718">
        <v>55549</v>
      </c>
      <c r="Y718">
        <v>1201</v>
      </c>
      <c r="Z718">
        <v>6</v>
      </c>
      <c r="AA718">
        <v>4</v>
      </c>
      <c r="AB718">
        <v>64</v>
      </c>
      <c r="AC718">
        <v>24</v>
      </c>
      <c r="AD718" t="s">
        <v>2334</v>
      </c>
      <c r="AE718">
        <f>COUNTIF($E$2:E718,E718)</f>
        <v>2</v>
      </c>
      <c r="AF718">
        <f>COUNTIF($H$2:$H718,H718)</f>
        <v>0</v>
      </c>
      <c r="AG718">
        <f>COUNTIF($M$2:M718,M718)</f>
        <v>2</v>
      </c>
      <c r="AH718">
        <f>COUNTIF($O$2:O718,O718)</f>
        <v>0</v>
      </c>
      <c r="AI718">
        <f>COUNTIF($Q$2:Q718,Q718)</f>
        <v>2</v>
      </c>
      <c r="AJ718">
        <f>COUNTIF($S$2:S718,S718)</f>
        <v>572</v>
      </c>
      <c r="AK718">
        <f t="shared" si="11"/>
        <v>54.2470703125</v>
      </c>
      <c r="AL718">
        <f>IF(AD718="",0,COUNTIF($AD$2:AD718,AD718))</f>
        <v>1</v>
      </c>
    </row>
    <row r="719" spans="1:38">
      <c r="A719" t="s">
        <v>2335</v>
      </c>
      <c r="B719" t="s">
        <v>56</v>
      </c>
      <c r="C719">
        <v>200</v>
      </c>
      <c r="D719" t="s">
        <v>54</v>
      </c>
      <c r="E719" t="s">
        <v>2336</v>
      </c>
      <c r="F719">
        <v>45</v>
      </c>
      <c r="G719">
        <v>368</v>
      </c>
      <c r="H719"/>
      <c r="I719">
        <v>0</v>
      </c>
      <c r="J719">
        <v>0</v>
      </c>
      <c r="K719"/>
      <c r="L719">
        <v>0</v>
      </c>
      <c r="M719" t="s">
        <v>2336</v>
      </c>
      <c r="N719">
        <v>45</v>
      </c>
      <c r="O719"/>
      <c r="P719">
        <v>0</v>
      </c>
      <c r="Q719" t="s">
        <v>172</v>
      </c>
      <c r="R719">
        <v>6</v>
      </c>
      <c r="S719" t="s">
        <v>145</v>
      </c>
      <c r="T719">
        <v>10</v>
      </c>
      <c r="U719" t="s">
        <v>53</v>
      </c>
      <c r="V719" t="s">
        <v>53</v>
      </c>
      <c r="W719" t="s">
        <v>108</v>
      </c>
      <c r="X719">
        <v>49955</v>
      </c>
      <c r="Y719">
        <v>859</v>
      </c>
      <c r="Z719">
        <v>6</v>
      </c>
      <c r="AA719">
        <v>6</v>
      </c>
      <c r="AB719">
        <v>60</v>
      </c>
      <c r="AC719">
        <v>13</v>
      </c>
      <c r="AD719" t="s">
        <v>2337</v>
      </c>
      <c r="AE719">
        <f>COUNTIF($E$2:E719,E719)</f>
        <v>1</v>
      </c>
      <c r="AF719">
        <f>COUNTIF($H$2:$H719,H719)</f>
        <v>0</v>
      </c>
      <c r="AG719">
        <f>COUNTIF($M$2:M719,M719)</f>
        <v>1</v>
      </c>
      <c r="AH719">
        <f>COUNTIF($O$2:O719,O719)</f>
        <v>0</v>
      </c>
      <c r="AI719">
        <f>COUNTIF($Q$2:Q719,Q719)</f>
        <v>110</v>
      </c>
      <c r="AJ719">
        <f>COUNTIF($S$2:S719,S719)</f>
        <v>110</v>
      </c>
      <c r="AK719">
        <f t="shared" si="11"/>
        <v>48.7841796875</v>
      </c>
      <c r="AL719">
        <f>IF(AD719="",0,COUNTIF($AD$2:AD719,AD719))</f>
        <v>1</v>
      </c>
    </row>
    <row r="720" spans="1:38">
      <c r="A720" t="s">
        <v>2338</v>
      </c>
      <c r="B720" t="s">
        <v>56</v>
      </c>
      <c r="C720">
        <v>200</v>
      </c>
      <c r="D720" t="s">
        <v>54</v>
      </c>
      <c r="E720" t="s">
        <v>2339</v>
      </c>
      <c r="F720">
        <v>41</v>
      </c>
      <c r="G720">
        <v>344</v>
      </c>
      <c r="H720"/>
      <c r="I720">
        <v>0</v>
      </c>
      <c r="J720">
        <v>0</v>
      </c>
      <c r="K720"/>
      <c r="L720">
        <v>0</v>
      </c>
      <c r="M720" t="s">
        <v>2339</v>
      </c>
      <c r="N720">
        <v>41</v>
      </c>
      <c r="O720"/>
      <c r="P720">
        <v>0</v>
      </c>
      <c r="Q720" t="s">
        <v>2340</v>
      </c>
      <c r="R720">
        <v>44</v>
      </c>
      <c r="S720" t="s">
        <v>2341</v>
      </c>
      <c r="T720">
        <v>58</v>
      </c>
      <c r="U720" t="s">
        <v>53</v>
      </c>
      <c r="V720" t="s">
        <v>53</v>
      </c>
      <c r="W720" t="s">
        <v>108</v>
      </c>
      <c r="X720">
        <v>64555</v>
      </c>
      <c r="Y720">
        <v>1637</v>
      </c>
      <c r="Z720">
        <v>6</v>
      </c>
      <c r="AA720">
        <v>8</v>
      </c>
      <c r="AB720">
        <v>71</v>
      </c>
      <c r="AC720">
        <v>35</v>
      </c>
      <c r="AD720" t="s">
        <v>2342</v>
      </c>
      <c r="AE720">
        <f>COUNTIF($E$2:E720,E720)</f>
        <v>1</v>
      </c>
      <c r="AF720">
        <f>COUNTIF($H$2:$H720,H720)</f>
        <v>0</v>
      </c>
      <c r="AG720">
        <f>COUNTIF($M$2:M720,M720)</f>
        <v>1</v>
      </c>
      <c r="AH720">
        <f>COUNTIF($O$2:O720,O720)</f>
        <v>0</v>
      </c>
      <c r="AI720">
        <f>COUNTIF($Q$2:Q720,Q720)</f>
        <v>1</v>
      </c>
      <c r="AJ720">
        <f>COUNTIF($S$2:S720,S720)</f>
        <v>1</v>
      </c>
      <c r="AK720">
        <f t="shared" si="11"/>
        <v>63.0419921875</v>
      </c>
      <c r="AL720">
        <f>IF(AD720="",0,COUNTIF($AD$2:AD720,AD720))</f>
        <v>1</v>
      </c>
    </row>
    <row r="721" spans="1:38">
      <c r="A721" t="s">
        <v>2343</v>
      </c>
      <c r="B721" t="s">
        <v>56</v>
      </c>
      <c r="C721">
        <v>200</v>
      </c>
      <c r="D721" t="s">
        <v>54</v>
      </c>
      <c r="E721" t="s">
        <v>2339</v>
      </c>
      <c r="F721">
        <v>41</v>
      </c>
      <c r="G721">
        <v>344</v>
      </c>
      <c r="H721"/>
      <c r="I721">
        <v>0</v>
      </c>
      <c r="J721">
        <v>0</v>
      </c>
      <c r="K721"/>
      <c r="L721">
        <v>0</v>
      </c>
      <c r="M721" t="s">
        <v>2339</v>
      </c>
      <c r="N721">
        <v>41</v>
      </c>
      <c r="O721"/>
      <c r="P721">
        <v>0</v>
      </c>
      <c r="Q721" t="s">
        <v>2340</v>
      </c>
      <c r="R721">
        <v>44</v>
      </c>
      <c r="S721" t="s">
        <v>2341</v>
      </c>
      <c r="T721">
        <v>58</v>
      </c>
      <c r="U721" t="s">
        <v>53</v>
      </c>
      <c r="V721" t="s">
        <v>53</v>
      </c>
      <c r="W721" t="s">
        <v>108</v>
      </c>
      <c r="X721">
        <v>64575</v>
      </c>
      <c r="Y721">
        <v>1637</v>
      </c>
      <c r="Z721">
        <v>7</v>
      </c>
      <c r="AA721">
        <v>18</v>
      </c>
      <c r="AB721">
        <v>71</v>
      </c>
      <c r="AC721">
        <v>35</v>
      </c>
      <c r="AD721" t="s">
        <v>2344</v>
      </c>
      <c r="AE721">
        <f>COUNTIF($E$2:E721,E721)</f>
        <v>2</v>
      </c>
      <c r="AF721">
        <f>COUNTIF($H$2:$H721,H721)</f>
        <v>0</v>
      </c>
      <c r="AG721">
        <f>COUNTIF($M$2:M721,M721)</f>
        <v>2</v>
      </c>
      <c r="AH721">
        <f>COUNTIF($O$2:O721,O721)</f>
        <v>0</v>
      </c>
      <c r="AI721">
        <f>COUNTIF($Q$2:Q721,Q721)</f>
        <v>2</v>
      </c>
      <c r="AJ721">
        <f>COUNTIF($S$2:S721,S721)</f>
        <v>2</v>
      </c>
      <c r="AK721">
        <f t="shared" si="11"/>
        <v>63.0615234375</v>
      </c>
      <c r="AL721">
        <f>IF(AD721="",0,COUNTIF($AD$2:AD721,AD721))</f>
        <v>1</v>
      </c>
    </row>
    <row r="722" spans="1:38">
      <c r="A722" t="s">
        <v>2345</v>
      </c>
      <c r="B722" t="s">
        <v>56</v>
      </c>
      <c r="C722">
        <v>200</v>
      </c>
      <c r="D722" t="s">
        <v>54</v>
      </c>
      <c r="E722" t="s">
        <v>2346</v>
      </c>
      <c r="F722">
        <v>29</v>
      </c>
      <c r="G722">
        <v>224</v>
      </c>
      <c r="H722"/>
      <c r="I722">
        <v>0</v>
      </c>
      <c r="J722">
        <v>0</v>
      </c>
      <c r="K722"/>
      <c r="L722">
        <v>0</v>
      </c>
      <c r="M722" t="s">
        <v>2346</v>
      </c>
      <c r="N722">
        <v>29</v>
      </c>
      <c r="O722"/>
      <c r="P722">
        <v>0</v>
      </c>
      <c r="Q722" t="s">
        <v>2347</v>
      </c>
      <c r="R722">
        <v>46</v>
      </c>
      <c r="S722" t="s">
        <v>172</v>
      </c>
      <c r="T722">
        <v>6</v>
      </c>
      <c r="U722" t="s">
        <v>53</v>
      </c>
      <c r="V722" t="s">
        <v>53</v>
      </c>
      <c r="W722" t="s">
        <v>108</v>
      </c>
      <c r="X722">
        <v>56204</v>
      </c>
      <c r="Y722">
        <v>1214</v>
      </c>
      <c r="Z722">
        <v>5</v>
      </c>
      <c r="AA722">
        <v>6</v>
      </c>
      <c r="AB722">
        <v>66</v>
      </c>
      <c r="AC722">
        <v>10</v>
      </c>
      <c r="AD722" t="s">
        <v>2348</v>
      </c>
      <c r="AE722">
        <f>COUNTIF($E$2:E722,E722)</f>
        <v>1</v>
      </c>
      <c r="AF722">
        <f>COUNTIF($H$2:$H722,H722)</f>
        <v>0</v>
      </c>
      <c r="AG722">
        <f>COUNTIF($M$2:M722,M722)</f>
        <v>1</v>
      </c>
      <c r="AH722">
        <f>COUNTIF($O$2:O722,O722)</f>
        <v>0</v>
      </c>
      <c r="AI722">
        <f>COUNTIF($Q$2:Q722,Q722)</f>
        <v>1</v>
      </c>
      <c r="AJ722">
        <f>COUNTIF($S$2:S722,S722)</f>
        <v>573</v>
      </c>
      <c r="AK722">
        <f t="shared" si="11"/>
        <v>54.88671875</v>
      </c>
      <c r="AL722">
        <f>IF(AD722="",0,COUNTIF($AD$2:AD722,AD722))</f>
        <v>1</v>
      </c>
    </row>
    <row r="723" spans="1:38">
      <c r="A723" t="s">
        <v>2349</v>
      </c>
      <c r="B723" t="s">
        <v>56</v>
      </c>
      <c r="C723">
        <v>200</v>
      </c>
      <c r="D723" t="s">
        <v>54</v>
      </c>
      <c r="E723" t="s">
        <v>2346</v>
      </c>
      <c r="F723">
        <v>29</v>
      </c>
      <c r="G723">
        <v>224</v>
      </c>
      <c r="H723"/>
      <c r="I723">
        <v>0</v>
      </c>
      <c r="J723">
        <v>0</v>
      </c>
      <c r="K723"/>
      <c r="L723">
        <v>0</v>
      </c>
      <c r="M723" t="s">
        <v>2346</v>
      </c>
      <c r="N723">
        <v>29</v>
      </c>
      <c r="O723"/>
      <c r="P723">
        <v>0</v>
      </c>
      <c r="Q723" t="s">
        <v>2347</v>
      </c>
      <c r="R723">
        <v>46</v>
      </c>
      <c r="S723" t="s">
        <v>172</v>
      </c>
      <c r="T723">
        <v>6</v>
      </c>
      <c r="U723" t="s">
        <v>53</v>
      </c>
      <c r="V723" t="s">
        <v>53</v>
      </c>
      <c r="W723" t="s">
        <v>108</v>
      </c>
      <c r="X723">
        <v>56200</v>
      </c>
      <c r="Y723">
        <v>1214</v>
      </c>
      <c r="Z723">
        <v>6</v>
      </c>
      <c r="AA723">
        <v>8</v>
      </c>
      <c r="AB723">
        <v>66</v>
      </c>
      <c r="AC723">
        <v>10</v>
      </c>
      <c r="AD723" t="s">
        <v>2350</v>
      </c>
      <c r="AE723">
        <f>COUNTIF($E$2:E723,E723)</f>
        <v>2</v>
      </c>
      <c r="AF723">
        <f>COUNTIF($H$2:$H723,H723)</f>
        <v>0</v>
      </c>
      <c r="AG723">
        <f>COUNTIF($M$2:M723,M723)</f>
        <v>2</v>
      </c>
      <c r="AH723">
        <f>COUNTIF($O$2:O723,O723)</f>
        <v>0</v>
      </c>
      <c r="AI723">
        <f>COUNTIF($Q$2:Q723,Q723)</f>
        <v>2</v>
      </c>
      <c r="AJ723">
        <f>COUNTIF($S$2:S723,S723)</f>
        <v>574</v>
      </c>
      <c r="AK723">
        <f t="shared" si="11"/>
        <v>54.8828125</v>
      </c>
      <c r="AL723">
        <f>IF(AD723="",0,COUNTIF($AD$2:AD723,AD723))</f>
        <v>1</v>
      </c>
    </row>
    <row r="724" spans="1:38">
      <c r="A724" t="s">
        <v>2351</v>
      </c>
      <c r="B724" t="s">
        <v>56</v>
      </c>
      <c r="C724">
        <v>200</v>
      </c>
      <c r="D724" t="s">
        <v>54</v>
      </c>
      <c r="E724" t="s">
        <v>2352</v>
      </c>
      <c r="F724">
        <v>56</v>
      </c>
      <c r="G724">
        <v>491</v>
      </c>
      <c r="H724"/>
      <c r="I724">
        <v>0</v>
      </c>
      <c r="J724">
        <v>0</v>
      </c>
      <c r="K724"/>
      <c r="L724">
        <v>0</v>
      </c>
      <c r="M724" t="s">
        <v>2352</v>
      </c>
      <c r="N724">
        <v>56</v>
      </c>
      <c r="O724"/>
      <c r="P724">
        <v>0</v>
      </c>
      <c r="Q724" t="s">
        <v>2353</v>
      </c>
      <c r="R724">
        <v>73</v>
      </c>
      <c r="S724" t="s">
        <v>172</v>
      </c>
      <c r="T724">
        <v>6</v>
      </c>
      <c r="U724" t="s">
        <v>53</v>
      </c>
      <c r="V724" t="s">
        <v>53</v>
      </c>
      <c r="W724" t="s">
        <v>108</v>
      </c>
      <c r="X724">
        <v>57539</v>
      </c>
      <c r="Y724">
        <v>1123</v>
      </c>
      <c r="Z724">
        <v>4</v>
      </c>
      <c r="AA724">
        <v>13</v>
      </c>
      <c r="AB724">
        <v>69</v>
      </c>
      <c r="AC724">
        <v>16</v>
      </c>
      <c r="AD724" t="s">
        <v>2354</v>
      </c>
      <c r="AE724">
        <f>COUNTIF($E$2:E724,E724)</f>
        <v>1</v>
      </c>
      <c r="AF724">
        <f>COUNTIF($H$2:$H724,H724)</f>
        <v>0</v>
      </c>
      <c r="AG724">
        <f>COUNTIF($M$2:M724,M724)</f>
        <v>1</v>
      </c>
      <c r="AH724">
        <f>COUNTIF($O$2:O724,O724)</f>
        <v>0</v>
      </c>
      <c r="AI724">
        <f>COUNTIF($Q$2:Q724,Q724)</f>
        <v>1</v>
      </c>
      <c r="AJ724">
        <f>COUNTIF($S$2:S724,S724)</f>
        <v>575</v>
      </c>
      <c r="AK724">
        <f t="shared" si="11"/>
        <v>56.1904296875</v>
      </c>
      <c r="AL724">
        <f>IF(AD724="",0,COUNTIF($AD$2:AD724,AD724))</f>
        <v>1</v>
      </c>
    </row>
    <row r="725" spans="1:38">
      <c r="A725" t="s">
        <v>2355</v>
      </c>
      <c r="B725" t="s">
        <v>56</v>
      </c>
      <c r="C725">
        <v>200</v>
      </c>
      <c r="D725" t="s">
        <v>54</v>
      </c>
      <c r="E725" t="s">
        <v>2352</v>
      </c>
      <c r="F725">
        <v>56</v>
      </c>
      <c r="G725">
        <v>491</v>
      </c>
      <c r="H725"/>
      <c r="I725">
        <v>0</v>
      </c>
      <c r="J725">
        <v>0</v>
      </c>
      <c r="K725"/>
      <c r="L725">
        <v>0</v>
      </c>
      <c r="M725" t="s">
        <v>2352</v>
      </c>
      <c r="N725">
        <v>56</v>
      </c>
      <c r="O725"/>
      <c r="P725">
        <v>0</v>
      </c>
      <c r="Q725" t="s">
        <v>2353</v>
      </c>
      <c r="R725">
        <v>73</v>
      </c>
      <c r="S725" t="s">
        <v>172</v>
      </c>
      <c r="T725">
        <v>6</v>
      </c>
      <c r="U725" t="s">
        <v>53</v>
      </c>
      <c r="V725" t="s">
        <v>53</v>
      </c>
      <c r="W725" t="s">
        <v>108</v>
      </c>
      <c r="X725">
        <v>57555</v>
      </c>
      <c r="Y725">
        <v>1123</v>
      </c>
      <c r="Z725">
        <v>5</v>
      </c>
      <c r="AA725">
        <v>12</v>
      </c>
      <c r="AB725">
        <v>69</v>
      </c>
      <c r="AC725">
        <v>16</v>
      </c>
      <c r="AD725" t="s">
        <v>2356</v>
      </c>
      <c r="AE725">
        <f>COUNTIF($E$2:E725,E725)</f>
        <v>2</v>
      </c>
      <c r="AF725">
        <f>COUNTIF($H$2:$H725,H725)</f>
        <v>0</v>
      </c>
      <c r="AG725">
        <f>COUNTIF($M$2:M725,M725)</f>
        <v>2</v>
      </c>
      <c r="AH725">
        <f>COUNTIF($O$2:O725,O725)</f>
        <v>0</v>
      </c>
      <c r="AI725">
        <f>COUNTIF($Q$2:Q725,Q725)</f>
        <v>2</v>
      </c>
      <c r="AJ725">
        <f>COUNTIF($S$2:S725,S725)</f>
        <v>576</v>
      </c>
      <c r="AK725">
        <f t="shared" si="11"/>
        <v>56.2060546875</v>
      </c>
      <c r="AL725">
        <f>IF(AD725="",0,COUNTIF($AD$2:AD725,AD725))</f>
        <v>1</v>
      </c>
    </row>
    <row r="726" spans="1:38">
      <c r="A726" t="s">
        <v>2357</v>
      </c>
      <c r="B726" t="s">
        <v>56</v>
      </c>
      <c r="C726">
        <v>200</v>
      </c>
      <c r="D726" t="s">
        <v>54</v>
      </c>
      <c r="E726" t="s">
        <v>2358</v>
      </c>
      <c r="F726">
        <v>25</v>
      </c>
      <c r="G726">
        <v>202</v>
      </c>
      <c r="H726"/>
      <c r="I726">
        <v>0</v>
      </c>
      <c r="J726">
        <v>0</v>
      </c>
      <c r="K726"/>
      <c r="L726">
        <v>0</v>
      </c>
      <c r="M726" t="s">
        <v>2358</v>
      </c>
      <c r="N726">
        <v>25</v>
      </c>
      <c r="O726"/>
      <c r="P726">
        <v>0</v>
      </c>
      <c r="Q726" t="s">
        <v>2359</v>
      </c>
      <c r="R726">
        <v>42</v>
      </c>
      <c r="S726" t="s">
        <v>172</v>
      </c>
      <c r="T726">
        <v>6</v>
      </c>
      <c r="U726" t="s">
        <v>53</v>
      </c>
      <c r="V726" t="s">
        <v>53</v>
      </c>
      <c r="W726" t="s">
        <v>108</v>
      </c>
      <c r="X726">
        <v>58167</v>
      </c>
      <c r="Y726">
        <v>1457</v>
      </c>
      <c r="Z726">
        <v>5</v>
      </c>
      <c r="AA726">
        <v>10</v>
      </c>
      <c r="AB726">
        <v>66</v>
      </c>
      <c r="AC726">
        <v>19</v>
      </c>
      <c r="AD726" t="s">
        <v>2360</v>
      </c>
      <c r="AE726">
        <f>COUNTIF($E$2:E726,E726)</f>
        <v>1</v>
      </c>
      <c r="AF726">
        <f>COUNTIF($H$2:$H726,H726)</f>
        <v>0</v>
      </c>
      <c r="AG726">
        <f>COUNTIF($M$2:M726,M726)</f>
        <v>1</v>
      </c>
      <c r="AH726">
        <f>COUNTIF($O$2:O726,O726)</f>
        <v>0</v>
      </c>
      <c r="AI726">
        <f>COUNTIF($Q$2:Q726,Q726)</f>
        <v>1</v>
      </c>
      <c r="AJ726">
        <f>COUNTIF($S$2:S726,S726)</f>
        <v>577</v>
      </c>
      <c r="AK726">
        <f t="shared" si="11"/>
        <v>56.8037109375</v>
      </c>
      <c r="AL726">
        <f>IF(AD726="",0,COUNTIF($AD$2:AD726,AD726))</f>
        <v>1</v>
      </c>
    </row>
    <row r="727" spans="1:38">
      <c r="A727" t="s">
        <v>2361</v>
      </c>
      <c r="B727" t="s">
        <v>56</v>
      </c>
      <c r="C727">
        <v>200</v>
      </c>
      <c r="D727" t="s">
        <v>54</v>
      </c>
      <c r="E727" t="s">
        <v>2358</v>
      </c>
      <c r="F727">
        <v>25</v>
      </c>
      <c r="G727">
        <v>202</v>
      </c>
      <c r="H727"/>
      <c r="I727">
        <v>0</v>
      </c>
      <c r="J727">
        <v>0</v>
      </c>
      <c r="K727"/>
      <c r="L727">
        <v>0</v>
      </c>
      <c r="M727" t="s">
        <v>2358</v>
      </c>
      <c r="N727">
        <v>25</v>
      </c>
      <c r="O727"/>
      <c r="P727">
        <v>0</v>
      </c>
      <c r="Q727" t="s">
        <v>2359</v>
      </c>
      <c r="R727">
        <v>42</v>
      </c>
      <c r="S727" t="s">
        <v>172</v>
      </c>
      <c r="T727">
        <v>6</v>
      </c>
      <c r="U727" t="s">
        <v>53</v>
      </c>
      <c r="V727" t="s">
        <v>53</v>
      </c>
      <c r="W727" t="s">
        <v>108</v>
      </c>
      <c r="X727">
        <v>58178</v>
      </c>
      <c r="Y727">
        <v>1457</v>
      </c>
      <c r="Z727">
        <v>6</v>
      </c>
      <c r="AA727">
        <v>10</v>
      </c>
      <c r="AB727">
        <v>66</v>
      </c>
      <c r="AC727">
        <v>19</v>
      </c>
      <c r="AD727" t="s">
        <v>2362</v>
      </c>
      <c r="AE727">
        <f>COUNTIF($E$2:E727,E727)</f>
        <v>2</v>
      </c>
      <c r="AF727">
        <f>COUNTIF($H$2:$H727,H727)</f>
        <v>0</v>
      </c>
      <c r="AG727">
        <f>COUNTIF($M$2:M727,M727)</f>
        <v>2</v>
      </c>
      <c r="AH727">
        <f>COUNTIF($O$2:O727,O727)</f>
        <v>0</v>
      </c>
      <c r="AI727">
        <f>COUNTIF($Q$2:Q727,Q727)</f>
        <v>2</v>
      </c>
      <c r="AJ727">
        <f>COUNTIF($S$2:S727,S727)</f>
        <v>578</v>
      </c>
      <c r="AK727">
        <f t="shared" si="11"/>
        <v>56.814453125</v>
      </c>
      <c r="AL727">
        <f>IF(AD727="",0,COUNTIF($AD$2:AD727,AD727))</f>
        <v>1</v>
      </c>
    </row>
    <row r="728" spans="1:38">
      <c r="A728" t="s">
        <v>2363</v>
      </c>
      <c r="B728" t="s">
        <v>56</v>
      </c>
      <c r="C728">
        <v>200</v>
      </c>
      <c r="D728" t="s">
        <v>54</v>
      </c>
      <c r="E728" t="s">
        <v>2364</v>
      </c>
      <c r="F728">
        <v>35</v>
      </c>
      <c r="G728">
        <v>284</v>
      </c>
      <c r="H728"/>
      <c r="I728">
        <v>0</v>
      </c>
      <c r="J728">
        <v>0</v>
      </c>
      <c r="K728"/>
      <c r="L728">
        <v>0</v>
      </c>
      <c r="M728" t="s">
        <v>2364</v>
      </c>
      <c r="N728">
        <v>35</v>
      </c>
      <c r="O728"/>
      <c r="P728">
        <v>0</v>
      </c>
      <c r="Q728" t="s">
        <v>2365</v>
      </c>
      <c r="R728">
        <v>52</v>
      </c>
      <c r="S728" t="s">
        <v>172</v>
      </c>
      <c r="T728">
        <v>6</v>
      </c>
      <c r="U728" t="s">
        <v>53</v>
      </c>
      <c r="V728" t="s">
        <v>53</v>
      </c>
      <c r="W728" t="s">
        <v>108</v>
      </c>
      <c r="X728">
        <v>55298</v>
      </c>
      <c r="Y728">
        <v>1049</v>
      </c>
      <c r="Z728">
        <v>5</v>
      </c>
      <c r="AA728">
        <v>10</v>
      </c>
      <c r="AB728">
        <v>67</v>
      </c>
      <c r="AC728">
        <v>15</v>
      </c>
      <c r="AD728" t="s">
        <v>2366</v>
      </c>
      <c r="AE728">
        <f>COUNTIF($E$2:E728,E728)</f>
        <v>1</v>
      </c>
      <c r="AF728">
        <f>COUNTIF($H$2:$H728,H728)</f>
        <v>0</v>
      </c>
      <c r="AG728">
        <f>COUNTIF($M$2:M728,M728)</f>
        <v>1</v>
      </c>
      <c r="AH728">
        <f>COUNTIF($O$2:O728,O728)</f>
        <v>0</v>
      </c>
      <c r="AI728">
        <f>COUNTIF($Q$2:Q728,Q728)</f>
        <v>1</v>
      </c>
      <c r="AJ728">
        <f>COUNTIF($S$2:S728,S728)</f>
        <v>579</v>
      </c>
      <c r="AK728">
        <f t="shared" si="11"/>
        <v>54.001953125</v>
      </c>
      <c r="AL728">
        <f>IF(AD728="",0,COUNTIF($AD$2:AD728,AD728))</f>
        <v>1</v>
      </c>
    </row>
    <row r="729" spans="1:38">
      <c r="A729" t="s">
        <v>2367</v>
      </c>
      <c r="B729" t="s">
        <v>56</v>
      </c>
      <c r="C729">
        <v>200</v>
      </c>
      <c r="D729" t="s">
        <v>54</v>
      </c>
      <c r="E729" t="s">
        <v>2364</v>
      </c>
      <c r="F729">
        <v>35</v>
      </c>
      <c r="G729">
        <v>284</v>
      </c>
      <c r="H729"/>
      <c r="I729">
        <v>0</v>
      </c>
      <c r="J729">
        <v>0</v>
      </c>
      <c r="K729"/>
      <c r="L729">
        <v>0</v>
      </c>
      <c r="M729" t="s">
        <v>2364</v>
      </c>
      <c r="N729">
        <v>35</v>
      </c>
      <c r="O729"/>
      <c r="P729">
        <v>0</v>
      </c>
      <c r="Q729" t="s">
        <v>2365</v>
      </c>
      <c r="R729">
        <v>52</v>
      </c>
      <c r="S729" t="s">
        <v>172</v>
      </c>
      <c r="T729">
        <v>6</v>
      </c>
      <c r="U729" t="s">
        <v>53</v>
      </c>
      <c r="V729" t="s">
        <v>53</v>
      </c>
      <c r="W729" t="s">
        <v>108</v>
      </c>
      <c r="X729">
        <v>55304</v>
      </c>
      <c r="Y729">
        <v>1049</v>
      </c>
      <c r="Z729">
        <v>6</v>
      </c>
      <c r="AA729">
        <v>10</v>
      </c>
      <c r="AB729">
        <v>67</v>
      </c>
      <c r="AC729">
        <v>15</v>
      </c>
      <c r="AD729" t="s">
        <v>2368</v>
      </c>
      <c r="AE729">
        <f>COUNTIF($E$2:E729,E729)</f>
        <v>2</v>
      </c>
      <c r="AF729">
        <f>COUNTIF($H$2:$H729,H729)</f>
        <v>0</v>
      </c>
      <c r="AG729">
        <f>COUNTIF($M$2:M729,M729)</f>
        <v>2</v>
      </c>
      <c r="AH729">
        <f>COUNTIF($O$2:O729,O729)</f>
        <v>0</v>
      </c>
      <c r="AI729">
        <f>COUNTIF($Q$2:Q729,Q729)</f>
        <v>2</v>
      </c>
      <c r="AJ729">
        <f>COUNTIF($S$2:S729,S729)</f>
        <v>580</v>
      </c>
      <c r="AK729">
        <f t="shared" si="11"/>
        <v>54.0078125</v>
      </c>
      <c r="AL729">
        <f>IF(AD729="",0,COUNTIF($AD$2:AD729,AD729))</f>
        <v>1</v>
      </c>
    </row>
    <row r="730" spans="1:38">
      <c r="A730" t="s">
        <v>2369</v>
      </c>
      <c r="B730" t="s">
        <v>56</v>
      </c>
      <c r="C730">
        <v>200</v>
      </c>
      <c r="D730" t="s">
        <v>54</v>
      </c>
      <c r="E730" t="s">
        <v>2370</v>
      </c>
      <c r="F730">
        <v>24</v>
      </c>
      <c r="G730">
        <v>204</v>
      </c>
      <c r="H730"/>
      <c r="I730">
        <v>0</v>
      </c>
      <c r="J730">
        <v>0</v>
      </c>
      <c r="K730"/>
      <c r="L730">
        <v>0</v>
      </c>
      <c r="M730" t="s">
        <v>2370</v>
      </c>
      <c r="N730">
        <v>24</v>
      </c>
      <c r="O730" t="s">
        <v>2371</v>
      </c>
      <c r="P730">
        <v>68</v>
      </c>
      <c r="Q730" t="s">
        <v>2372</v>
      </c>
      <c r="R730">
        <v>42</v>
      </c>
      <c r="S730" t="s">
        <v>172</v>
      </c>
      <c r="T730">
        <v>6</v>
      </c>
      <c r="U730" t="s">
        <v>53</v>
      </c>
      <c r="V730" t="s">
        <v>53</v>
      </c>
      <c r="W730" t="s">
        <v>108</v>
      </c>
      <c r="X730">
        <v>66861</v>
      </c>
      <c r="Y730">
        <v>1764</v>
      </c>
      <c r="Z730">
        <v>5</v>
      </c>
      <c r="AA730">
        <v>8</v>
      </c>
      <c r="AB730">
        <v>74</v>
      </c>
      <c r="AC730">
        <v>28</v>
      </c>
      <c r="AD730" t="s">
        <v>2373</v>
      </c>
      <c r="AE730">
        <f>COUNTIF($E$2:E730,E730)</f>
        <v>1</v>
      </c>
      <c r="AF730">
        <f>COUNTIF($H$2:$H730,H730)</f>
        <v>0</v>
      </c>
      <c r="AG730">
        <f>COUNTIF($M$2:M730,M730)</f>
        <v>1</v>
      </c>
      <c r="AH730">
        <f>COUNTIF($O$2:O730,O730)</f>
        <v>1</v>
      </c>
      <c r="AI730">
        <f>COUNTIF($Q$2:Q730,Q730)</f>
        <v>1</v>
      </c>
      <c r="AJ730">
        <f>COUNTIF($S$2:S730,S730)</f>
        <v>581</v>
      </c>
      <c r="AK730">
        <f t="shared" si="11"/>
        <v>65.2939453125</v>
      </c>
      <c r="AL730">
        <f>IF(AD730="",0,COUNTIF($AD$2:AD730,AD730))</f>
        <v>1</v>
      </c>
    </row>
    <row r="731" spans="1:38">
      <c r="A731" t="s">
        <v>2374</v>
      </c>
      <c r="B731" t="s">
        <v>56</v>
      </c>
      <c r="C731">
        <v>200</v>
      </c>
      <c r="D731" t="s">
        <v>54</v>
      </c>
      <c r="E731" t="s">
        <v>2370</v>
      </c>
      <c r="F731">
        <v>24</v>
      </c>
      <c r="G731">
        <v>204</v>
      </c>
      <c r="H731"/>
      <c r="I731">
        <v>0</v>
      </c>
      <c r="J731">
        <v>0</v>
      </c>
      <c r="K731"/>
      <c r="L731">
        <v>0</v>
      </c>
      <c r="M731" t="s">
        <v>2370</v>
      </c>
      <c r="N731">
        <v>24</v>
      </c>
      <c r="O731" t="s">
        <v>2371</v>
      </c>
      <c r="P731">
        <v>68</v>
      </c>
      <c r="Q731" t="s">
        <v>2372</v>
      </c>
      <c r="R731">
        <v>42</v>
      </c>
      <c r="S731" t="s">
        <v>172</v>
      </c>
      <c r="T731">
        <v>6</v>
      </c>
      <c r="U731" t="s">
        <v>53</v>
      </c>
      <c r="V731" t="s">
        <v>53</v>
      </c>
      <c r="W731" t="s">
        <v>108</v>
      </c>
      <c r="X731">
        <v>66867</v>
      </c>
      <c r="Y731">
        <v>1764</v>
      </c>
      <c r="Z731">
        <v>6</v>
      </c>
      <c r="AA731">
        <v>20</v>
      </c>
      <c r="AB731">
        <v>74</v>
      </c>
      <c r="AC731">
        <v>28</v>
      </c>
      <c r="AD731" t="s">
        <v>2375</v>
      </c>
      <c r="AE731">
        <f>COUNTIF($E$2:E731,E731)</f>
        <v>2</v>
      </c>
      <c r="AF731">
        <f>COUNTIF($H$2:$H731,H731)</f>
        <v>0</v>
      </c>
      <c r="AG731">
        <f>COUNTIF($M$2:M731,M731)</f>
        <v>2</v>
      </c>
      <c r="AH731">
        <f>COUNTIF($O$2:O731,O731)</f>
        <v>2</v>
      </c>
      <c r="AI731">
        <f>COUNTIF($Q$2:Q731,Q731)</f>
        <v>2</v>
      </c>
      <c r="AJ731">
        <f>COUNTIF($S$2:S731,S731)</f>
        <v>582</v>
      </c>
      <c r="AK731">
        <f t="shared" si="11"/>
        <v>65.2998046875</v>
      </c>
      <c r="AL731">
        <f>IF(AD731="",0,COUNTIF($AD$2:AD731,AD731))</f>
        <v>1</v>
      </c>
    </row>
    <row r="732" spans="1:38">
      <c r="A732" t="s">
        <v>2376</v>
      </c>
      <c r="B732" t="s">
        <v>56</v>
      </c>
      <c r="C732">
        <v>404</v>
      </c>
      <c r="D732" t="s">
        <v>57</v>
      </c>
      <c r="E732"/>
      <c r="F732">
        <v>0</v>
      </c>
      <c r="G732">
        <v>0</v>
      </c>
      <c r="H732"/>
      <c r="I732">
        <v>0</v>
      </c>
      <c r="J732">
        <v>0</v>
      </c>
      <c r="K732"/>
      <c r="L732">
        <v>0</v>
      </c>
      <c r="M732"/>
      <c r="N732">
        <v>0</v>
      </c>
      <c r="O732"/>
      <c r="P732">
        <v>0</v>
      </c>
      <c r="Q732"/>
      <c r="R732">
        <v>0</v>
      </c>
      <c r="S732"/>
      <c r="T732">
        <v>0</v>
      </c>
      <c r="U732" t="s">
        <v>53</v>
      </c>
      <c r="V732" t="s">
        <v>53</v>
      </c>
      <c r="W732"/>
      <c r="X732">
        <v>0</v>
      </c>
      <c r="Y732">
        <v>0</v>
      </c>
      <c r="Z732">
        <v>8</v>
      </c>
      <c r="AA732">
        <v>1</v>
      </c>
      <c r="AB732">
        <v>0</v>
      </c>
      <c r="AC732">
        <v>0</v>
      </c>
      <c r="AD732" t="s">
        <v>53</v>
      </c>
      <c r="AE732">
        <f>COUNTIF($E$2:E732,E732)</f>
        <v>0</v>
      </c>
      <c r="AF732">
        <f>COUNTIF($H$2:$H732,H732)</f>
        <v>0</v>
      </c>
      <c r="AG732">
        <f>COUNTIF($M$2:M732,M732)</f>
        <v>0</v>
      </c>
      <c r="AH732">
        <f>COUNTIF($O$2:O732,O732)</f>
        <v>0</v>
      </c>
      <c r="AI732">
        <f>COUNTIF($Q$2:Q732,Q732)</f>
        <v>0</v>
      </c>
      <c r="AJ732">
        <f>COUNTIF($S$2:S732,S732)</f>
        <v>0</v>
      </c>
      <c r="AK732">
        <f t="shared" si="11"/>
        <v>0</v>
      </c>
      <c r="AL732">
        <f>IF(AD732="",0,COUNTIF($AD$2:AD732,AD732))</f>
        <v>0</v>
      </c>
    </row>
    <row r="733" spans="1:38">
      <c r="A733" t="s">
        <v>2377</v>
      </c>
      <c r="B733" t="s">
        <v>4</v>
      </c>
      <c r="C733">
        <v>301</v>
      </c>
      <c r="D733" t="s">
        <v>55</v>
      </c>
      <c r="E733"/>
      <c r="F733">
        <v>0</v>
      </c>
      <c r="G733">
        <v>0</v>
      </c>
      <c r="H733"/>
      <c r="I733">
        <v>0</v>
      </c>
      <c r="J733">
        <v>0</v>
      </c>
      <c r="K733"/>
      <c r="L733">
        <v>0</v>
      </c>
      <c r="M733"/>
      <c r="N733">
        <v>0</v>
      </c>
      <c r="O733"/>
      <c r="P733">
        <v>0</v>
      </c>
      <c r="Q733"/>
      <c r="R733">
        <v>0</v>
      </c>
      <c r="S733"/>
      <c r="T733">
        <v>0</v>
      </c>
      <c r="U733" t="s">
        <v>53</v>
      </c>
      <c r="V733" t="s">
        <v>53</v>
      </c>
      <c r="W733"/>
      <c r="X733">
        <v>188</v>
      </c>
      <c r="Y733">
        <v>0</v>
      </c>
      <c r="Z733">
        <v>7</v>
      </c>
      <c r="AA733">
        <v>1</v>
      </c>
      <c r="AB733">
        <v>1</v>
      </c>
      <c r="AC733">
        <v>0</v>
      </c>
      <c r="AD733" t="s">
        <v>53</v>
      </c>
      <c r="AE733">
        <f>COUNTIF($E$2:E733,E733)</f>
        <v>0</v>
      </c>
      <c r="AF733">
        <f>COUNTIF($H$2:$H733,H733)</f>
        <v>0</v>
      </c>
      <c r="AG733">
        <f>COUNTIF($M$2:M733,M733)</f>
        <v>0</v>
      </c>
      <c r="AH733">
        <f>COUNTIF($O$2:O733,O733)</f>
        <v>0</v>
      </c>
      <c r="AI733">
        <f>COUNTIF($Q$2:Q733,Q733)</f>
        <v>0</v>
      </c>
      <c r="AJ733">
        <f>COUNTIF($S$2:S733,S733)</f>
        <v>0</v>
      </c>
      <c r="AK733">
        <f t="shared" si="11"/>
        <v>0.18359375</v>
      </c>
      <c r="AL733">
        <f>IF(AD733="",0,COUNTIF($AD$2:AD733,AD733))</f>
        <v>0</v>
      </c>
    </row>
    <row r="734" spans="1:38">
      <c r="A734" t="s">
        <v>2378</v>
      </c>
      <c r="B734" t="s">
        <v>56</v>
      </c>
      <c r="C734">
        <v>404</v>
      </c>
      <c r="D734" t="s">
        <v>57</v>
      </c>
      <c r="E734"/>
      <c r="F734">
        <v>0</v>
      </c>
      <c r="G734">
        <v>0</v>
      </c>
      <c r="H734"/>
      <c r="I734">
        <v>0</v>
      </c>
      <c r="J734">
        <v>0</v>
      </c>
      <c r="K734"/>
      <c r="L734">
        <v>0</v>
      </c>
      <c r="M734"/>
      <c r="N734">
        <v>0</v>
      </c>
      <c r="O734"/>
      <c r="P734">
        <v>0</v>
      </c>
      <c r="Q734"/>
      <c r="R734">
        <v>0</v>
      </c>
      <c r="S734"/>
      <c r="T734">
        <v>0</v>
      </c>
      <c r="U734" t="s">
        <v>53</v>
      </c>
      <c r="V734" t="s">
        <v>53</v>
      </c>
      <c r="W734"/>
      <c r="X734">
        <v>0</v>
      </c>
      <c r="Y734">
        <v>0</v>
      </c>
      <c r="Z734">
        <v>7</v>
      </c>
      <c r="AA734">
        <v>1</v>
      </c>
      <c r="AB734">
        <v>0</v>
      </c>
      <c r="AC734">
        <v>0</v>
      </c>
      <c r="AD734" t="s">
        <v>53</v>
      </c>
      <c r="AE734">
        <f>COUNTIF($E$2:E734,E734)</f>
        <v>0</v>
      </c>
      <c r="AF734">
        <f>COUNTIF($H$2:$H734,H734)</f>
        <v>0</v>
      </c>
      <c r="AG734">
        <f>COUNTIF($M$2:M734,M734)</f>
        <v>0</v>
      </c>
      <c r="AH734">
        <f>COUNTIF($O$2:O734,O734)</f>
        <v>0</v>
      </c>
      <c r="AI734">
        <f>COUNTIF($Q$2:Q734,Q734)</f>
        <v>0</v>
      </c>
      <c r="AJ734">
        <f>COUNTIF($S$2:S734,S734)</f>
        <v>0</v>
      </c>
      <c r="AK734">
        <f t="shared" si="11"/>
        <v>0</v>
      </c>
      <c r="AL734">
        <f>IF(AD734="",0,COUNTIF($AD$2:AD734,AD734))</f>
        <v>0</v>
      </c>
    </row>
    <row r="735" spans="1:38">
      <c r="A735" t="s">
        <v>2379</v>
      </c>
      <c r="B735" t="s">
        <v>4</v>
      </c>
      <c r="C735">
        <v>301</v>
      </c>
      <c r="D735" t="s">
        <v>55</v>
      </c>
      <c r="E735"/>
      <c r="F735">
        <v>0</v>
      </c>
      <c r="G735">
        <v>0</v>
      </c>
      <c r="H735"/>
      <c r="I735">
        <v>0</v>
      </c>
      <c r="J735">
        <v>0</v>
      </c>
      <c r="K735"/>
      <c r="L735">
        <v>0</v>
      </c>
      <c r="M735"/>
      <c r="N735">
        <v>0</v>
      </c>
      <c r="O735"/>
      <c r="P735">
        <v>0</v>
      </c>
      <c r="Q735"/>
      <c r="R735">
        <v>0</v>
      </c>
      <c r="S735"/>
      <c r="T735">
        <v>0</v>
      </c>
      <c r="U735" t="s">
        <v>53</v>
      </c>
      <c r="V735" t="s">
        <v>53</v>
      </c>
      <c r="W735"/>
      <c r="X735">
        <v>188</v>
      </c>
      <c r="Y735">
        <v>0</v>
      </c>
      <c r="Z735">
        <v>6</v>
      </c>
      <c r="AA735">
        <v>1</v>
      </c>
      <c r="AB735">
        <v>1</v>
      </c>
      <c r="AC735">
        <v>0</v>
      </c>
      <c r="AD735" t="s">
        <v>53</v>
      </c>
      <c r="AE735">
        <f>COUNTIF($E$2:E735,E735)</f>
        <v>0</v>
      </c>
      <c r="AF735">
        <f>COUNTIF($H$2:$H735,H735)</f>
        <v>0</v>
      </c>
      <c r="AG735">
        <f>COUNTIF($M$2:M735,M735)</f>
        <v>0</v>
      </c>
      <c r="AH735">
        <f>COUNTIF($O$2:O735,O735)</f>
        <v>0</v>
      </c>
      <c r="AI735">
        <f>COUNTIF($Q$2:Q735,Q735)</f>
        <v>0</v>
      </c>
      <c r="AJ735">
        <f>COUNTIF($S$2:S735,S735)</f>
        <v>0</v>
      </c>
      <c r="AK735">
        <f t="shared" si="11"/>
        <v>0.18359375</v>
      </c>
      <c r="AL735">
        <f>IF(AD735="",0,COUNTIF($AD$2:AD735,AD735))</f>
        <v>0</v>
      </c>
    </row>
    <row r="736" spans="1:38">
      <c r="A736" t="s">
        <v>2380</v>
      </c>
      <c r="B736" t="s">
        <v>56</v>
      </c>
      <c r="C736">
        <v>200</v>
      </c>
      <c r="D736" t="s">
        <v>54</v>
      </c>
      <c r="E736" t="s">
        <v>2381</v>
      </c>
      <c r="F736">
        <v>57</v>
      </c>
      <c r="G736">
        <v>501</v>
      </c>
      <c r="H736"/>
      <c r="I736">
        <v>0</v>
      </c>
      <c r="J736">
        <v>0</v>
      </c>
      <c r="K736"/>
      <c r="L736">
        <v>0</v>
      </c>
      <c r="M736" t="s">
        <v>2382</v>
      </c>
      <c r="N736">
        <v>30</v>
      </c>
      <c r="O736"/>
      <c r="P736">
        <v>0</v>
      </c>
      <c r="Q736" t="s">
        <v>2383</v>
      </c>
      <c r="R736">
        <v>48</v>
      </c>
      <c r="S736" t="s">
        <v>172</v>
      </c>
      <c r="T736">
        <v>6</v>
      </c>
      <c r="U736" t="s">
        <v>53</v>
      </c>
      <c r="V736" t="s">
        <v>53</v>
      </c>
      <c r="W736" t="s">
        <v>108</v>
      </c>
      <c r="X736">
        <v>53024</v>
      </c>
      <c r="Y736">
        <v>990</v>
      </c>
      <c r="Z736">
        <v>6</v>
      </c>
      <c r="AA736">
        <v>6</v>
      </c>
      <c r="AB736">
        <v>63</v>
      </c>
      <c r="AC736">
        <v>11</v>
      </c>
      <c r="AD736" t="s">
        <v>2384</v>
      </c>
      <c r="AE736">
        <f>COUNTIF($E$2:E736,E736)</f>
        <v>1</v>
      </c>
      <c r="AF736">
        <f>COUNTIF($H$2:$H736,H736)</f>
        <v>0</v>
      </c>
      <c r="AG736">
        <f>COUNTIF($M$2:M736,M736)</f>
        <v>1</v>
      </c>
      <c r="AH736">
        <f>COUNTIF($O$2:O736,O736)</f>
        <v>0</v>
      </c>
      <c r="AI736">
        <f>COUNTIF($Q$2:Q736,Q736)</f>
        <v>1</v>
      </c>
      <c r="AJ736">
        <f>COUNTIF($S$2:S736,S736)</f>
        <v>583</v>
      </c>
      <c r="AK736">
        <f t="shared" si="11"/>
        <v>51.78125</v>
      </c>
      <c r="AL736">
        <f>IF(AD736="",0,COUNTIF($AD$2:AD736,AD736))</f>
        <v>1</v>
      </c>
    </row>
    <row r="737" spans="1:38">
      <c r="A737" t="s">
        <v>2385</v>
      </c>
      <c r="B737" t="s">
        <v>56</v>
      </c>
      <c r="C737">
        <v>200</v>
      </c>
      <c r="D737" t="s">
        <v>54</v>
      </c>
      <c r="E737" t="s">
        <v>2381</v>
      </c>
      <c r="F737">
        <v>57</v>
      </c>
      <c r="G737">
        <v>501</v>
      </c>
      <c r="H737"/>
      <c r="I737">
        <v>0</v>
      </c>
      <c r="J737">
        <v>0</v>
      </c>
      <c r="K737"/>
      <c r="L737">
        <v>0</v>
      </c>
      <c r="M737" t="s">
        <v>2382</v>
      </c>
      <c r="N737">
        <v>30</v>
      </c>
      <c r="O737"/>
      <c r="P737">
        <v>0</v>
      </c>
      <c r="Q737" t="s">
        <v>2383</v>
      </c>
      <c r="R737">
        <v>48</v>
      </c>
      <c r="S737" t="s">
        <v>172</v>
      </c>
      <c r="T737">
        <v>6</v>
      </c>
      <c r="U737" t="s">
        <v>53</v>
      </c>
      <c r="V737" t="s">
        <v>53</v>
      </c>
      <c r="W737" t="s">
        <v>108</v>
      </c>
      <c r="X737">
        <v>53028</v>
      </c>
      <c r="Y737">
        <v>990</v>
      </c>
      <c r="Z737">
        <v>7</v>
      </c>
      <c r="AA737">
        <v>2</v>
      </c>
      <c r="AB737">
        <v>63</v>
      </c>
      <c r="AC737">
        <v>11</v>
      </c>
      <c r="AD737" t="s">
        <v>2386</v>
      </c>
      <c r="AE737">
        <f>COUNTIF($E$2:E737,E737)</f>
        <v>2</v>
      </c>
      <c r="AF737">
        <f>COUNTIF($H$2:$H737,H737)</f>
        <v>0</v>
      </c>
      <c r="AG737">
        <f>COUNTIF($M$2:M737,M737)</f>
        <v>2</v>
      </c>
      <c r="AH737">
        <f>COUNTIF($O$2:O737,O737)</f>
        <v>0</v>
      </c>
      <c r="AI737">
        <f>COUNTIF($Q$2:Q737,Q737)</f>
        <v>2</v>
      </c>
      <c r="AJ737">
        <f>COUNTIF($S$2:S737,S737)</f>
        <v>584</v>
      </c>
      <c r="AK737">
        <f t="shared" si="11"/>
        <v>51.78515625</v>
      </c>
      <c r="AL737">
        <f>IF(AD737="",0,COUNTIF($AD$2:AD737,AD737))</f>
        <v>1</v>
      </c>
    </row>
    <row r="738" spans="1:38">
      <c r="A738" t="s">
        <v>2387</v>
      </c>
      <c r="B738" t="s">
        <v>56</v>
      </c>
      <c r="C738">
        <v>200</v>
      </c>
      <c r="D738" t="s">
        <v>54</v>
      </c>
      <c r="E738" t="s">
        <v>2388</v>
      </c>
      <c r="F738">
        <v>52</v>
      </c>
      <c r="G738">
        <v>450</v>
      </c>
      <c r="H738"/>
      <c r="I738">
        <v>0</v>
      </c>
      <c r="J738">
        <v>0</v>
      </c>
      <c r="K738"/>
      <c r="L738">
        <v>0</v>
      </c>
      <c r="M738" t="s">
        <v>2388</v>
      </c>
      <c r="N738">
        <v>52</v>
      </c>
      <c r="O738"/>
      <c r="P738">
        <v>0</v>
      </c>
      <c r="Q738" t="s">
        <v>2389</v>
      </c>
      <c r="R738">
        <v>69</v>
      </c>
      <c r="S738" t="s">
        <v>172</v>
      </c>
      <c r="T738">
        <v>6</v>
      </c>
      <c r="U738" t="s">
        <v>53</v>
      </c>
      <c r="V738" t="s">
        <v>53</v>
      </c>
      <c r="W738" t="s">
        <v>108</v>
      </c>
      <c r="X738">
        <v>58399</v>
      </c>
      <c r="Y738">
        <v>1268</v>
      </c>
      <c r="Z738">
        <v>7</v>
      </c>
      <c r="AA738">
        <v>6</v>
      </c>
      <c r="AB738">
        <v>67</v>
      </c>
      <c r="AC738">
        <v>25</v>
      </c>
      <c r="AD738" t="s">
        <v>2390</v>
      </c>
      <c r="AE738">
        <f>COUNTIF($E$2:E738,E738)</f>
        <v>1</v>
      </c>
      <c r="AF738">
        <f>COUNTIF($H$2:$H738,H738)</f>
        <v>0</v>
      </c>
      <c r="AG738">
        <f>COUNTIF($M$2:M738,M738)</f>
        <v>1</v>
      </c>
      <c r="AH738">
        <f>COUNTIF($O$2:O738,O738)</f>
        <v>0</v>
      </c>
      <c r="AI738">
        <f>COUNTIF($Q$2:Q738,Q738)</f>
        <v>1</v>
      </c>
      <c r="AJ738">
        <f>COUNTIF($S$2:S738,S738)</f>
        <v>585</v>
      </c>
      <c r="AK738">
        <f t="shared" si="11"/>
        <v>57.0302734375</v>
      </c>
      <c r="AL738">
        <f>IF(AD738="",0,COUNTIF($AD$2:AD738,AD738))</f>
        <v>1</v>
      </c>
    </row>
    <row r="739" spans="1:38">
      <c r="A739" t="s">
        <v>2391</v>
      </c>
      <c r="B739" t="s">
        <v>56</v>
      </c>
      <c r="C739">
        <v>200</v>
      </c>
      <c r="D739" t="s">
        <v>54</v>
      </c>
      <c r="E739" t="s">
        <v>2388</v>
      </c>
      <c r="F739">
        <v>52</v>
      </c>
      <c r="G739">
        <v>450</v>
      </c>
      <c r="H739"/>
      <c r="I739">
        <v>0</v>
      </c>
      <c r="J739">
        <v>0</v>
      </c>
      <c r="K739"/>
      <c r="L739">
        <v>0</v>
      </c>
      <c r="M739" t="s">
        <v>2388</v>
      </c>
      <c r="N739">
        <v>52</v>
      </c>
      <c r="O739"/>
      <c r="P739">
        <v>0</v>
      </c>
      <c r="Q739" t="s">
        <v>2389</v>
      </c>
      <c r="R739">
        <v>69</v>
      </c>
      <c r="S739" t="s">
        <v>172</v>
      </c>
      <c r="T739">
        <v>6</v>
      </c>
      <c r="U739" t="s">
        <v>53</v>
      </c>
      <c r="V739" t="s">
        <v>53</v>
      </c>
      <c r="W739" t="s">
        <v>108</v>
      </c>
      <c r="X739">
        <v>58429</v>
      </c>
      <c r="Y739">
        <v>1268</v>
      </c>
      <c r="Z739">
        <v>8</v>
      </c>
      <c r="AA739">
        <v>8</v>
      </c>
      <c r="AB739">
        <v>67</v>
      </c>
      <c r="AC739">
        <v>25</v>
      </c>
      <c r="AD739" t="s">
        <v>2392</v>
      </c>
      <c r="AE739">
        <f>COUNTIF($E$2:E739,E739)</f>
        <v>2</v>
      </c>
      <c r="AF739">
        <f>COUNTIF($H$2:$H739,H739)</f>
        <v>0</v>
      </c>
      <c r="AG739">
        <f>COUNTIF($M$2:M739,M739)</f>
        <v>2</v>
      </c>
      <c r="AH739">
        <f>COUNTIF($O$2:O739,O739)</f>
        <v>0</v>
      </c>
      <c r="AI739">
        <f>COUNTIF($Q$2:Q739,Q739)</f>
        <v>2</v>
      </c>
      <c r="AJ739">
        <f>COUNTIF($S$2:S739,S739)</f>
        <v>586</v>
      </c>
      <c r="AK739">
        <f t="shared" si="11"/>
        <v>57.0595703125</v>
      </c>
      <c r="AL739">
        <f>IF(AD739="",0,COUNTIF($AD$2:AD739,AD739))</f>
        <v>1</v>
      </c>
    </row>
    <row r="740" spans="1:38">
      <c r="A740" t="s">
        <v>2393</v>
      </c>
      <c r="B740" t="s">
        <v>56</v>
      </c>
      <c r="C740">
        <v>200</v>
      </c>
      <c r="D740" t="s">
        <v>54</v>
      </c>
      <c r="E740" t="s">
        <v>2394</v>
      </c>
      <c r="F740">
        <v>24</v>
      </c>
      <c r="G740">
        <v>199</v>
      </c>
      <c r="H740"/>
      <c r="I740">
        <v>0</v>
      </c>
      <c r="J740">
        <v>0</v>
      </c>
      <c r="K740"/>
      <c r="L740">
        <v>0</v>
      </c>
      <c r="M740" t="s">
        <v>2394</v>
      </c>
      <c r="N740">
        <v>24</v>
      </c>
      <c r="O740"/>
      <c r="P740">
        <v>0</v>
      </c>
      <c r="Q740" t="s">
        <v>2395</v>
      </c>
      <c r="R740">
        <v>42</v>
      </c>
      <c r="S740" t="s">
        <v>172</v>
      </c>
      <c r="T740">
        <v>6</v>
      </c>
      <c r="U740" t="s">
        <v>53</v>
      </c>
      <c r="V740" t="s">
        <v>53</v>
      </c>
      <c r="W740" t="s">
        <v>108</v>
      </c>
      <c r="X740">
        <v>54100</v>
      </c>
      <c r="Y740">
        <v>1466</v>
      </c>
      <c r="Z740">
        <v>6</v>
      </c>
      <c r="AA740">
        <v>6</v>
      </c>
      <c r="AB740">
        <v>61</v>
      </c>
      <c r="AC740">
        <v>12</v>
      </c>
      <c r="AD740" t="s">
        <v>2396</v>
      </c>
      <c r="AE740">
        <f>COUNTIF($E$2:E740,E740)</f>
        <v>1</v>
      </c>
      <c r="AF740">
        <f>COUNTIF($H$2:$H740,H740)</f>
        <v>0</v>
      </c>
      <c r="AG740">
        <f>COUNTIF($M$2:M740,M740)</f>
        <v>1</v>
      </c>
      <c r="AH740">
        <f>COUNTIF($O$2:O740,O740)</f>
        <v>0</v>
      </c>
      <c r="AI740">
        <f>COUNTIF($Q$2:Q740,Q740)</f>
        <v>1</v>
      </c>
      <c r="AJ740">
        <f>COUNTIF($S$2:S740,S740)</f>
        <v>587</v>
      </c>
      <c r="AK740">
        <f t="shared" si="11"/>
        <v>52.83203125</v>
      </c>
      <c r="AL740">
        <f>IF(AD740="",0,COUNTIF($AD$2:AD740,AD740))</f>
        <v>1</v>
      </c>
    </row>
    <row r="741" spans="1:38">
      <c r="A741" t="s">
        <v>2397</v>
      </c>
      <c r="B741" t="s">
        <v>56</v>
      </c>
      <c r="C741">
        <v>200</v>
      </c>
      <c r="D741" t="s">
        <v>54</v>
      </c>
      <c r="E741" t="s">
        <v>2394</v>
      </c>
      <c r="F741">
        <v>24</v>
      </c>
      <c r="G741">
        <v>199</v>
      </c>
      <c r="H741"/>
      <c r="I741">
        <v>0</v>
      </c>
      <c r="J741">
        <v>0</v>
      </c>
      <c r="K741"/>
      <c r="L741">
        <v>0</v>
      </c>
      <c r="M741" t="s">
        <v>2394</v>
      </c>
      <c r="N741">
        <v>24</v>
      </c>
      <c r="O741"/>
      <c r="P741">
        <v>0</v>
      </c>
      <c r="Q741" t="s">
        <v>2395</v>
      </c>
      <c r="R741">
        <v>42</v>
      </c>
      <c r="S741" t="s">
        <v>172</v>
      </c>
      <c r="T741">
        <v>6</v>
      </c>
      <c r="U741" t="s">
        <v>53</v>
      </c>
      <c r="V741" t="s">
        <v>53</v>
      </c>
      <c r="W741" t="s">
        <v>108</v>
      </c>
      <c r="X741">
        <v>54115</v>
      </c>
      <c r="Y741">
        <v>1466</v>
      </c>
      <c r="Z741">
        <v>7</v>
      </c>
      <c r="AA741">
        <v>2</v>
      </c>
      <c r="AB741">
        <v>61</v>
      </c>
      <c r="AC741">
        <v>12</v>
      </c>
      <c r="AD741" t="s">
        <v>2398</v>
      </c>
      <c r="AE741">
        <f>COUNTIF($E$2:E741,E741)</f>
        <v>2</v>
      </c>
      <c r="AF741">
        <f>COUNTIF($H$2:$H741,H741)</f>
        <v>0</v>
      </c>
      <c r="AG741">
        <f>COUNTIF($M$2:M741,M741)</f>
        <v>2</v>
      </c>
      <c r="AH741">
        <f>COUNTIF($O$2:O741,O741)</f>
        <v>0</v>
      </c>
      <c r="AI741">
        <f>COUNTIF($Q$2:Q741,Q741)</f>
        <v>2</v>
      </c>
      <c r="AJ741">
        <f>COUNTIF($S$2:S741,S741)</f>
        <v>588</v>
      </c>
      <c r="AK741">
        <f t="shared" si="11"/>
        <v>52.8466796875</v>
      </c>
      <c r="AL741">
        <f>IF(AD741="",0,COUNTIF($AD$2:AD741,AD741))</f>
        <v>1</v>
      </c>
    </row>
    <row r="742" spans="1:38">
      <c r="A742" t="s">
        <v>2399</v>
      </c>
      <c r="B742" t="s">
        <v>56</v>
      </c>
      <c r="C742">
        <v>200</v>
      </c>
      <c r="D742" t="s">
        <v>54</v>
      </c>
      <c r="E742" t="s">
        <v>2400</v>
      </c>
      <c r="F742">
        <v>54</v>
      </c>
      <c r="G742">
        <v>449</v>
      </c>
      <c r="H742"/>
      <c r="I742">
        <v>0</v>
      </c>
      <c r="J742">
        <v>0</v>
      </c>
      <c r="K742"/>
      <c r="L742">
        <v>0</v>
      </c>
      <c r="M742" t="s">
        <v>2400</v>
      </c>
      <c r="N742">
        <v>54</v>
      </c>
      <c r="O742"/>
      <c r="P742">
        <v>0</v>
      </c>
      <c r="Q742" t="s">
        <v>2401</v>
      </c>
      <c r="R742">
        <v>71</v>
      </c>
      <c r="S742" t="s">
        <v>172</v>
      </c>
      <c r="T742">
        <v>6</v>
      </c>
      <c r="U742" t="s">
        <v>53</v>
      </c>
      <c r="V742" t="s">
        <v>53</v>
      </c>
      <c r="W742" t="s">
        <v>108</v>
      </c>
      <c r="X742">
        <v>56082</v>
      </c>
      <c r="Y742">
        <v>1105</v>
      </c>
      <c r="Z742">
        <v>5</v>
      </c>
      <c r="AA742">
        <v>9</v>
      </c>
      <c r="AB742">
        <v>67</v>
      </c>
      <c r="AC742">
        <v>17</v>
      </c>
      <c r="AD742" t="s">
        <v>2402</v>
      </c>
      <c r="AE742">
        <f>COUNTIF($E$2:E742,E742)</f>
        <v>1</v>
      </c>
      <c r="AF742">
        <f>COUNTIF($H$2:$H742,H742)</f>
        <v>0</v>
      </c>
      <c r="AG742">
        <f>COUNTIF($M$2:M742,M742)</f>
        <v>1</v>
      </c>
      <c r="AH742">
        <f>COUNTIF($O$2:O742,O742)</f>
        <v>0</v>
      </c>
      <c r="AI742">
        <f>COUNTIF($Q$2:Q742,Q742)</f>
        <v>1</v>
      </c>
      <c r="AJ742">
        <f>COUNTIF($S$2:S742,S742)</f>
        <v>589</v>
      </c>
      <c r="AK742">
        <f t="shared" si="11"/>
        <v>54.767578125</v>
      </c>
      <c r="AL742">
        <f>IF(AD742="",0,COUNTIF($AD$2:AD742,AD742))</f>
        <v>1</v>
      </c>
    </row>
    <row r="743" spans="1:38">
      <c r="A743" t="s">
        <v>2403</v>
      </c>
      <c r="B743" t="s">
        <v>56</v>
      </c>
      <c r="C743">
        <v>200</v>
      </c>
      <c r="D743" t="s">
        <v>54</v>
      </c>
      <c r="E743" t="s">
        <v>2400</v>
      </c>
      <c r="F743">
        <v>54</v>
      </c>
      <c r="G743">
        <v>449</v>
      </c>
      <c r="H743"/>
      <c r="I743">
        <v>0</v>
      </c>
      <c r="J743">
        <v>0</v>
      </c>
      <c r="K743"/>
      <c r="L743">
        <v>0</v>
      </c>
      <c r="M743" t="s">
        <v>2400</v>
      </c>
      <c r="N743">
        <v>54</v>
      </c>
      <c r="O743"/>
      <c r="P743">
        <v>0</v>
      </c>
      <c r="Q743" t="s">
        <v>2401</v>
      </c>
      <c r="R743">
        <v>71</v>
      </c>
      <c r="S743" t="s">
        <v>172</v>
      </c>
      <c r="T743">
        <v>6</v>
      </c>
      <c r="U743" t="s">
        <v>53</v>
      </c>
      <c r="V743" t="s">
        <v>53</v>
      </c>
      <c r="W743" t="s">
        <v>108</v>
      </c>
      <c r="X743">
        <v>56061</v>
      </c>
      <c r="Y743">
        <v>1105</v>
      </c>
      <c r="Z743">
        <v>6</v>
      </c>
      <c r="AA743">
        <v>10</v>
      </c>
      <c r="AB743">
        <v>67</v>
      </c>
      <c r="AC743">
        <v>17</v>
      </c>
      <c r="AD743" t="s">
        <v>2404</v>
      </c>
      <c r="AE743">
        <f>COUNTIF($E$2:E743,E743)</f>
        <v>2</v>
      </c>
      <c r="AF743">
        <f>COUNTIF($H$2:$H743,H743)</f>
        <v>0</v>
      </c>
      <c r="AG743">
        <f>COUNTIF($M$2:M743,M743)</f>
        <v>2</v>
      </c>
      <c r="AH743">
        <f>COUNTIF($O$2:O743,O743)</f>
        <v>0</v>
      </c>
      <c r="AI743">
        <f>COUNTIF($Q$2:Q743,Q743)</f>
        <v>2</v>
      </c>
      <c r="AJ743">
        <f>COUNTIF($S$2:S743,S743)</f>
        <v>590</v>
      </c>
      <c r="AK743">
        <f t="shared" si="11"/>
        <v>54.7470703125</v>
      </c>
      <c r="AL743">
        <f>IF(AD743="",0,COUNTIF($AD$2:AD743,AD743))</f>
        <v>1</v>
      </c>
    </row>
    <row r="744" spans="1:38">
      <c r="A744" t="s">
        <v>2405</v>
      </c>
      <c r="B744" t="s">
        <v>56</v>
      </c>
      <c r="C744">
        <v>200</v>
      </c>
      <c r="D744" t="s">
        <v>54</v>
      </c>
      <c r="E744" t="s">
        <v>2406</v>
      </c>
      <c r="F744">
        <v>37</v>
      </c>
      <c r="G744">
        <v>326</v>
      </c>
      <c r="H744"/>
      <c r="I744">
        <v>0</v>
      </c>
      <c r="J744">
        <v>0</v>
      </c>
      <c r="K744"/>
      <c r="L744">
        <v>0</v>
      </c>
      <c r="M744" t="s">
        <v>2406</v>
      </c>
      <c r="N744">
        <v>37</v>
      </c>
      <c r="O744"/>
      <c r="P744">
        <v>0</v>
      </c>
      <c r="Q744" t="s">
        <v>172</v>
      </c>
      <c r="R744">
        <v>6</v>
      </c>
      <c r="S744" t="s">
        <v>145</v>
      </c>
      <c r="T744">
        <v>10</v>
      </c>
      <c r="U744" t="s">
        <v>53</v>
      </c>
      <c r="V744" t="s">
        <v>53</v>
      </c>
      <c r="W744" t="s">
        <v>108</v>
      </c>
      <c r="X744">
        <v>48315</v>
      </c>
      <c r="Y744">
        <v>751</v>
      </c>
      <c r="Z744">
        <v>5</v>
      </c>
      <c r="AA744">
        <v>10</v>
      </c>
      <c r="AB744">
        <v>60</v>
      </c>
      <c r="AC744">
        <v>8</v>
      </c>
      <c r="AD744" t="s">
        <v>2407</v>
      </c>
      <c r="AE744">
        <f>COUNTIF($E$2:E744,E744)</f>
        <v>1</v>
      </c>
      <c r="AF744">
        <f>COUNTIF($H$2:$H744,H744)</f>
        <v>0</v>
      </c>
      <c r="AG744">
        <f>COUNTIF($M$2:M744,M744)</f>
        <v>1</v>
      </c>
      <c r="AH744">
        <f>COUNTIF($O$2:O744,O744)</f>
        <v>0</v>
      </c>
      <c r="AI744">
        <f>COUNTIF($Q$2:Q744,Q744)</f>
        <v>111</v>
      </c>
      <c r="AJ744">
        <f>COUNTIF($S$2:S744,S744)</f>
        <v>111</v>
      </c>
      <c r="AK744">
        <f t="shared" si="11"/>
        <v>47.1826171875</v>
      </c>
      <c r="AL744">
        <f>IF(AD744="",0,COUNTIF($AD$2:AD744,AD744))</f>
        <v>1</v>
      </c>
    </row>
    <row r="745" spans="1:38">
      <c r="A745" t="s">
        <v>2408</v>
      </c>
      <c r="B745" t="s">
        <v>56</v>
      </c>
      <c r="C745">
        <v>200</v>
      </c>
      <c r="D745" t="s">
        <v>54</v>
      </c>
      <c r="E745" t="s">
        <v>2409</v>
      </c>
      <c r="F745">
        <v>33</v>
      </c>
      <c r="G745">
        <v>276</v>
      </c>
      <c r="H745"/>
      <c r="I745">
        <v>0</v>
      </c>
      <c r="J745">
        <v>0</v>
      </c>
      <c r="K745"/>
      <c r="L745">
        <v>0</v>
      </c>
      <c r="M745" t="s">
        <v>2409</v>
      </c>
      <c r="N745">
        <v>33</v>
      </c>
      <c r="O745"/>
      <c r="P745">
        <v>0</v>
      </c>
      <c r="Q745" t="s">
        <v>2410</v>
      </c>
      <c r="R745">
        <v>50</v>
      </c>
      <c r="S745" t="s">
        <v>172</v>
      </c>
      <c r="T745">
        <v>6</v>
      </c>
      <c r="U745" t="s">
        <v>53</v>
      </c>
      <c r="V745" t="s">
        <v>53</v>
      </c>
      <c r="W745" t="s">
        <v>108</v>
      </c>
      <c r="X745">
        <v>57043</v>
      </c>
      <c r="Y745">
        <v>1220</v>
      </c>
      <c r="Z745">
        <v>5</v>
      </c>
      <c r="AA745">
        <v>9</v>
      </c>
      <c r="AB745">
        <v>71</v>
      </c>
      <c r="AC745">
        <v>15</v>
      </c>
      <c r="AD745" t="s">
        <v>2411</v>
      </c>
      <c r="AE745">
        <f>COUNTIF($E$2:E745,E745)</f>
        <v>1</v>
      </c>
      <c r="AF745">
        <f>COUNTIF($H$2:$H745,H745)</f>
        <v>0</v>
      </c>
      <c r="AG745">
        <f>COUNTIF($M$2:M745,M745)</f>
        <v>1</v>
      </c>
      <c r="AH745">
        <f>COUNTIF($O$2:O745,O745)</f>
        <v>0</v>
      </c>
      <c r="AI745">
        <f>COUNTIF($Q$2:Q745,Q745)</f>
        <v>1</v>
      </c>
      <c r="AJ745">
        <f>COUNTIF($S$2:S745,S745)</f>
        <v>591</v>
      </c>
      <c r="AK745">
        <f t="shared" si="11"/>
        <v>55.7060546875</v>
      </c>
      <c r="AL745">
        <f>IF(AD745="",0,COUNTIF($AD$2:AD745,AD745))</f>
        <v>1</v>
      </c>
    </row>
    <row r="746" spans="1:38">
      <c r="A746" t="s">
        <v>2412</v>
      </c>
      <c r="B746" t="s">
        <v>56</v>
      </c>
      <c r="C746">
        <v>200</v>
      </c>
      <c r="D746" t="s">
        <v>54</v>
      </c>
      <c r="E746" t="s">
        <v>2409</v>
      </c>
      <c r="F746">
        <v>33</v>
      </c>
      <c r="G746">
        <v>276</v>
      </c>
      <c r="H746"/>
      <c r="I746">
        <v>0</v>
      </c>
      <c r="J746">
        <v>0</v>
      </c>
      <c r="K746"/>
      <c r="L746">
        <v>0</v>
      </c>
      <c r="M746" t="s">
        <v>2409</v>
      </c>
      <c r="N746">
        <v>33</v>
      </c>
      <c r="O746"/>
      <c r="P746">
        <v>0</v>
      </c>
      <c r="Q746" t="s">
        <v>2410</v>
      </c>
      <c r="R746">
        <v>50</v>
      </c>
      <c r="S746" t="s">
        <v>172</v>
      </c>
      <c r="T746">
        <v>6</v>
      </c>
      <c r="U746" t="s">
        <v>53</v>
      </c>
      <c r="V746" t="s">
        <v>53</v>
      </c>
      <c r="W746" t="s">
        <v>108</v>
      </c>
      <c r="X746">
        <v>57043</v>
      </c>
      <c r="Y746">
        <v>1220</v>
      </c>
      <c r="Z746">
        <v>6</v>
      </c>
      <c r="AA746">
        <v>10</v>
      </c>
      <c r="AB746">
        <v>71</v>
      </c>
      <c r="AC746">
        <v>15</v>
      </c>
      <c r="AD746" t="s">
        <v>2413</v>
      </c>
      <c r="AE746">
        <f>COUNTIF($E$2:E746,E746)</f>
        <v>2</v>
      </c>
      <c r="AF746">
        <f>COUNTIF($H$2:$H746,H746)</f>
        <v>0</v>
      </c>
      <c r="AG746">
        <f>COUNTIF($M$2:M746,M746)</f>
        <v>2</v>
      </c>
      <c r="AH746">
        <f>COUNTIF($O$2:O746,O746)</f>
        <v>0</v>
      </c>
      <c r="AI746">
        <f>COUNTIF($Q$2:Q746,Q746)</f>
        <v>2</v>
      </c>
      <c r="AJ746">
        <f>COUNTIF($S$2:S746,S746)</f>
        <v>592</v>
      </c>
      <c r="AK746">
        <f t="shared" si="11"/>
        <v>55.7060546875</v>
      </c>
      <c r="AL746">
        <f>IF(AD746="",0,COUNTIF($AD$2:AD746,AD746))</f>
        <v>1</v>
      </c>
    </row>
    <row r="747" spans="1:38">
      <c r="A747" t="s">
        <v>2414</v>
      </c>
      <c r="B747" t="s">
        <v>56</v>
      </c>
      <c r="C747">
        <v>200</v>
      </c>
      <c r="D747" t="s">
        <v>54</v>
      </c>
      <c r="E747" t="s">
        <v>2415</v>
      </c>
      <c r="F747">
        <v>37</v>
      </c>
      <c r="G747">
        <v>329</v>
      </c>
      <c r="H747"/>
      <c r="I747">
        <v>0</v>
      </c>
      <c r="J747">
        <v>0</v>
      </c>
      <c r="K747"/>
      <c r="L747">
        <v>0</v>
      </c>
      <c r="M747" t="s">
        <v>2415</v>
      </c>
      <c r="N747">
        <v>37</v>
      </c>
      <c r="O747"/>
      <c r="P747">
        <v>0</v>
      </c>
      <c r="Q747" t="s">
        <v>172</v>
      </c>
      <c r="R747">
        <v>6</v>
      </c>
      <c r="S747" t="s">
        <v>145</v>
      </c>
      <c r="T747">
        <v>10</v>
      </c>
      <c r="U747" t="s">
        <v>53</v>
      </c>
      <c r="V747" t="s">
        <v>53</v>
      </c>
      <c r="W747" t="s">
        <v>108</v>
      </c>
      <c r="X747">
        <v>54366</v>
      </c>
      <c r="Y747">
        <v>923</v>
      </c>
      <c r="Z747">
        <v>5</v>
      </c>
      <c r="AA747">
        <v>11</v>
      </c>
      <c r="AB747">
        <v>63</v>
      </c>
      <c r="AC747">
        <v>18</v>
      </c>
      <c r="AD747" t="s">
        <v>2416</v>
      </c>
      <c r="AE747">
        <f>COUNTIF($E$2:E747,E747)</f>
        <v>1</v>
      </c>
      <c r="AF747">
        <f>COUNTIF($H$2:$H747,H747)</f>
        <v>0</v>
      </c>
      <c r="AG747">
        <f>COUNTIF($M$2:M747,M747)</f>
        <v>1</v>
      </c>
      <c r="AH747">
        <f>COUNTIF($O$2:O747,O747)</f>
        <v>0</v>
      </c>
      <c r="AI747">
        <f>COUNTIF($Q$2:Q747,Q747)</f>
        <v>112</v>
      </c>
      <c r="AJ747">
        <f>COUNTIF($S$2:S747,S747)</f>
        <v>112</v>
      </c>
      <c r="AK747">
        <f t="shared" si="11"/>
        <v>53.091796875</v>
      </c>
      <c r="AL747">
        <f>IF(AD747="",0,COUNTIF($AD$2:AD747,AD747))</f>
        <v>1</v>
      </c>
    </row>
    <row r="748" spans="1:38">
      <c r="A748" t="s">
        <v>2417</v>
      </c>
      <c r="B748" t="s">
        <v>56</v>
      </c>
      <c r="C748">
        <v>200</v>
      </c>
      <c r="D748" t="s">
        <v>54</v>
      </c>
      <c r="E748" t="s">
        <v>2418</v>
      </c>
      <c r="F748">
        <v>38</v>
      </c>
      <c r="G748">
        <v>338</v>
      </c>
      <c r="H748"/>
      <c r="I748">
        <v>0</v>
      </c>
      <c r="J748">
        <v>0</v>
      </c>
      <c r="K748"/>
      <c r="L748">
        <v>0</v>
      </c>
      <c r="M748" t="s">
        <v>2418</v>
      </c>
      <c r="N748">
        <v>38</v>
      </c>
      <c r="O748"/>
      <c r="P748">
        <v>0</v>
      </c>
      <c r="Q748" t="s">
        <v>2419</v>
      </c>
      <c r="R748">
        <v>50</v>
      </c>
      <c r="S748" t="s">
        <v>2420</v>
      </c>
      <c r="T748">
        <v>40</v>
      </c>
      <c r="U748" t="s">
        <v>53</v>
      </c>
      <c r="V748" t="s">
        <v>53</v>
      </c>
      <c r="W748" t="s">
        <v>108</v>
      </c>
      <c r="X748">
        <v>52112</v>
      </c>
      <c r="Y748">
        <v>1243</v>
      </c>
      <c r="Z748">
        <v>6</v>
      </c>
      <c r="AA748">
        <v>5</v>
      </c>
      <c r="AB748">
        <v>60</v>
      </c>
      <c r="AC748">
        <v>10</v>
      </c>
      <c r="AD748" t="s">
        <v>2421</v>
      </c>
      <c r="AE748">
        <f>COUNTIF($E$2:E748,E748)</f>
        <v>1</v>
      </c>
      <c r="AF748">
        <f>COUNTIF($H$2:$H748,H748)</f>
        <v>0</v>
      </c>
      <c r="AG748">
        <f>COUNTIF($M$2:M748,M748)</f>
        <v>1</v>
      </c>
      <c r="AH748">
        <f>COUNTIF($O$2:O748,O748)</f>
        <v>0</v>
      </c>
      <c r="AI748">
        <f>COUNTIF($Q$2:Q748,Q748)</f>
        <v>1</v>
      </c>
      <c r="AJ748">
        <f>COUNTIF($S$2:S748,S748)</f>
        <v>1</v>
      </c>
      <c r="AK748">
        <f t="shared" si="11"/>
        <v>50.890625</v>
      </c>
      <c r="AL748">
        <f>IF(AD748="",0,COUNTIF($AD$2:AD748,AD748))</f>
        <v>1</v>
      </c>
    </row>
    <row r="749" spans="1:38">
      <c r="A749" t="s">
        <v>2422</v>
      </c>
      <c r="B749" t="s">
        <v>56</v>
      </c>
      <c r="C749">
        <v>200</v>
      </c>
      <c r="D749" t="s">
        <v>54</v>
      </c>
      <c r="E749" t="s">
        <v>2418</v>
      </c>
      <c r="F749">
        <v>38</v>
      </c>
      <c r="G749">
        <v>338</v>
      </c>
      <c r="H749"/>
      <c r="I749">
        <v>0</v>
      </c>
      <c r="J749">
        <v>0</v>
      </c>
      <c r="K749"/>
      <c r="L749">
        <v>0</v>
      </c>
      <c r="M749" t="s">
        <v>2418</v>
      </c>
      <c r="N749">
        <v>38</v>
      </c>
      <c r="O749"/>
      <c r="P749">
        <v>0</v>
      </c>
      <c r="Q749" t="s">
        <v>2419</v>
      </c>
      <c r="R749">
        <v>50</v>
      </c>
      <c r="S749" t="s">
        <v>2420</v>
      </c>
      <c r="T749">
        <v>40</v>
      </c>
      <c r="U749" t="s">
        <v>53</v>
      </c>
      <c r="V749" t="s">
        <v>53</v>
      </c>
      <c r="W749" t="s">
        <v>108</v>
      </c>
      <c r="X749">
        <v>52127</v>
      </c>
      <c r="Y749">
        <v>1243</v>
      </c>
      <c r="Z749">
        <v>7</v>
      </c>
      <c r="AA749">
        <v>2</v>
      </c>
      <c r="AB749">
        <v>60</v>
      </c>
      <c r="AC749">
        <v>10</v>
      </c>
      <c r="AD749" t="s">
        <v>2423</v>
      </c>
      <c r="AE749">
        <f>COUNTIF($E$2:E749,E749)</f>
        <v>2</v>
      </c>
      <c r="AF749">
        <f>COUNTIF($H$2:$H749,H749)</f>
        <v>0</v>
      </c>
      <c r="AG749">
        <f>COUNTIF($M$2:M749,M749)</f>
        <v>2</v>
      </c>
      <c r="AH749">
        <f>COUNTIF($O$2:O749,O749)</f>
        <v>0</v>
      </c>
      <c r="AI749">
        <f>COUNTIF($Q$2:Q749,Q749)</f>
        <v>2</v>
      </c>
      <c r="AJ749">
        <f>COUNTIF($S$2:S749,S749)</f>
        <v>2</v>
      </c>
      <c r="AK749">
        <f t="shared" si="11"/>
        <v>50.9052734375</v>
      </c>
      <c r="AL749">
        <f>IF(AD749="",0,COUNTIF($AD$2:AD749,AD749))</f>
        <v>1</v>
      </c>
    </row>
    <row r="750" spans="1:38">
      <c r="A750" t="s">
        <v>2424</v>
      </c>
      <c r="B750" t="s">
        <v>56</v>
      </c>
      <c r="C750">
        <v>200</v>
      </c>
      <c r="D750" t="s">
        <v>54</v>
      </c>
      <c r="E750" t="s">
        <v>2425</v>
      </c>
      <c r="F750">
        <v>27</v>
      </c>
      <c r="G750">
        <v>225</v>
      </c>
      <c r="H750"/>
      <c r="I750">
        <v>0</v>
      </c>
      <c r="J750">
        <v>0</v>
      </c>
      <c r="K750"/>
      <c r="L750">
        <v>0</v>
      </c>
      <c r="M750" t="s">
        <v>2425</v>
      </c>
      <c r="N750">
        <v>27</v>
      </c>
      <c r="O750"/>
      <c r="P750">
        <v>0</v>
      </c>
      <c r="Q750" t="s">
        <v>2426</v>
      </c>
      <c r="R750">
        <v>44</v>
      </c>
      <c r="S750" t="s">
        <v>172</v>
      </c>
      <c r="T750">
        <v>6</v>
      </c>
      <c r="U750" t="s">
        <v>53</v>
      </c>
      <c r="V750" t="s">
        <v>53</v>
      </c>
      <c r="W750" t="s">
        <v>108</v>
      </c>
      <c r="X750">
        <v>54320</v>
      </c>
      <c r="Y750">
        <v>1156</v>
      </c>
      <c r="Z750">
        <v>6</v>
      </c>
      <c r="AA750">
        <v>6</v>
      </c>
      <c r="AB750">
        <v>63</v>
      </c>
      <c r="AC750">
        <v>15</v>
      </c>
      <c r="AD750" t="s">
        <v>2427</v>
      </c>
      <c r="AE750">
        <f>COUNTIF($E$2:E750,E750)</f>
        <v>1</v>
      </c>
      <c r="AF750">
        <f>COUNTIF($H$2:$H750,H750)</f>
        <v>0</v>
      </c>
      <c r="AG750">
        <f>COUNTIF($M$2:M750,M750)</f>
        <v>1</v>
      </c>
      <c r="AH750">
        <f>COUNTIF($O$2:O750,O750)</f>
        <v>0</v>
      </c>
      <c r="AI750">
        <f>COUNTIF($Q$2:Q750,Q750)</f>
        <v>1</v>
      </c>
      <c r="AJ750">
        <f>COUNTIF($S$2:S750,S750)</f>
        <v>593</v>
      </c>
      <c r="AK750">
        <f t="shared" si="11"/>
        <v>53.046875</v>
      </c>
      <c r="AL750">
        <f>IF(AD750="",0,COUNTIF($AD$2:AD750,AD750))</f>
        <v>1</v>
      </c>
    </row>
    <row r="751" spans="1:38">
      <c r="A751" t="s">
        <v>2428</v>
      </c>
      <c r="B751" t="s">
        <v>56</v>
      </c>
      <c r="C751">
        <v>200</v>
      </c>
      <c r="D751" t="s">
        <v>54</v>
      </c>
      <c r="E751" t="s">
        <v>2425</v>
      </c>
      <c r="F751">
        <v>27</v>
      </c>
      <c r="G751">
        <v>225</v>
      </c>
      <c r="H751"/>
      <c r="I751">
        <v>0</v>
      </c>
      <c r="J751">
        <v>0</v>
      </c>
      <c r="K751"/>
      <c r="L751">
        <v>0</v>
      </c>
      <c r="M751" t="s">
        <v>2425</v>
      </c>
      <c r="N751">
        <v>27</v>
      </c>
      <c r="O751"/>
      <c r="P751">
        <v>0</v>
      </c>
      <c r="Q751" t="s">
        <v>2426</v>
      </c>
      <c r="R751">
        <v>44</v>
      </c>
      <c r="S751" t="s">
        <v>172</v>
      </c>
      <c r="T751">
        <v>6</v>
      </c>
      <c r="U751" t="s">
        <v>53</v>
      </c>
      <c r="V751" t="s">
        <v>53</v>
      </c>
      <c r="W751" t="s">
        <v>108</v>
      </c>
      <c r="X751">
        <v>54330</v>
      </c>
      <c r="Y751">
        <v>1156</v>
      </c>
      <c r="Z751">
        <v>7</v>
      </c>
      <c r="AA751">
        <v>4</v>
      </c>
      <c r="AB751">
        <v>63</v>
      </c>
      <c r="AC751">
        <v>15</v>
      </c>
      <c r="AD751" t="s">
        <v>2429</v>
      </c>
      <c r="AE751">
        <f>COUNTIF($E$2:E751,E751)</f>
        <v>2</v>
      </c>
      <c r="AF751">
        <f>COUNTIF($H$2:$H751,H751)</f>
        <v>0</v>
      </c>
      <c r="AG751">
        <f>COUNTIF($M$2:M751,M751)</f>
        <v>2</v>
      </c>
      <c r="AH751">
        <f>COUNTIF($O$2:O751,O751)</f>
        <v>0</v>
      </c>
      <c r="AI751">
        <f>COUNTIF($Q$2:Q751,Q751)</f>
        <v>2</v>
      </c>
      <c r="AJ751">
        <f>COUNTIF($S$2:S751,S751)</f>
        <v>594</v>
      </c>
      <c r="AK751">
        <f t="shared" si="11"/>
        <v>53.056640625</v>
      </c>
      <c r="AL751">
        <f>IF(AD751="",0,COUNTIF($AD$2:AD751,AD751))</f>
        <v>1</v>
      </c>
    </row>
    <row r="752" spans="1:38">
      <c r="A752" t="s">
        <v>2430</v>
      </c>
      <c r="B752" t="s">
        <v>56</v>
      </c>
      <c r="C752">
        <v>200</v>
      </c>
      <c r="D752" t="s">
        <v>54</v>
      </c>
      <c r="E752" t="s">
        <v>2431</v>
      </c>
      <c r="F752">
        <v>45</v>
      </c>
      <c r="G752">
        <v>385</v>
      </c>
      <c r="H752"/>
      <c r="I752">
        <v>0</v>
      </c>
      <c r="J752">
        <v>0</v>
      </c>
      <c r="K752"/>
      <c r="L752">
        <v>0</v>
      </c>
      <c r="M752" t="s">
        <v>2432</v>
      </c>
      <c r="N752">
        <v>77</v>
      </c>
      <c r="O752"/>
      <c r="P752">
        <v>0</v>
      </c>
      <c r="Q752" t="s">
        <v>2433</v>
      </c>
      <c r="R752">
        <v>37</v>
      </c>
      <c r="S752" t="s">
        <v>2434</v>
      </c>
      <c r="T752">
        <v>37</v>
      </c>
      <c r="U752" t="s">
        <v>53</v>
      </c>
      <c r="V752" t="s">
        <v>53</v>
      </c>
      <c r="W752" t="s">
        <v>108</v>
      </c>
      <c r="X752">
        <v>59502</v>
      </c>
      <c r="Y752">
        <v>1465</v>
      </c>
      <c r="Z752">
        <v>5</v>
      </c>
      <c r="AA752">
        <v>7</v>
      </c>
      <c r="AB752">
        <v>67</v>
      </c>
      <c r="AC752">
        <v>16</v>
      </c>
      <c r="AD752" t="s">
        <v>2435</v>
      </c>
      <c r="AE752">
        <f>COUNTIF($E$2:E752,E752)</f>
        <v>1</v>
      </c>
      <c r="AF752">
        <f>COUNTIF($H$2:$H752,H752)</f>
        <v>0</v>
      </c>
      <c r="AG752">
        <f>COUNTIF($M$2:M752,M752)</f>
        <v>1</v>
      </c>
      <c r="AH752">
        <f>COUNTIF($O$2:O752,O752)</f>
        <v>0</v>
      </c>
      <c r="AI752">
        <f>COUNTIF($Q$2:Q752,Q752)</f>
        <v>1</v>
      </c>
      <c r="AJ752">
        <f>COUNTIF($S$2:S752,S752)</f>
        <v>1</v>
      </c>
      <c r="AK752">
        <f t="shared" si="11"/>
        <v>58.107421875</v>
      </c>
      <c r="AL752">
        <f>IF(AD752="",0,COUNTIF($AD$2:AD752,AD752))</f>
        <v>1</v>
      </c>
    </row>
    <row r="753" spans="1:38">
      <c r="A753" t="s">
        <v>2436</v>
      </c>
      <c r="B753" t="s">
        <v>56</v>
      </c>
      <c r="C753">
        <v>200</v>
      </c>
      <c r="D753" t="s">
        <v>54</v>
      </c>
      <c r="E753" t="s">
        <v>2431</v>
      </c>
      <c r="F753">
        <v>45</v>
      </c>
      <c r="G753">
        <v>385</v>
      </c>
      <c r="H753"/>
      <c r="I753">
        <v>0</v>
      </c>
      <c r="J753">
        <v>0</v>
      </c>
      <c r="K753"/>
      <c r="L753">
        <v>0</v>
      </c>
      <c r="M753" t="s">
        <v>2432</v>
      </c>
      <c r="N753">
        <v>77</v>
      </c>
      <c r="O753"/>
      <c r="P753">
        <v>0</v>
      </c>
      <c r="Q753" t="s">
        <v>2433</v>
      </c>
      <c r="R753">
        <v>37</v>
      </c>
      <c r="S753" t="s">
        <v>2434</v>
      </c>
      <c r="T753">
        <v>37</v>
      </c>
      <c r="U753" t="s">
        <v>53</v>
      </c>
      <c r="V753" t="s">
        <v>53</v>
      </c>
      <c r="W753" t="s">
        <v>108</v>
      </c>
      <c r="X753">
        <v>59518</v>
      </c>
      <c r="Y753">
        <v>1465</v>
      </c>
      <c r="Z753">
        <v>6</v>
      </c>
      <c r="AA753">
        <v>16</v>
      </c>
      <c r="AB753">
        <v>67</v>
      </c>
      <c r="AC753">
        <v>16</v>
      </c>
      <c r="AD753" t="s">
        <v>2437</v>
      </c>
      <c r="AE753">
        <f>COUNTIF($E$2:E753,E753)</f>
        <v>2</v>
      </c>
      <c r="AF753">
        <f>COUNTIF($H$2:$H753,H753)</f>
        <v>0</v>
      </c>
      <c r="AG753">
        <f>COUNTIF($M$2:M753,M753)</f>
        <v>2</v>
      </c>
      <c r="AH753">
        <f>COUNTIF($O$2:O753,O753)</f>
        <v>0</v>
      </c>
      <c r="AI753">
        <f>COUNTIF($Q$2:Q753,Q753)</f>
        <v>2</v>
      </c>
      <c r="AJ753">
        <f>COUNTIF($S$2:S753,S753)</f>
        <v>2</v>
      </c>
      <c r="AK753">
        <f t="shared" si="11"/>
        <v>58.123046875</v>
      </c>
      <c r="AL753">
        <f>IF(AD753="",0,COUNTIF($AD$2:AD753,AD753))</f>
        <v>1</v>
      </c>
    </row>
    <row r="754" spans="1:38">
      <c r="A754" t="s">
        <v>2438</v>
      </c>
      <c r="B754" t="s">
        <v>56</v>
      </c>
      <c r="C754">
        <v>200</v>
      </c>
      <c r="D754" t="s">
        <v>54</v>
      </c>
      <c r="E754" t="s">
        <v>2439</v>
      </c>
      <c r="F754">
        <v>36</v>
      </c>
      <c r="G754">
        <v>322</v>
      </c>
      <c r="H754"/>
      <c r="I754">
        <v>0</v>
      </c>
      <c r="J754">
        <v>0</v>
      </c>
      <c r="K754"/>
      <c r="L754">
        <v>0</v>
      </c>
      <c r="M754" t="s">
        <v>2439</v>
      </c>
      <c r="N754">
        <v>36</v>
      </c>
      <c r="O754"/>
      <c r="P754">
        <v>0</v>
      </c>
      <c r="Q754" t="s">
        <v>2440</v>
      </c>
      <c r="R754">
        <v>53</v>
      </c>
      <c r="S754" t="s">
        <v>172</v>
      </c>
      <c r="T754">
        <v>6</v>
      </c>
      <c r="U754" t="s">
        <v>53</v>
      </c>
      <c r="V754" t="s">
        <v>53</v>
      </c>
      <c r="W754" t="s">
        <v>108</v>
      </c>
      <c r="X754">
        <v>53498</v>
      </c>
      <c r="Y754">
        <v>1066</v>
      </c>
      <c r="Z754">
        <v>6</v>
      </c>
      <c r="AA754">
        <v>6</v>
      </c>
      <c r="AB754">
        <v>62</v>
      </c>
      <c r="AC754">
        <v>16</v>
      </c>
      <c r="AD754" t="s">
        <v>2441</v>
      </c>
      <c r="AE754">
        <f>COUNTIF($E$2:E754,E754)</f>
        <v>1</v>
      </c>
      <c r="AF754">
        <f>COUNTIF($H$2:$H754,H754)</f>
        <v>0</v>
      </c>
      <c r="AG754">
        <f>COUNTIF($M$2:M754,M754)</f>
        <v>1</v>
      </c>
      <c r="AH754">
        <f>COUNTIF($O$2:O754,O754)</f>
        <v>0</v>
      </c>
      <c r="AI754">
        <f>COUNTIF($Q$2:Q754,Q754)</f>
        <v>1</v>
      </c>
      <c r="AJ754">
        <f>COUNTIF($S$2:S754,S754)</f>
        <v>595</v>
      </c>
      <c r="AK754">
        <f t="shared" si="11"/>
        <v>52.244140625</v>
      </c>
      <c r="AL754">
        <f>IF(AD754="",0,COUNTIF($AD$2:AD754,AD754))</f>
        <v>1</v>
      </c>
    </row>
    <row r="755" spans="1:38">
      <c r="A755" t="s">
        <v>2442</v>
      </c>
      <c r="B755" t="s">
        <v>56</v>
      </c>
      <c r="C755">
        <v>200</v>
      </c>
      <c r="D755" t="s">
        <v>54</v>
      </c>
      <c r="E755" t="s">
        <v>2439</v>
      </c>
      <c r="F755">
        <v>36</v>
      </c>
      <c r="G755">
        <v>322</v>
      </c>
      <c r="H755"/>
      <c r="I755">
        <v>0</v>
      </c>
      <c r="J755">
        <v>0</v>
      </c>
      <c r="K755"/>
      <c r="L755">
        <v>0</v>
      </c>
      <c r="M755" t="s">
        <v>2439</v>
      </c>
      <c r="N755">
        <v>36</v>
      </c>
      <c r="O755"/>
      <c r="P755">
        <v>0</v>
      </c>
      <c r="Q755" t="s">
        <v>2440</v>
      </c>
      <c r="R755">
        <v>53</v>
      </c>
      <c r="S755" t="s">
        <v>172</v>
      </c>
      <c r="T755">
        <v>6</v>
      </c>
      <c r="U755" t="s">
        <v>53</v>
      </c>
      <c r="V755" t="s">
        <v>53</v>
      </c>
      <c r="W755" t="s">
        <v>108</v>
      </c>
      <c r="X755">
        <v>53521</v>
      </c>
      <c r="Y755">
        <v>1066</v>
      </c>
      <c r="Z755">
        <v>7</v>
      </c>
      <c r="AA755">
        <v>4</v>
      </c>
      <c r="AB755">
        <v>62</v>
      </c>
      <c r="AC755">
        <v>16</v>
      </c>
      <c r="AD755" t="s">
        <v>2443</v>
      </c>
      <c r="AE755">
        <f>COUNTIF($E$2:E755,E755)</f>
        <v>2</v>
      </c>
      <c r="AF755">
        <f>COUNTIF($H$2:$H755,H755)</f>
        <v>0</v>
      </c>
      <c r="AG755">
        <f>COUNTIF($M$2:M755,M755)</f>
        <v>2</v>
      </c>
      <c r="AH755">
        <f>COUNTIF($O$2:O755,O755)</f>
        <v>0</v>
      </c>
      <c r="AI755">
        <f>COUNTIF($Q$2:Q755,Q755)</f>
        <v>2</v>
      </c>
      <c r="AJ755">
        <f>COUNTIF($S$2:S755,S755)</f>
        <v>596</v>
      </c>
      <c r="AK755">
        <f t="shared" si="11"/>
        <v>52.2666015625</v>
      </c>
      <c r="AL755">
        <f>IF(AD755="",0,COUNTIF($AD$2:AD755,AD755))</f>
        <v>1</v>
      </c>
    </row>
    <row r="756" spans="1:38">
      <c r="A756" t="s">
        <v>2444</v>
      </c>
      <c r="B756" t="s">
        <v>56</v>
      </c>
      <c r="C756">
        <v>200</v>
      </c>
      <c r="D756" t="s">
        <v>54</v>
      </c>
      <c r="E756" t="s">
        <v>2445</v>
      </c>
      <c r="F756">
        <v>56</v>
      </c>
      <c r="G756">
        <v>475</v>
      </c>
      <c r="H756"/>
      <c r="I756">
        <v>0</v>
      </c>
      <c r="J756">
        <v>0</v>
      </c>
      <c r="K756"/>
      <c r="L756">
        <v>0</v>
      </c>
      <c r="M756" t="s">
        <v>2446</v>
      </c>
      <c r="N756">
        <v>36</v>
      </c>
      <c r="O756"/>
      <c r="P756">
        <v>0</v>
      </c>
      <c r="Q756" t="s">
        <v>2447</v>
      </c>
      <c r="R756">
        <v>53</v>
      </c>
      <c r="S756" t="s">
        <v>172</v>
      </c>
      <c r="T756">
        <v>6</v>
      </c>
      <c r="U756" t="s">
        <v>53</v>
      </c>
      <c r="V756" t="s">
        <v>53</v>
      </c>
      <c r="W756" t="s">
        <v>108</v>
      </c>
      <c r="X756">
        <v>54990</v>
      </c>
      <c r="Y756">
        <v>892</v>
      </c>
      <c r="Z756">
        <v>6</v>
      </c>
      <c r="AA756">
        <v>5</v>
      </c>
      <c r="AB756">
        <v>65</v>
      </c>
      <c r="AC756">
        <v>17</v>
      </c>
      <c r="AD756" t="s">
        <v>2448</v>
      </c>
      <c r="AE756">
        <f>COUNTIF($E$2:E756,E756)</f>
        <v>1</v>
      </c>
      <c r="AF756">
        <f>COUNTIF($H$2:$H756,H756)</f>
        <v>0</v>
      </c>
      <c r="AG756">
        <f>COUNTIF($M$2:M756,M756)</f>
        <v>1</v>
      </c>
      <c r="AH756">
        <f>COUNTIF($O$2:O756,O756)</f>
        <v>0</v>
      </c>
      <c r="AI756">
        <f>COUNTIF($Q$2:Q756,Q756)</f>
        <v>1</v>
      </c>
      <c r="AJ756">
        <f>COUNTIF($S$2:S756,S756)</f>
        <v>597</v>
      </c>
      <c r="AK756">
        <f t="shared" si="11"/>
        <v>53.701171875</v>
      </c>
      <c r="AL756">
        <f>IF(AD756="",0,COUNTIF($AD$2:AD756,AD756))</f>
        <v>1</v>
      </c>
    </row>
    <row r="757" spans="1:38">
      <c r="A757" t="s">
        <v>2449</v>
      </c>
      <c r="B757" t="s">
        <v>56</v>
      </c>
      <c r="C757">
        <v>200</v>
      </c>
      <c r="D757" t="s">
        <v>54</v>
      </c>
      <c r="E757" t="s">
        <v>2445</v>
      </c>
      <c r="F757">
        <v>56</v>
      </c>
      <c r="G757">
        <v>475</v>
      </c>
      <c r="H757"/>
      <c r="I757">
        <v>0</v>
      </c>
      <c r="J757">
        <v>0</v>
      </c>
      <c r="K757"/>
      <c r="L757">
        <v>0</v>
      </c>
      <c r="M757" t="s">
        <v>2446</v>
      </c>
      <c r="N757">
        <v>36</v>
      </c>
      <c r="O757"/>
      <c r="P757">
        <v>0</v>
      </c>
      <c r="Q757" t="s">
        <v>2447</v>
      </c>
      <c r="R757">
        <v>53</v>
      </c>
      <c r="S757" t="s">
        <v>172</v>
      </c>
      <c r="T757">
        <v>6</v>
      </c>
      <c r="U757" t="s">
        <v>53</v>
      </c>
      <c r="V757" t="s">
        <v>53</v>
      </c>
      <c r="W757" t="s">
        <v>108</v>
      </c>
      <c r="X757">
        <v>54982</v>
      </c>
      <c r="Y757">
        <v>892</v>
      </c>
      <c r="Z757">
        <v>7</v>
      </c>
      <c r="AA757">
        <v>4</v>
      </c>
      <c r="AB757">
        <v>65</v>
      </c>
      <c r="AC757">
        <v>17</v>
      </c>
      <c r="AD757" t="s">
        <v>2450</v>
      </c>
      <c r="AE757">
        <f>COUNTIF($E$2:E757,E757)</f>
        <v>2</v>
      </c>
      <c r="AF757">
        <f>COUNTIF($H$2:$H757,H757)</f>
        <v>0</v>
      </c>
      <c r="AG757">
        <f>COUNTIF($M$2:M757,M757)</f>
        <v>2</v>
      </c>
      <c r="AH757">
        <f>COUNTIF($O$2:O757,O757)</f>
        <v>0</v>
      </c>
      <c r="AI757">
        <f>COUNTIF($Q$2:Q757,Q757)</f>
        <v>2</v>
      </c>
      <c r="AJ757">
        <f>COUNTIF($S$2:S757,S757)</f>
        <v>598</v>
      </c>
      <c r="AK757">
        <f t="shared" si="11"/>
        <v>53.693359375</v>
      </c>
      <c r="AL757">
        <f>IF(AD757="",0,COUNTIF($AD$2:AD757,AD757))</f>
        <v>1</v>
      </c>
    </row>
    <row r="758" spans="1:38">
      <c r="A758" t="s">
        <v>2451</v>
      </c>
      <c r="B758" t="s">
        <v>56</v>
      </c>
      <c r="C758">
        <v>200</v>
      </c>
      <c r="D758" t="s">
        <v>54</v>
      </c>
      <c r="E758" t="s">
        <v>2452</v>
      </c>
      <c r="F758">
        <v>48</v>
      </c>
      <c r="G758">
        <v>405</v>
      </c>
      <c r="H758"/>
      <c r="I758">
        <v>0</v>
      </c>
      <c r="J758">
        <v>0</v>
      </c>
      <c r="K758"/>
      <c r="L758">
        <v>0</v>
      </c>
      <c r="M758" t="s">
        <v>2452</v>
      </c>
      <c r="N758">
        <v>48</v>
      </c>
      <c r="O758"/>
      <c r="P758">
        <v>0</v>
      </c>
      <c r="Q758" t="s">
        <v>172</v>
      </c>
      <c r="R758">
        <v>6</v>
      </c>
      <c r="S758" t="s">
        <v>145</v>
      </c>
      <c r="T758">
        <v>10</v>
      </c>
      <c r="U758" t="s">
        <v>53</v>
      </c>
      <c r="V758" t="s">
        <v>53</v>
      </c>
      <c r="W758" t="s">
        <v>108</v>
      </c>
      <c r="X758">
        <v>52193</v>
      </c>
      <c r="Y758">
        <v>945</v>
      </c>
      <c r="Z758">
        <v>5</v>
      </c>
      <c r="AA758">
        <v>5</v>
      </c>
      <c r="AB758">
        <v>61</v>
      </c>
      <c r="AC758">
        <v>18</v>
      </c>
      <c r="AD758" t="s">
        <v>2453</v>
      </c>
      <c r="AE758">
        <f>COUNTIF($E$2:E758,E758)</f>
        <v>1</v>
      </c>
      <c r="AF758">
        <f>COUNTIF($H$2:$H758,H758)</f>
        <v>0</v>
      </c>
      <c r="AG758">
        <f>COUNTIF($M$2:M758,M758)</f>
        <v>1</v>
      </c>
      <c r="AH758">
        <f>COUNTIF($O$2:O758,O758)</f>
        <v>0</v>
      </c>
      <c r="AI758">
        <f>COUNTIF($Q$2:Q758,Q758)</f>
        <v>113</v>
      </c>
      <c r="AJ758">
        <f>COUNTIF($S$2:S758,S758)</f>
        <v>113</v>
      </c>
      <c r="AK758">
        <f t="shared" si="11"/>
        <v>50.9697265625</v>
      </c>
      <c r="AL758">
        <f>IF(AD758="",0,COUNTIF($AD$2:AD758,AD758))</f>
        <v>1</v>
      </c>
    </row>
    <row r="759" spans="1:38">
      <c r="A759" t="s">
        <v>2454</v>
      </c>
      <c r="B759" t="s">
        <v>56</v>
      </c>
      <c r="C759">
        <v>200</v>
      </c>
      <c r="D759" t="s">
        <v>54</v>
      </c>
      <c r="E759" t="s">
        <v>2455</v>
      </c>
      <c r="F759">
        <v>36</v>
      </c>
      <c r="G759">
        <v>312</v>
      </c>
      <c r="H759"/>
      <c r="I759">
        <v>0</v>
      </c>
      <c r="J759">
        <v>0</v>
      </c>
      <c r="K759"/>
      <c r="L759">
        <v>0</v>
      </c>
      <c r="M759" t="s">
        <v>2455</v>
      </c>
      <c r="N759">
        <v>36</v>
      </c>
      <c r="O759"/>
      <c r="P759">
        <v>0</v>
      </c>
      <c r="Q759" t="s">
        <v>172</v>
      </c>
      <c r="R759">
        <v>6</v>
      </c>
      <c r="S759" t="s">
        <v>145</v>
      </c>
      <c r="T759">
        <v>10</v>
      </c>
      <c r="U759" t="s">
        <v>53</v>
      </c>
      <c r="V759" t="s">
        <v>53</v>
      </c>
      <c r="W759" t="s">
        <v>108</v>
      </c>
      <c r="X759">
        <v>49337</v>
      </c>
      <c r="Y759">
        <v>695</v>
      </c>
      <c r="Z759">
        <v>4</v>
      </c>
      <c r="AA759">
        <v>7</v>
      </c>
      <c r="AB759">
        <v>61</v>
      </c>
      <c r="AC759">
        <v>13</v>
      </c>
      <c r="AD759" t="s">
        <v>2456</v>
      </c>
      <c r="AE759">
        <f>COUNTIF($E$2:E759,E759)</f>
        <v>1</v>
      </c>
      <c r="AF759">
        <f>COUNTIF($H$2:$H759,H759)</f>
        <v>0</v>
      </c>
      <c r="AG759">
        <f>COUNTIF($M$2:M759,M759)</f>
        <v>1</v>
      </c>
      <c r="AH759">
        <f>COUNTIF($O$2:O759,O759)</f>
        <v>0</v>
      </c>
      <c r="AI759">
        <f>COUNTIF($Q$2:Q759,Q759)</f>
        <v>114</v>
      </c>
      <c r="AJ759">
        <f>COUNTIF($S$2:S759,S759)</f>
        <v>114</v>
      </c>
      <c r="AK759">
        <f t="shared" si="11"/>
        <v>48.1806640625</v>
      </c>
      <c r="AL759">
        <f>IF(AD759="",0,COUNTIF($AD$2:AD759,AD759))</f>
        <v>1</v>
      </c>
    </row>
    <row r="760" spans="1:38">
      <c r="A760" t="s">
        <v>2457</v>
      </c>
      <c r="B760" t="s">
        <v>56</v>
      </c>
      <c r="C760">
        <v>200</v>
      </c>
      <c r="D760" t="s">
        <v>54</v>
      </c>
      <c r="E760" t="s">
        <v>2458</v>
      </c>
      <c r="F760">
        <v>39</v>
      </c>
      <c r="G760">
        <v>302</v>
      </c>
      <c r="H760"/>
      <c r="I760">
        <v>0</v>
      </c>
      <c r="J760">
        <v>0</v>
      </c>
      <c r="K760"/>
      <c r="L760">
        <v>0</v>
      </c>
      <c r="M760" t="s">
        <v>2458</v>
      </c>
      <c r="N760">
        <v>39</v>
      </c>
      <c r="O760"/>
      <c r="P760">
        <v>0</v>
      </c>
      <c r="Q760" t="s">
        <v>2459</v>
      </c>
      <c r="R760">
        <v>56</v>
      </c>
      <c r="S760" t="s">
        <v>172</v>
      </c>
      <c r="T760">
        <v>6</v>
      </c>
      <c r="U760" t="s">
        <v>53</v>
      </c>
      <c r="V760" t="s">
        <v>53</v>
      </c>
      <c r="W760" t="s">
        <v>108</v>
      </c>
      <c r="X760">
        <v>58988</v>
      </c>
      <c r="Y760">
        <v>1488</v>
      </c>
      <c r="Z760">
        <v>4</v>
      </c>
      <c r="AA760">
        <v>7</v>
      </c>
      <c r="AB760">
        <v>66</v>
      </c>
      <c r="AC760">
        <v>18</v>
      </c>
      <c r="AD760" t="s">
        <v>2460</v>
      </c>
      <c r="AE760">
        <f>COUNTIF($E$2:E760,E760)</f>
        <v>1</v>
      </c>
      <c r="AF760">
        <f>COUNTIF($H$2:$H760,H760)</f>
        <v>0</v>
      </c>
      <c r="AG760">
        <f>COUNTIF($M$2:M760,M760)</f>
        <v>1</v>
      </c>
      <c r="AH760">
        <f>COUNTIF($O$2:O760,O760)</f>
        <v>0</v>
      </c>
      <c r="AI760">
        <f>COUNTIF($Q$2:Q760,Q760)</f>
        <v>1</v>
      </c>
      <c r="AJ760">
        <f>COUNTIF($S$2:S760,S760)</f>
        <v>599</v>
      </c>
      <c r="AK760">
        <f t="shared" si="11"/>
        <v>57.60546875</v>
      </c>
      <c r="AL760">
        <f>IF(AD760="",0,COUNTIF($AD$2:AD760,AD760))</f>
        <v>1</v>
      </c>
    </row>
    <row r="761" spans="1:38">
      <c r="A761" t="s">
        <v>2461</v>
      </c>
      <c r="B761" t="s">
        <v>56</v>
      </c>
      <c r="C761">
        <v>200</v>
      </c>
      <c r="D761" t="s">
        <v>54</v>
      </c>
      <c r="E761" t="s">
        <v>2458</v>
      </c>
      <c r="F761">
        <v>39</v>
      </c>
      <c r="G761">
        <v>302</v>
      </c>
      <c r="H761"/>
      <c r="I761">
        <v>0</v>
      </c>
      <c r="J761">
        <v>0</v>
      </c>
      <c r="K761"/>
      <c r="L761">
        <v>0</v>
      </c>
      <c r="M761" t="s">
        <v>2458</v>
      </c>
      <c r="N761">
        <v>39</v>
      </c>
      <c r="O761"/>
      <c r="P761">
        <v>0</v>
      </c>
      <c r="Q761" t="s">
        <v>2459</v>
      </c>
      <c r="R761">
        <v>56</v>
      </c>
      <c r="S761" t="s">
        <v>172</v>
      </c>
      <c r="T761">
        <v>6</v>
      </c>
      <c r="U761" t="s">
        <v>53</v>
      </c>
      <c r="V761" t="s">
        <v>53</v>
      </c>
      <c r="W761" t="s">
        <v>108</v>
      </c>
      <c r="X761">
        <v>59005</v>
      </c>
      <c r="Y761">
        <v>1488</v>
      </c>
      <c r="Z761">
        <v>5</v>
      </c>
      <c r="AA761">
        <v>12</v>
      </c>
      <c r="AB761">
        <v>66</v>
      </c>
      <c r="AC761">
        <v>18</v>
      </c>
      <c r="AD761" t="s">
        <v>2462</v>
      </c>
      <c r="AE761">
        <f>COUNTIF($E$2:E761,E761)</f>
        <v>2</v>
      </c>
      <c r="AF761">
        <f>COUNTIF($H$2:$H761,H761)</f>
        <v>0</v>
      </c>
      <c r="AG761">
        <f>COUNTIF($M$2:M761,M761)</f>
        <v>2</v>
      </c>
      <c r="AH761">
        <f>COUNTIF($O$2:O761,O761)</f>
        <v>0</v>
      </c>
      <c r="AI761">
        <f>COUNTIF($Q$2:Q761,Q761)</f>
        <v>2</v>
      </c>
      <c r="AJ761">
        <f>COUNTIF($S$2:S761,S761)</f>
        <v>600</v>
      </c>
      <c r="AK761">
        <f t="shared" si="11"/>
        <v>57.6220703125</v>
      </c>
      <c r="AL761">
        <f>IF(AD761="",0,COUNTIF($AD$2:AD761,AD761))</f>
        <v>1</v>
      </c>
    </row>
    <row r="762" spans="1:38">
      <c r="A762" t="s">
        <v>2463</v>
      </c>
      <c r="B762" t="s">
        <v>56</v>
      </c>
      <c r="C762">
        <v>200</v>
      </c>
      <c r="D762" t="s">
        <v>54</v>
      </c>
      <c r="E762" t="s">
        <v>2464</v>
      </c>
      <c r="F762">
        <v>34</v>
      </c>
      <c r="G762">
        <v>320</v>
      </c>
      <c r="H762"/>
      <c r="I762">
        <v>0</v>
      </c>
      <c r="J762">
        <v>0</v>
      </c>
      <c r="K762"/>
      <c r="L762">
        <v>0</v>
      </c>
      <c r="M762" t="s">
        <v>2464</v>
      </c>
      <c r="N762">
        <v>34</v>
      </c>
      <c r="O762"/>
      <c r="P762">
        <v>0</v>
      </c>
      <c r="Q762" t="s">
        <v>2465</v>
      </c>
      <c r="R762">
        <v>52</v>
      </c>
      <c r="S762" t="s">
        <v>172</v>
      </c>
      <c r="T762">
        <v>6</v>
      </c>
      <c r="U762" t="s">
        <v>53</v>
      </c>
      <c r="V762" t="s">
        <v>53</v>
      </c>
      <c r="W762" t="s">
        <v>108</v>
      </c>
      <c r="X762">
        <v>66371</v>
      </c>
      <c r="Y762">
        <v>1528</v>
      </c>
      <c r="Z762">
        <v>4</v>
      </c>
      <c r="AA762">
        <v>8</v>
      </c>
      <c r="AB762">
        <v>71</v>
      </c>
      <c r="AC762">
        <v>32</v>
      </c>
      <c r="AD762" t="s">
        <v>2466</v>
      </c>
      <c r="AE762">
        <f>COUNTIF($E$2:E762,E762)</f>
        <v>1</v>
      </c>
      <c r="AF762">
        <f>COUNTIF($H$2:$H762,H762)</f>
        <v>0</v>
      </c>
      <c r="AG762">
        <f>COUNTIF($M$2:M762,M762)</f>
        <v>1</v>
      </c>
      <c r="AH762">
        <f>COUNTIF($O$2:O762,O762)</f>
        <v>0</v>
      </c>
      <c r="AI762">
        <f>COUNTIF($Q$2:Q762,Q762)</f>
        <v>1</v>
      </c>
      <c r="AJ762">
        <f>COUNTIF($S$2:S762,S762)</f>
        <v>601</v>
      </c>
      <c r="AK762">
        <f t="shared" si="11"/>
        <v>64.8154296875</v>
      </c>
      <c r="AL762">
        <f>IF(AD762="",0,COUNTIF($AD$2:AD762,AD762))</f>
        <v>1</v>
      </c>
    </row>
    <row r="763" spans="1:38">
      <c r="A763" t="s">
        <v>2467</v>
      </c>
      <c r="B763" t="s">
        <v>56</v>
      </c>
      <c r="C763">
        <v>200</v>
      </c>
      <c r="D763" t="s">
        <v>54</v>
      </c>
      <c r="E763" t="s">
        <v>2464</v>
      </c>
      <c r="F763">
        <v>34</v>
      </c>
      <c r="G763">
        <v>320</v>
      </c>
      <c r="H763"/>
      <c r="I763">
        <v>0</v>
      </c>
      <c r="J763">
        <v>0</v>
      </c>
      <c r="K763"/>
      <c r="L763">
        <v>0</v>
      </c>
      <c r="M763" t="s">
        <v>2464</v>
      </c>
      <c r="N763">
        <v>34</v>
      </c>
      <c r="O763"/>
      <c r="P763">
        <v>0</v>
      </c>
      <c r="Q763" t="s">
        <v>2465</v>
      </c>
      <c r="R763">
        <v>52</v>
      </c>
      <c r="S763" t="s">
        <v>172</v>
      </c>
      <c r="T763">
        <v>6</v>
      </c>
      <c r="U763" t="s">
        <v>53</v>
      </c>
      <c r="V763" t="s">
        <v>53</v>
      </c>
      <c r="W763" t="s">
        <v>108</v>
      </c>
      <c r="X763">
        <v>66408</v>
      </c>
      <c r="Y763">
        <v>1528</v>
      </c>
      <c r="Z763">
        <v>5</v>
      </c>
      <c r="AA763">
        <v>20</v>
      </c>
      <c r="AB763">
        <v>71</v>
      </c>
      <c r="AC763">
        <v>32</v>
      </c>
      <c r="AD763" t="s">
        <v>2468</v>
      </c>
      <c r="AE763">
        <f>COUNTIF($E$2:E763,E763)</f>
        <v>2</v>
      </c>
      <c r="AF763">
        <f>COUNTIF($H$2:$H763,H763)</f>
        <v>0</v>
      </c>
      <c r="AG763">
        <f>COUNTIF($M$2:M763,M763)</f>
        <v>2</v>
      </c>
      <c r="AH763">
        <f>COUNTIF($O$2:O763,O763)</f>
        <v>0</v>
      </c>
      <c r="AI763">
        <f>COUNTIF($Q$2:Q763,Q763)</f>
        <v>2</v>
      </c>
      <c r="AJ763">
        <f>COUNTIF($S$2:S763,S763)</f>
        <v>602</v>
      </c>
      <c r="AK763">
        <f t="shared" si="11"/>
        <v>64.8515625</v>
      </c>
      <c r="AL763">
        <f>IF(AD763="",0,COUNTIF($AD$2:AD763,AD763))</f>
        <v>1</v>
      </c>
    </row>
    <row r="764" spans="1:38">
      <c r="A764" t="s">
        <v>2469</v>
      </c>
      <c r="B764" t="s">
        <v>56</v>
      </c>
      <c r="C764">
        <v>200</v>
      </c>
      <c r="D764" t="s">
        <v>54</v>
      </c>
      <c r="E764" t="s">
        <v>2470</v>
      </c>
      <c r="F764">
        <v>39</v>
      </c>
      <c r="G764">
        <v>324</v>
      </c>
      <c r="H764"/>
      <c r="I764">
        <v>0</v>
      </c>
      <c r="J764">
        <v>0</v>
      </c>
      <c r="K764"/>
      <c r="L764">
        <v>0</v>
      </c>
      <c r="M764" t="s">
        <v>2470</v>
      </c>
      <c r="N764">
        <v>39</v>
      </c>
      <c r="O764"/>
      <c r="P764">
        <v>0</v>
      </c>
      <c r="Q764" t="s">
        <v>2471</v>
      </c>
      <c r="R764">
        <v>56</v>
      </c>
      <c r="S764" t="s">
        <v>2472</v>
      </c>
      <c r="T764">
        <v>69</v>
      </c>
      <c r="U764" t="s">
        <v>53</v>
      </c>
      <c r="V764" t="s">
        <v>53</v>
      </c>
      <c r="W764" t="s">
        <v>108</v>
      </c>
      <c r="X764">
        <v>73327</v>
      </c>
      <c r="Y764">
        <v>2431</v>
      </c>
      <c r="Z764">
        <v>5</v>
      </c>
      <c r="AA764">
        <v>8</v>
      </c>
      <c r="AB764">
        <v>80</v>
      </c>
      <c r="AC764">
        <v>25</v>
      </c>
      <c r="AD764" t="s">
        <v>2473</v>
      </c>
      <c r="AE764">
        <f>COUNTIF($E$2:E764,E764)</f>
        <v>1</v>
      </c>
      <c r="AF764">
        <f>COUNTIF($H$2:$H764,H764)</f>
        <v>0</v>
      </c>
      <c r="AG764">
        <f>COUNTIF($M$2:M764,M764)</f>
        <v>1</v>
      </c>
      <c r="AH764">
        <f>COUNTIF($O$2:O764,O764)</f>
        <v>0</v>
      </c>
      <c r="AI764">
        <f>COUNTIF($Q$2:Q764,Q764)</f>
        <v>1</v>
      </c>
      <c r="AJ764">
        <f>COUNTIF($S$2:S764,S764)</f>
        <v>1</v>
      </c>
      <c r="AK764">
        <f t="shared" si="11"/>
        <v>71.6083984375</v>
      </c>
      <c r="AL764">
        <f>IF(AD764="",0,COUNTIF($AD$2:AD764,AD764))</f>
        <v>1</v>
      </c>
    </row>
    <row r="765" spans="1:38">
      <c r="A765" t="s">
        <v>2474</v>
      </c>
      <c r="B765" t="s">
        <v>56</v>
      </c>
      <c r="C765">
        <v>200</v>
      </c>
      <c r="D765" t="s">
        <v>54</v>
      </c>
      <c r="E765" t="s">
        <v>2470</v>
      </c>
      <c r="F765">
        <v>39</v>
      </c>
      <c r="G765">
        <v>324</v>
      </c>
      <c r="H765"/>
      <c r="I765">
        <v>0</v>
      </c>
      <c r="J765">
        <v>0</v>
      </c>
      <c r="K765"/>
      <c r="L765">
        <v>0</v>
      </c>
      <c r="M765" t="s">
        <v>2470</v>
      </c>
      <c r="N765">
        <v>39</v>
      </c>
      <c r="O765"/>
      <c r="P765">
        <v>0</v>
      </c>
      <c r="Q765" t="s">
        <v>2471</v>
      </c>
      <c r="R765">
        <v>56</v>
      </c>
      <c r="S765" t="s">
        <v>2472</v>
      </c>
      <c r="T765">
        <v>69</v>
      </c>
      <c r="U765" t="s">
        <v>53</v>
      </c>
      <c r="V765" t="s">
        <v>53</v>
      </c>
      <c r="W765" t="s">
        <v>108</v>
      </c>
      <c r="X765">
        <v>73342</v>
      </c>
      <c r="Y765">
        <v>2431</v>
      </c>
      <c r="Z765">
        <v>6</v>
      </c>
      <c r="AA765">
        <v>42</v>
      </c>
      <c r="AB765">
        <v>80</v>
      </c>
      <c r="AC765">
        <v>25</v>
      </c>
      <c r="AD765" t="s">
        <v>2475</v>
      </c>
      <c r="AE765">
        <f>COUNTIF($E$2:E765,E765)</f>
        <v>2</v>
      </c>
      <c r="AF765">
        <f>COUNTIF($H$2:$H765,H765)</f>
        <v>0</v>
      </c>
      <c r="AG765">
        <f>COUNTIF($M$2:M765,M765)</f>
        <v>2</v>
      </c>
      <c r="AH765">
        <f>COUNTIF($O$2:O765,O765)</f>
        <v>0</v>
      </c>
      <c r="AI765">
        <f>COUNTIF($Q$2:Q765,Q765)</f>
        <v>2</v>
      </c>
      <c r="AJ765">
        <f>COUNTIF($S$2:S765,S765)</f>
        <v>2</v>
      </c>
      <c r="AK765">
        <f t="shared" si="11"/>
        <v>71.623046875</v>
      </c>
      <c r="AL765">
        <f>IF(AD765="",0,COUNTIF($AD$2:AD765,AD765))</f>
        <v>1</v>
      </c>
    </row>
    <row r="766" spans="1:38">
      <c r="A766" t="s">
        <v>2476</v>
      </c>
      <c r="B766" t="s">
        <v>56</v>
      </c>
      <c r="C766">
        <v>200</v>
      </c>
      <c r="D766" t="s">
        <v>54</v>
      </c>
      <c r="E766" t="s">
        <v>2477</v>
      </c>
      <c r="F766">
        <v>19</v>
      </c>
      <c r="G766">
        <v>171</v>
      </c>
      <c r="H766"/>
      <c r="I766">
        <v>0</v>
      </c>
      <c r="J766">
        <v>0</v>
      </c>
      <c r="K766"/>
      <c r="L766">
        <v>0</v>
      </c>
      <c r="M766" t="s">
        <v>2477</v>
      </c>
      <c r="N766">
        <v>19</v>
      </c>
      <c r="O766"/>
      <c r="P766">
        <v>0</v>
      </c>
      <c r="Q766" t="s">
        <v>2478</v>
      </c>
      <c r="R766">
        <v>36</v>
      </c>
      <c r="S766" t="s">
        <v>172</v>
      </c>
      <c r="T766">
        <v>6</v>
      </c>
      <c r="U766" t="s">
        <v>53</v>
      </c>
      <c r="V766" t="s">
        <v>53</v>
      </c>
      <c r="W766" t="s">
        <v>108</v>
      </c>
      <c r="X766">
        <v>55214</v>
      </c>
      <c r="Y766">
        <v>1305</v>
      </c>
      <c r="Z766">
        <v>6</v>
      </c>
      <c r="AA766">
        <v>6</v>
      </c>
      <c r="AB766">
        <v>64</v>
      </c>
      <c r="AC766">
        <v>22</v>
      </c>
      <c r="AD766" t="s">
        <v>2479</v>
      </c>
      <c r="AE766">
        <f>COUNTIF($E$2:E766,E766)</f>
        <v>1</v>
      </c>
      <c r="AF766">
        <f>COUNTIF($H$2:$H766,H766)</f>
        <v>0</v>
      </c>
      <c r="AG766">
        <f>COUNTIF($M$2:M766,M766)</f>
        <v>1</v>
      </c>
      <c r="AH766">
        <f>COUNTIF($O$2:O766,O766)</f>
        <v>0</v>
      </c>
      <c r="AI766">
        <f>COUNTIF($Q$2:Q766,Q766)</f>
        <v>1</v>
      </c>
      <c r="AJ766">
        <f>COUNTIF($S$2:S766,S766)</f>
        <v>603</v>
      </c>
      <c r="AK766">
        <f t="shared" si="11"/>
        <v>53.919921875</v>
      </c>
      <c r="AL766">
        <f>IF(AD766="",0,COUNTIF($AD$2:AD766,AD766))</f>
        <v>1</v>
      </c>
    </row>
    <row r="767" spans="1:38">
      <c r="A767" t="s">
        <v>2480</v>
      </c>
      <c r="B767" t="s">
        <v>56</v>
      </c>
      <c r="C767">
        <v>200</v>
      </c>
      <c r="D767" t="s">
        <v>54</v>
      </c>
      <c r="E767" t="s">
        <v>2477</v>
      </c>
      <c r="F767">
        <v>19</v>
      </c>
      <c r="G767">
        <v>171</v>
      </c>
      <c r="H767"/>
      <c r="I767">
        <v>0</v>
      </c>
      <c r="J767">
        <v>0</v>
      </c>
      <c r="K767"/>
      <c r="L767">
        <v>0</v>
      </c>
      <c r="M767" t="s">
        <v>2477</v>
      </c>
      <c r="N767">
        <v>19</v>
      </c>
      <c r="O767"/>
      <c r="P767">
        <v>0</v>
      </c>
      <c r="Q767" t="s">
        <v>2478</v>
      </c>
      <c r="R767">
        <v>36</v>
      </c>
      <c r="S767" t="s">
        <v>172</v>
      </c>
      <c r="T767">
        <v>6</v>
      </c>
      <c r="U767" t="s">
        <v>53</v>
      </c>
      <c r="V767" t="s">
        <v>53</v>
      </c>
      <c r="W767" t="s">
        <v>108</v>
      </c>
      <c r="X767">
        <v>55234</v>
      </c>
      <c r="Y767">
        <v>1305</v>
      </c>
      <c r="Z767">
        <v>7</v>
      </c>
      <c r="AA767">
        <v>4</v>
      </c>
      <c r="AB767">
        <v>64</v>
      </c>
      <c r="AC767">
        <v>22</v>
      </c>
      <c r="AD767" t="s">
        <v>2481</v>
      </c>
      <c r="AE767">
        <f>COUNTIF($E$2:E767,E767)</f>
        <v>2</v>
      </c>
      <c r="AF767">
        <f>COUNTIF($H$2:$H767,H767)</f>
        <v>0</v>
      </c>
      <c r="AG767">
        <f>COUNTIF($M$2:M767,M767)</f>
        <v>2</v>
      </c>
      <c r="AH767">
        <f>COUNTIF($O$2:O767,O767)</f>
        <v>0</v>
      </c>
      <c r="AI767">
        <f>COUNTIF($Q$2:Q767,Q767)</f>
        <v>2</v>
      </c>
      <c r="AJ767">
        <f>COUNTIF($S$2:S767,S767)</f>
        <v>604</v>
      </c>
      <c r="AK767">
        <f t="shared" si="11"/>
        <v>53.939453125</v>
      </c>
      <c r="AL767">
        <f>IF(AD767="",0,COUNTIF($AD$2:AD767,AD767))</f>
        <v>1</v>
      </c>
    </row>
    <row r="768" spans="1:38">
      <c r="A768" t="s">
        <v>2482</v>
      </c>
      <c r="B768" t="s">
        <v>56</v>
      </c>
      <c r="C768">
        <v>200</v>
      </c>
      <c r="D768" t="s">
        <v>54</v>
      </c>
      <c r="E768" t="s">
        <v>2483</v>
      </c>
      <c r="F768">
        <v>45</v>
      </c>
      <c r="G768">
        <v>375</v>
      </c>
      <c r="H768"/>
      <c r="I768">
        <v>0</v>
      </c>
      <c r="J768">
        <v>0</v>
      </c>
      <c r="K768"/>
      <c r="L768">
        <v>0</v>
      </c>
      <c r="M768" t="s">
        <v>2483</v>
      </c>
      <c r="N768">
        <v>45</v>
      </c>
      <c r="O768"/>
      <c r="P768">
        <v>0</v>
      </c>
      <c r="Q768" t="s">
        <v>2484</v>
      </c>
      <c r="R768">
        <v>62</v>
      </c>
      <c r="S768" t="s">
        <v>172</v>
      </c>
      <c r="T768">
        <v>6</v>
      </c>
      <c r="U768" t="s">
        <v>53</v>
      </c>
      <c r="V768" t="s">
        <v>53</v>
      </c>
      <c r="W768" t="s">
        <v>108</v>
      </c>
      <c r="X768">
        <v>60529</v>
      </c>
      <c r="Y768">
        <v>1450</v>
      </c>
      <c r="Z768">
        <v>6</v>
      </c>
      <c r="AA768">
        <v>8</v>
      </c>
      <c r="AB768">
        <v>68</v>
      </c>
      <c r="AC768">
        <v>19</v>
      </c>
      <c r="AD768" t="s">
        <v>2485</v>
      </c>
      <c r="AE768">
        <f>COUNTIF($E$2:E768,E768)</f>
        <v>1</v>
      </c>
      <c r="AF768">
        <f>COUNTIF($H$2:$H768,H768)</f>
        <v>0</v>
      </c>
      <c r="AG768">
        <f>COUNTIF($M$2:M768,M768)</f>
        <v>1</v>
      </c>
      <c r="AH768">
        <f>COUNTIF($O$2:O768,O768)</f>
        <v>0</v>
      </c>
      <c r="AI768">
        <f>COUNTIF($Q$2:Q768,Q768)</f>
        <v>1</v>
      </c>
      <c r="AJ768">
        <f>COUNTIF($S$2:S768,S768)</f>
        <v>605</v>
      </c>
      <c r="AK768">
        <f t="shared" si="11"/>
        <v>59.1103515625</v>
      </c>
      <c r="AL768">
        <f>IF(AD768="",0,COUNTIF($AD$2:AD768,AD768))</f>
        <v>1</v>
      </c>
    </row>
    <row r="769" spans="1:38">
      <c r="A769" t="s">
        <v>2486</v>
      </c>
      <c r="B769" t="s">
        <v>56</v>
      </c>
      <c r="C769">
        <v>200</v>
      </c>
      <c r="D769" t="s">
        <v>54</v>
      </c>
      <c r="E769" t="s">
        <v>2483</v>
      </c>
      <c r="F769">
        <v>45</v>
      </c>
      <c r="G769">
        <v>375</v>
      </c>
      <c r="H769"/>
      <c r="I769">
        <v>0</v>
      </c>
      <c r="J769">
        <v>0</v>
      </c>
      <c r="K769"/>
      <c r="L769">
        <v>0</v>
      </c>
      <c r="M769" t="s">
        <v>2483</v>
      </c>
      <c r="N769">
        <v>45</v>
      </c>
      <c r="O769"/>
      <c r="P769">
        <v>0</v>
      </c>
      <c r="Q769" t="s">
        <v>2484</v>
      </c>
      <c r="R769">
        <v>62</v>
      </c>
      <c r="S769" t="s">
        <v>172</v>
      </c>
      <c r="T769">
        <v>6</v>
      </c>
      <c r="U769" t="s">
        <v>53</v>
      </c>
      <c r="V769" t="s">
        <v>53</v>
      </c>
      <c r="W769" t="s">
        <v>108</v>
      </c>
      <c r="X769">
        <v>60551</v>
      </c>
      <c r="Y769">
        <v>1450</v>
      </c>
      <c r="Z769">
        <v>7</v>
      </c>
      <c r="AA769">
        <v>14</v>
      </c>
      <c r="AB769">
        <v>68</v>
      </c>
      <c r="AC769">
        <v>19</v>
      </c>
      <c r="AD769" t="s">
        <v>2487</v>
      </c>
      <c r="AE769">
        <f>COUNTIF($E$2:E769,E769)</f>
        <v>2</v>
      </c>
      <c r="AF769">
        <f>COUNTIF($H$2:$H769,H769)</f>
        <v>0</v>
      </c>
      <c r="AG769">
        <f>COUNTIF($M$2:M769,M769)</f>
        <v>2</v>
      </c>
      <c r="AH769">
        <f>COUNTIF($O$2:O769,O769)</f>
        <v>0</v>
      </c>
      <c r="AI769">
        <f>COUNTIF($Q$2:Q769,Q769)</f>
        <v>2</v>
      </c>
      <c r="AJ769">
        <f>COUNTIF($S$2:S769,S769)</f>
        <v>606</v>
      </c>
      <c r="AK769">
        <f t="shared" si="11"/>
        <v>59.1318359375</v>
      </c>
      <c r="AL769">
        <f>IF(AD769="",0,COUNTIF($AD$2:AD769,AD769))</f>
        <v>1</v>
      </c>
    </row>
    <row r="770" spans="1:38">
      <c r="A770" t="s">
        <v>2488</v>
      </c>
      <c r="B770" t="s">
        <v>56</v>
      </c>
      <c r="C770">
        <v>200</v>
      </c>
      <c r="D770" t="s">
        <v>54</v>
      </c>
      <c r="E770" t="s">
        <v>2489</v>
      </c>
      <c r="F770">
        <v>37</v>
      </c>
      <c r="G770">
        <v>301</v>
      </c>
      <c r="H770"/>
      <c r="I770">
        <v>0</v>
      </c>
      <c r="J770">
        <v>0</v>
      </c>
      <c r="K770"/>
      <c r="L770">
        <v>0</v>
      </c>
      <c r="M770" t="s">
        <v>2489</v>
      </c>
      <c r="N770">
        <v>37</v>
      </c>
      <c r="O770"/>
      <c r="P770">
        <v>0</v>
      </c>
      <c r="Q770" t="s">
        <v>2490</v>
      </c>
      <c r="R770">
        <v>20</v>
      </c>
      <c r="S770" t="s">
        <v>2491</v>
      </c>
      <c r="T770">
        <v>23</v>
      </c>
      <c r="U770" t="s">
        <v>53</v>
      </c>
      <c r="V770" t="s">
        <v>53</v>
      </c>
      <c r="W770" t="s">
        <v>108</v>
      </c>
      <c r="X770">
        <v>53162</v>
      </c>
      <c r="Y770">
        <v>1410</v>
      </c>
      <c r="Z770">
        <v>5</v>
      </c>
      <c r="AA770">
        <v>8</v>
      </c>
      <c r="AB770">
        <v>60</v>
      </c>
      <c r="AC770">
        <v>11</v>
      </c>
      <c r="AD770" t="s">
        <v>2492</v>
      </c>
      <c r="AE770">
        <f>COUNTIF($E$2:E770,E770)</f>
        <v>1</v>
      </c>
      <c r="AF770">
        <f>COUNTIF($H$2:$H770,H770)</f>
        <v>0</v>
      </c>
      <c r="AG770">
        <f>COUNTIF($M$2:M770,M770)</f>
        <v>1</v>
      </c>
      <c r="AH770">
        <f>COUNTIF($O$2:O770,O770)</f>
        <v>0</v>
      </c>
      <c r="AI770">
        <f>COUNTIF($Q$2:Q770,Q770)</f>
        <v>1</v>
      </c>
      <c r="AJ770">
        <f>COUNTIF($S$2:S770,S770)</f>
        <v>1</v>
      </c>
      <c r="AK770">
        <f t="shared" si="11"/>
        <v>51.916015625</v>
      </c>
      <c r="AL770">
        <f>IF(AD770="",0,COUNTIF($AD$2:AD770,AD770))</f>
        <v>1</v>
      </c>
    </row>
    <row r="771" spans="1:38">
      <c r="A771" t="s">
        <v>2493</v>
      </c>
      <c r="B771" t="s">
        <v>56</v>
      </c>
      <c r="C771">
        <v>200</v>
      </c>
      <c r="D771" t="s">
        <v>54</v>
      </c>
      <c r="E771" t="s">
        <v>2489</v>
      </c>
      <c r="F771">
        <v>37</v>
      </c>
      <c r="G771">
        <v>301</v>
      </c>
      <c r="H771"/>
      <c r="I771">
        <v>0</v>
      </c>
      <c r="J771">
        <v>0</v>
      </c>
      <c r="K771"/>
      <c r="L771">
        <v>0</v>
      </c>
      <c r="M771" t="s">
        <v>2489</v>
      </c>
      <c r="N771">
        <v>37</v>
      </c>
      <c r="O771"/>
      <c r="P771">
        <v>0</v>
      </c>
      <c r="Q771" t="s">
        <v>2490</v>
      </c>
      <c r="R771">
        <v>20</v>
      </c>
      <c r="S771" t="s">
        <v>2491</v>
      </c>
      <c r="T771">
        <v>23</v>
      </c>
      <c r="U771" t="s">
        <v>53</v>
      </c>
      <c r="V771" t="s">
        <v>53</v>
      </c>
      <c r="W771" t="s">
        <v>108</v>
      </c>
      <c r="X771">
        <v>53177</v>
      </c>
      <c r="Y771">
        <v>1410</v>
      </c>
      <c r="Z771">
        <v>6</v>
      </c>
      <c r="AA771">
        <v>4</v>
      </c>
      <c r="AB771">
        <v>60</v>
      </c>
      <c r="AC771">
        <v>11</v>
      </c>
      <c r="AD771" t="s">
        <v>2494</v>
      </c>
      <c r="AE771">
        <f>COUNTIF($E$2:E771,E771)</f>
        <v>2</v>
      </c>
      <c r="AF771">
        <f>COUNTIF($H$2:$H771,H771)</f>
        <v>0</v>
      </c>
      <c r="AG771">
        <f>COUNTIF($M$2:M771,M771)</f>
        <v>2</v>
      </c>
      <c r="AH771">
        <f>COUNTIF($O$2:O771,O771)</f>
        <v>0</v>
      </c>
      <c r="AI771">
        <f>COUNTIF($Q$2:Q771,Q771)</f>
        <v>2</v>
      </c>
      <c r="AJ771">
        <f>COUNTIF($S$2:S771,S771)</f>
        <v>2</v>
      </c>
      <c r="AK771">
        <f t="shared" ref="AK771:AK834" si="12">X771/1024</f>
        <v>51.9306640625</v>
      </c>
      <c r="AL771">
        <f>IF(AD771="",0,COUNTIF($AD$2:AD771,AD771))</f>
        <v>1</v>
      </c>
    </row>
    <row r="772" spans="1:38">
      <c r="A772" t="s">
        <v>2495</v>
      </c>
      <c r="B772" t="s">
        <v>56</v>
      </c>
      <c r="C772">
        <v>200</v>
      </c>
      <c r="D772" t="s">
        <v>54</v>
      </c>
      <c r="E772" t="s">
        <v>2496</v>
      </c>
      <c r="F772">
        <v>31</v>
      </c>
      <c r="G772">
        <v>271</v>
      </c>
      <c r="H772"/>
      <c r="I772">
        <v>0</v>
      </c>
      <c r="J772">
        <v>0</v>
      </c>
      <c r="K772"/>
      <c r="L772">
        <v>0</v>
      </c>
      <c r="M772" t="s">
        <v>2496</v>
      </c>
      <c r="N772">
        <v>31</v>
      </c>
      <c r="O772"/>
      <c r="P772">
        <v>0</v>
      </c>
      <c r="Q772" t="s">
        <v>2497</v>
      </c>
      <c r="R772">
        <v>48</v>
      </c>
      <c r="S772" t="s">
        <v>172</v>
      </c>
      <c r="T772">
        <v>6</v>
      </c>
      <c r="U772" t="s">
        <v>53</v>
      </c>
      <c r="V772" t="s">
        <v>53</v>
      </c>
      <c r="W772" t="s">
        <v>108</v>
      </c>
      <c r="X772">
        <v>52935</v>
      </c>
      <c r="Y772">
        <v>985</v>
      </c>
      <c r="Z772">
        <v>5</v>
      </c>
      <c r="AA772">
        <v>9</v>
      </c>
      <c r="AB772">
        <v>64</v>
      </c>
      <c r="AC772">
        <v>10</v>
      </c>
      <c r="AD772" t="s">
        <v>2498</v>
      </c>
      <c r="AE772">
        <f>COUNTIF($E$2:E772,E772)</f>
        <v>1</v>
      </c>
      <c r="AF772">
        <f>COUNTIF($H$2:$H772,H772)</f>
        <v>0</v>
      </c>
      <c r="AG772">
        <f>COUNTIF($M$2:M772,M772)</f>
        <v>1</v>
      </c>
      <c r="AH772">
        <f>COUNTIF($O$2:O772,O772)</f>
        <v>0</v>
      </c>
      <c r="AI772">
        <f>COUNTIF($Q$2:Q772,Q772)</f>
        <v>1</v>
      </c>
      <c r="AJ772">
        <f>COUNTIF($S$2:S772,S772)</f>
        <v>607</v>
      </c>
      <c r="AK772">
        <f t="shared" si="12"/>
        <v>51.6943359375</v>
      </c>
      <c r="AL772">
        <f>IF(AD772="",0,COUNTIF($AD$2:AD772,AD772))</f>
        <v>1</v>
      </c>
    </row>
    <row r="773" spans="1:38">
      <c r="A773" t="s">
        <v>2499</v>
      </c>
      <c r="B773" t="s">
        <v>56</v>
      </c>
      <c r="C773">
        <v>200</v>
      </c>
      <c r="D773" t="s">
        <v>54</v>
      </c>
      <c r="E773" t="s">
        <v>2496</v>
      </c>
      <c r="F773">
        <v>31</v>
      </c>
      <c r="G773">
        <v>271</v>
      </c>
      <c r="H773"/>
      <c r="I773">
        <v>0</v>
      </c>
      <c r="J773">
        <v>0</v>
      </c>
      <c r="K773"/>
      <c r="L773">
        <v>0</v>
      </c>
      <c r="M773" t="s">
        <v>2496</v>
      </c>
      <c r="N773">
        <v>31</v>
      </c>
      <c r="O773"/>
      <c r="P773">
        <v>0</v>
      </c>
      <c r="Q773" t="s">
        <v>2497</v>
      </c>
      <c r="R773">
        <v>48</v>
      </c>
      <c r="S773" t="s">
        <v>172</v>
      </c>
      <c r="T773">
        <v>6</v>
      </c>
      <c r="U773" t="s">
        <v>53</v>
      </c>
      <c r="V773" t="s">
        <v>53</v>
      </c>
      <c r="W773" t="s">
        <v>108</v>
      </c>
      <c r="X773">
        <v>52924</v>
      </c>
      <c r="Y773">
        <v>985</v>
      </c>
      <c r="Z773">
        <v>6</v>
      </c>
      <c r="AA773">
        <v>6</v>
      </c>
      <c r="AB773">
        <v>64</v>
      </c>
      <c r="AC773">
        <v>10</v>
      </c>
      <c r="AD773" t="s">
        <v>2500</v>
      </c>
      <c r="AE773">
        <f>COUNTIF($E$2:E773,E773)</f>
        <v>2</v>
      </c>
      <c r="AF773">
        <f>COUNTIF($H$2:$H773,H773)</f>
        <v>0</v>
      </c>
      <c r="AG773">
        <f>COUNTIF($M$2:M773,M773)</f>
        <v>2</v>
      </c>
      <c r="AH773">
        <f>COUNTIF($O$2:O773,O773)</f>
        <v>0</v>
      </c>
      <c r="AI773">
        <f>COUNTIF($Q$2:Q773,Q773)</f>
        <v>2</v>
      </c>
      <c r="AJ773">
        <f>COUNTIF($S$2:S773,S773)</f>
        <v>608</v>
      </c>
      <c r="AK773">
        <f t="shared" si="12"/>
        <v>51.68359375</v>
      </c>
      <c r="AL773">
        <f>IF(AD773="",0,COUNTIF($AD$2:AD773,AD773))</f>
        <v>1</v>
      </c>
    </row>
    <row r="774" spans="1:38">
      <c r="A774" t="s">
        <v>2501</v>
      </c>
      <c r="B774" t="s">
        <v>56</v>
      </c>
      <c r="C774">
        <v>200</v>
      </c>
      <c r="D774" t="s">
        <v>54</v>
      </c>
      <c r="E774" t="s">
        <v>2502</v>
      </c>
      <c r="F774">
        <v>47</v>
      </c>
      <c r="G774">
        <v>349</v>
      </c>
      <c r="H774"/>
      <c r="I774">
        <v>0</v>
      </c>
      <c r="J774">
        <v>0</v>
      </c>
      <c r="K774"/>
      <c r="L774">
        <v>0</v>
      </c>
      <c r="M774" t="s">
        <v>2503</v>
      </c>
      <c r="N774">
        <v>20</v>
      </c>
      <c r="O774"/>
      <c r="P774">
        <v>0</v>
      </c>
      <c r="Q774" t="s">
        <v>2504</v>
      </c>
      <c r="R774">
        <v>37</v>
      </c>
      <c r="S774" t="s">
        <v>172</v>
      </c>
      <c r="T774">
        <v>6</v>
      </c>
      <c r="U774" t="s">
        <v>53</v>
      </c>
      <c r="V774" t="s">
        <v>53</v>
      </c>
      <c r="W774" t="s">
        <v>108</v>
      </c>
      <c r="X774">
        <v>62425</v>
      </c>
      <c r="Y774">
        <v>1549</v>
      </c>
      <c r="Z774">
        <v>6</v>
      </c>
      <c r="AA774">
        <v>11</v>
      </c>
      <c r="AB774">
        <v>72</v>
      </c>
      <c r="AC774">
        <v>21</v>
      </c>
      <c r="AD774" t="s">
        <v>2505</v>
      </c>
      <c r="AE774">
        <f>COUNTIF($E$2:E774,E774)</f>
        <v>1</v>
      </c>
      <c r="AF774">
        <f>COUNTIF($H$2:$H774,H774)</f>
        <v>0</v>
      </c>
      <c r="AG774">
        <f>COUNTIF($M$2:M774,M774)</f>
        <v>1</v>
      </c>
      <c r="AH774">
        <f>COUNTIF($O$2:O774,O774)</f>
        <v>0</v>
      </c>
      <c r="AI774">
        <f>COUNTIF($Q$2:Q774,Q774)</f>
        <v>1</v>
      </c>
      <c r="AJ774">
        <f>COUNTIF($S$2:S774,S774)</f>
        <v>609</v>
      </c>
      <c r="AK774">
        <f t="shared" si="12"/>
        <v>60.9619140625</v>
      </c>
      <c r="AL774">
        <f>IF(AD774="",0,COUNTIF($AD$2:AD774,AD774))</f>
        <v>1</v>
      </c>
    </row>
    <row r="775" spans="1:38">
      <c r="A775" t="s">
        <v>2506</v>
      </c>
      <c r="B775" t="s">
        <v>4</v>
      </c>
      <c r="C775">
        <v>301</v>
      </c>
      <c r="D775" t="s">
        <v>55</v>
      </c>
      <c r="E775"/>
      <c r="F775">
        <v>0</v>
      </c>
      <c r="G775">
        <v>0</v>
      </c>
      <c r="H775"/>
      <c r="I775">
        <v>0</v>
      </c>
      <c r="J775">
        <v>0</v>
      </c>
      <c r="K775"/>
      <c r="L775">
        <v>0</v>
      </c>
      <c r="M775"/>
      <c r="N775">
        <v>0</v>
      </c>
      <c r="O775"/>
      <c r="P775">
        <v>0</v>
      </c>
      <c r="Q775"/>
      <c r="R775">
        <v>0</v>
      </c>
      <c r="S775"/>
      <c r="T775">
        <v>0</v>
      </c>
      <c r="U775" t="s">
        <v>53</v>
      </c>
      <c r="V775" t="s">
        <v>53</v>
      </c>
      <c r="W775"/>
      <c r="X775">
        <v>188</v>
      </c>
      <c r="Y775">
        <v>0</v>
      </c>
      <c r="Z775">
        <v>7</v>
      </c>
      <c r="AA775">
        <v>3</v>
      </c>
      <c r="AB775">
        <v>1</v>
      </c>
      <c r="AC775">
        <v>0</v>
      </c>
      <c r="AD775" t="s">
        <v>53</v>
      </c>
      <c r="AE775">
        <f>COUNTIF($E$2:E775,E775)</f>
        <v>0</v>
      </c>
      <c r="AF775">
        <f>COUNTIF($H$2:$H775,H775)</f>
        <v>0</v>
      </c>
      <c r="AG775">
        <f>COUNTIF($M$2:M775,M775)</f>
        <v>0</v>
      </c>
      <c r="AH775">
        <f>COUNTIF($O$2:O775,O775)</f>
        <v>0</v>
      </c>
      <c r="AI775">
        <f>COUNTIF($Q$2:Q775,Q775)</f>
        <v>0</v>
      </c>
      <c r="AJ775">
        <f>COUNTIF($S$2:S775,S775)</f>
        <v>0</v>
      </c>
      <c r="AK775">
        <f t="shared" si="12"/>
        <v>0.18359375</v>
      </c>
      <c r="AL775">
        <f>IF(AD775="",0,COUNTIF($AD$2:AD775,AD775))</f>
        <v>0</v>
      </c>
    </row>
    <row r="776" spans="1:38">
      <c r="A776" t="s">
        <v>2507</v>
      </c>
      <c r="B776" t="s">
        <v>4</v>
      </c>
      <c r="C776">
        <v>301</v>
      </c>
      <c r="D776" t="s">
        <v>55</v>
      </c>
      <c r="E776"/>
      <c r="F776">
        <v>0</v>
      </c>
      <c r="G776">
        <v>0</v>
      </c>
      <c r="H776"/>
      <c r="I776">
        <v>0</v>
      </c>
      <c r="J776">
        <v>0</v>
      </c>
      <c r="K776"/>
      <c r="L776">
        <v>0</v>
      </c>
      <c r="M776"/>
      <c r="N776">
        <v>0</v>
      </c>
      <c r="O776"/>
      <c r="P776">
        <v>0</v>
      </c>
      <c r="Q776"/>
      <c r="R776">
        <v>0</v>
      </c>
      <c r="S776"/>
      <c r="T776">
        <v>0</v>
      </c>
      <c r="U776" t="s">
        <v>53</v>
      </c>
      <c r="V776" t="s">
        <v>53</v>
      </c>
      <c r="W776"/>
      <c r="X776">
        <v>188</v>
      </c>
      <c r="Y776">
        <v>0</v>
      </c>
      <c r="Z776">
        <v>7</v>
      </c>
      <c r="AA776">
        <v>2</v>
      </c>
      <c r="AB776">
        <v>1</v>
      </c>
      <c r="AC776">
        <v>0</v>
      </c>
      <c r="AD776" t="s">
        <v>53</v>
      </c>
      <c r="AE776">
        <f>COUNTIF($E$2:E776,E776)</f>
        <v>0</v>
      </c>
      <c r="AF776">
        <f>COUNTIF($H$2:$H776,H776)</f>
        <v>0</v>
      </c>
      <c r="AG776">
        <f>COUNTIF($M$2:M776,M776)</f>
        <v>0</v>
      </c>
      <c r="AH776">
        <f>COUNTIF($O$2:O776,O776)</f>
        <v>0</v>
      </c>
      <c r="AI776">
        <f>COUNTIF($Q$2:Q776,Q776)</f>
        <v>0</v>
      </c>
      <c r="AJ776">
        <f>COUNTIF($S$2:S776,S776)</f>
        <v>0</v>
      </c>
      <c r="AK776">
        <f t="shared" si="12"/>
        <v>0.18359375</v>
      </c>
      <c r="AL776">
        <f>IF(AD776="",0,COUNTIF($AD$2:AD776,AD776))</f>
        <v>0</v>
      </c>
    </row>
    <row r="777" spans="1:38">
      <c r="A777" t="s">
        <v>2508</v>
      </c>
      <c r="B777" t="s">
        <v>56</v>
      </c>
      <c r="C777">
        <v>200</v>
      </c>
      <c r="D777" t="s">
        <v>54</v>
      </c>
      <c r="E777" t="s">
        <v>2502</v>
      </c>
      <c r="F777">
        <v>47</v>
      </c>
      <c r="G777">
        <v>349</v>
      </c>
      <c r="H777"/>
      <c r="I777">
        <v>0</v>
      </c>
      <c r="J777">
        <v>0</v>
      </c>
      <c r="K777"/>
      <c r="L777">
        <v>0</v>
      </c>
      <c r="M777" t="s">
        <v>2503</v>
      </c>
      <c r="N777">
        <v>20</v>
      </c>
      <c r="O777"/>
      <c r="P777">
        <v>0</v>
      </c>
      <c r="Q777" t="s">
        <v>2504</v>
      </c>
      <c r="R777">
        <v>37</v>
      </c>
      <c r="S777" t="s">
        <v>172</v>
      </c>
      <c r="T777">
        <v>6</v>
      </c>
      <c r="U777" t="s">
        <v>53</v>
      </c>
      <c r="V777" t="s">
        <v>53</v>
      </c>
      <c r="W777" t="s">
        <v>108</v>
      </c>
      <c r="X777">
        <v>62442</v>
      </c>
      <c r="Y777">
        <v>1549</v>
      </c>
      <c r="Z777">
        <v>7</v>
      </c>
      <c r="AA777">
        <v>12</v>
      </c>
      <c r="AB777">
        <v>72</v>
      </c>
      <c r="AC777">
        <v>21</v>
      </c>
      <c r="AD777" t="s">
        <v>2509</v>
      </c>
      <c r="AE777">
        <f>COUNTIF($E$2:E777,E777)</f>
        <v>2</v>
      </c>
      <c r="AF777">
        <f>COUNTIF($H$2:$H777,H777)</f>
        <v>0</v>
      </c>
      <c r="AG777">
        <f>COUNTIF($M$2:M777,M777)</f>
        <v>2</v>
      </c>
      <c r="AH777">
        <f>COUNTIF($O$2:O777,O777)</f>
        <v>0</v>
      </c>
      <c r="AI777">
        <f>COUNTIF($Q$2:Q777,Q777)</f>
        <v>2</v>
      </c>
      <c r="AJ777">
        <f>COUNTIF($S$2:S777,S777)</f>
        <v>610</v>
      </c>
      <c r="AK777">
        <f t="shared" si="12"/>
        <v>60.978515625</v>
      </c>
      <c r="AL777">
        <f>IF(AD777="",0,COUNTIF($AD$2:AD777,AD777))</f>
        <v>1</v>
      </c>
    </row>
    <row r="778" spans="1:38">
      <c r="A778" t="s">
        <v>2510</v>
      </c>
      <c r="B778" t="s">
        <v>56</v>
      </c>
      <c r="C778">
        <v>200</v>
      </c>
      <c r="D778" t="s">
        <v>54</v>
      </c>
      <c r="E778" t="s">
        <v>2511</v>
      </c>
      <c r="F778">
        <v>52</v>
      </c>
      <c r="G778">
        <v>413</v>
      </c>
      <c r="H778"/>
      <c r="I778">
        <v>0</v>
      </c>
      <c r="J778">
        <v>0</v>
      </c>
      <c r="K778"/>
      <c r="L778">
        <v>0</v>
      </c>
      <c r="M778" t="s">
        <v>2511</v>
      </c>
      <c r="N778">
        <v>52</v>
      </c>
      <c r="O778"/>
      <c r="P778">
        <v>0</v>
      </c>
      <c r="Q778" t="s">
        <v>2512</v>
      </c>
      <c r="R778">
        <v>69</v>
      </c>
      <c r="S778" t="s">
        <v>172</v>
      </c>
      <c r="T778">
        <v>6</v>
      </c>
      <c r="U778" t="s">
        <v>53</v>
      </c>
      <c r="V778" t="s">
        <v>53</v>
      </c>
      <c r="W778" t="s">
        <v>108</v>
      </c>
      <c r="X778">
        <v>70746</v>
      </c>
      <c r="Y778">
        <v>2284</v>
      </c>
      <c r="Z778">
        <v>6</v>
      </c>
      <c r="AA778">
        <v>15</v>
      </c>
      <c r="AB778">
        <v>75</v>
      </c>
      <c r="AC778">
        <v>39</v>
      </c>
      <c r="AD778" t="s">
        <v>2513</v>
      </c>
      <c r="AE778">
        <f>COUNTIF($E$2:E778,E778)</f>
        <v>1</v>
      </c>
      <c r="AF778">
        <f>COUNTIF($H$2:$H778,H778)</f>
        <v>0</v>
      </c>
      <c r="AG778">
        <f>COUNTIF($M$2:M778,M778)</f>
        <v>1</v>
      </c>
      <c r="AH778">
        <f>COUNTIF($O$2:O778,O778)</f>
        <v>0</v>
      </c>
      <c r="AI778">
        <f>COUNTIF($Q$2:Q778,Q778)</f>
        <v>1</v>
      </c>
      <c r="AJ778">
        <f>COUNTIF($S$2:S778,S778)</f>
        <v>611</v>
      </c>
      <c r="AK778">
        <f t="shared" si="12"/>
        <v>69.087890625</v>
      </c>
      <c r="AL778">
        <f>IF(AD778="",0,COUNTIF($AD$2:AD778,AD778))</f>
        <v>1</v>
      </c>
    </row>
    <row r="779" spans="1:38">
      <c r="A779" t="s">
        <v>2514</v>
      </c>
      <c r="B779" t="s">
        <v>56</v>
      </c>
      <c r="C779">
        <v>200</v>
      </c>
      <c r="D779" t="s">
        <v>54</v>
      </c>
      <c r="E779" t="s">
        <v>2511</v>
      </c>
      <c r="F779">
        <v>52</v>
      </c>
      <c r="G779">
        <v>413</v>
      </c>
      <c r="H779"/>
      <c r="I779">
        <v>0</v>
      </c>
      <c r="J779">
        <v>0</v>
      </c>
      <c r="K779"/>
      <c r="L779">
        <v>0</v>
      </c>
      <c r="M779" t="s">
        <v>2511</v>
      </c>
      <c r="N779">
        <v>52</v>
      </c>
      <c r="O779"/>
      <c r="P779">
        <v>0</v>
      </c>
      <c r="Q779" t="s">
        <v>2512</v>
      </c>
      <c r="R779">
        <v>69</v>
      </c>
      <c r="S779" t="s">
        <v>172</v>
      </c>
      <c r="T779">
        <v>6</v>
      </c>
      <c r="U779" t="s">
        <v>53</v>
      </c>
      <c r="V779" t="s">
        <v>53</v>
      </c>
      <c r="W779" t="s">
        <v>108</v>
      </c>
      <c r="X779">
        <v>70766</v>
      </c>
      <c r="Y779">
        <v>2284</v>
      </c>
      <c r="Z779">
        <v>7</v>
      </c>
      <c r="AA779">
        <v>18</v>
      </c>
      <c r="AB779">
        <v>75</v>
      </c>
      <c r="AC779">
        <v>39</v>
      </c>
      <c r="AD779" t="s">
        <v>2515</v>
      </c>
      <c r="AE779">
        <f>COUNTIF($E$2:E779,E779)</f>
        <v>2</v>
      </c>
      <c r="AF779">
        <f>COUNTIF($H$2:$H779,H779)</f>
        <v>0</v>
      </c>
      <c r="AG779">
        <f>COUNTIF($M$2:M779,M779)</f>
        <v>2</v>
      </c>
      <c r="AH779">
        <f>COUNTIF($O$2:O779,O779)</f>
        <v>0</v>
      </c>
      <c r="AI779">
        <f>COUNTIF($Q$2:Q779,Q779)</f>
        <v>2</v>
      </c>
      <c r="AJ779">
        <f>COUNTIF($S$2:S779,S779)</f>
        <v>612</v>
      </c>
      <c r="AK779">
        <f t="shared" si="12"/>
        <v>69.107421875</v>
      </c>
      <c r="AL779">
        <f>IF(AD779="",0,COUNTIF($AD$2:AD779,AD779))</f>
        <v>1</v>
      </c>
    </row>
    <row r="780" spans="1:38">
      <c r="A780" t="s">
        <v>2516</v>
      </c>
      <c r="B780" t="s">
        <v>56</v>
      </c>
      <c r="C780">
        <v>200</v>
      </c>
      <c r="D780" t="s">
        <v>54</v>
      </c>
      <c r="E780" t="s">
        <v>2517</v>
      </c>
      <c r="F780">
        <v>43</v>
      </c>
      <c r="G780">
        <v>352</v>
      </c>
      <c r="H780"/>
      <c r="I780">
        <v>0</v>
      </c>
      <c r="J780">
        <v>0</v>
      </c>
      <c r="K780"/>
      <c r="L780">
        <v>0</v>
      </c>
      <c r="M780" t="s">
        <v>2517</v>
      </c>
      <c r="N780">
        <v>43</v>
      </c>
      <c r="O780"/>
      <c r="P780">
        <v>0</v>
      </c>
      <c r="Q780" t="s">
        <v>2518</v>
      </c>
      <c r="R780">
        <v>28</v>
      </c>
      <c r="S780" t="s">
        <v>2519</v>
      </c>
      <c r="T780">
        <v>60</v>
      </c>
      <c r="U780" t="s">
        <v>53</v>
      </c>
      <c r="V780" t="s">
        <v>53</v>
      </c>
      <c r="W780" t="s">
        <v>108</v>
      </c>
      <c r="X780">
        <v>53013</v>
      </c>
      <c r="Y780">
        <v>1127</v>
      </c>
      <c r="Z780">
        <v>5</v>
      </c>
      <c r="AA780">
        <v>8</v>
      </c>
      <c r="AB780">
        <v>61</v>
      </c>
      <c r="AC780">
        <v>13</v>
      </c>
      <c r="AD780" t="s">
        <v>2520</v>
      </c>
      <c r="AE780">
        <f>COUNTIF($E$2:E780,E780)</f>
        <v>1</v>
      </c>
      <c r="AF780">
        <f>COUNTIF($H$2:$H780,H780)</f>
        <v>0</v>
      </c>
      <c r="AG780">
        <f>COUNTIF($M$2:M780,M780)</f>
        <v>1</v>
      </c>
      <c r="AH780">
        <f>COUNTIF($O$2:O780,O780)</f>
        <v>0</v>
      </c>
      <c r="AI780">
        <f>COUNTIF($Q$2:Q780,Q780)</f>
        <v>1</v>
      </c>
      <c r="AJ780">
        <f>COUNTIF($S$2:S780,S780)</f>
        <v>1</v>
      </c>
      <c r="AK780">
        <f t="shared" si="12"/>
        <v>51.7705078125</v>
      </c>
      <c r="AL780">
        <f>IF(AD780="",0,COUNTIF($AD$2:AD780,AD780))</f>
        <v>1</v>
      </c>
    </row>
    <row r="781" spans="1:38">
      <c r="A781" t="s">
        <v>2521</v>
      </c>
      <c r="B781" t="s">
        <v>56</v>
      </c>
      <c r="C781">
        <v>200</v>
      </c>
      <c r="D781" t="s">
        <v>54</v>
      </c>
      <c r="E781" t="s">
        <v>2517</v>
      </c>
      <c r="F781">
        <v>43</v>
      </c>
      <c r="G781">
        <v>352</v>
      </c>
      <c r="H781"/>
      <c r="I781">
        <v>0</v>
      </c>
      <c r="J781">
        <v>0</v>
      </c>
      <c r="K781"/>
      <c r="L781">
        <v>0</v>
      </c>
      <c r="M781" t="s">
        <v>2517</v>
      </c>
      <c r="N781">
        <v>43</v>
      </c>
      <c r="O781"/>
      <c r="P781">
        <v>0</v>
      </c>
      <c r="Q781" t="s">
        <v>2518</v>
      </c>
      <c r="R781">
        <v>28</v>
      </c>
      <c r="S781" t="s">
        <v>2519</v>
      </c>
      <c r="T781">
        <v>60</v>
      </c>
      <c r="U781" t="s">
        <v>53</v>
      </c>
      <c r="V781" t="s">
        <v>53</v>
      </c>
      <c r="W781" t="s">
        <v>108</v>
      </c>
      <c r="X781">
        <v>53028</v>
      </c>
      <c r="Y781">
        <v>1127</v>
      </c>
      <c r="Z781">
        <v>6</v>
      </c>
      <c r="AA781">
        <v>4</v>
      </c>
      <c r="AB781">
        <v>61</v>
      </c>
      <c r="AC781">
        <v>13</v>
      </c>
      <c r="AD781" t="s">
        <v>2522</v>
      </c>
      <c r="AE781">
        <f>COUNTIF($E$2:E781,E781)</f>
        <v>2</v>
      </c>
      <c r="AF781">
        <f>COUNTIF($H$2:$H781,H781)</f>
        <v>0</v>
      </c>
      <c r="AG781">
        <f>COUNTIF($M$2:M781,M781)</f>
        <v>2</v>
      </c>
      <c r="AH781">
        <f>COUNTIF($O$2:O781,O781)</f>
        <v>0</v>
      </c>
      <c r="AI781">
        <f>COUNTIF($Q$2:Q781,Q781)</f>
        <v>2</v>
      </c>
      <c r="AJ781">
        <f>COUNTIF($S$2:S781,S781)</f>
        <v>2</v>
      </c>
      <c r="AK781">
        <f t="shared" si="12"/>
        <v>51.78515625</v>
      </c>
      <c r="AL781">
        <f>IF(AD781="",0,COUNTIF($AD$2:AD781,AD781))</f>
        <v>1</v>
      </c>
    </row>
    <row r="782" spans="1:38">
      <c r="A782" t="s">
        <v>2523</v>
      </c>
      <c r="B782" t="s">
        <v>56</v>
      </c>
      <c r="C782">
        <v>200</v>
      </c>
      <c r="D782" t="s">
        <v>54</v>
      </c>
      <c r="E782" t="s">
        <v>2524</v>
      </c>
      <c r="F782">
        <v>38</v>
      </c>
      <c r="G782">
        <v>282</v>
      </c>
      <c r="H782"/>
      <c r="I782">
        <v>0</v>
      </c>
      <c r="J782">
        <v>0</v>
      </c>
      <c r="K782"/>
      <c r="L782">
        <v>0</v>
      </c>
      <c r="M782" t="s">
        <v>2524</v>
      </c>
      <c r="N782">
        <v>38</v>
      </c>
      <c r="O782"/>
      <c r="P782">
        <v>0</v>
      </c>
      <c r="Q782" t="s">
        <v>2525</v>
      </c>
      <c r="R782">
        <v>55</v>
      </c>
      <c r="S782" t="s">
        <v>172</v>
      </c>
      <c r="T782">
        <v>6</v>
      </c>
      <c r="U782" t="s">
        <v>53</v>
      </c>
      <c r="V782" t="s">
        <v>53</v>
      </c>
      <c r="W782" t="s">
        <v>108</v>
      </c>
      <c r="X782">
        <v>55364</v>
      </c>
      <c r="Y782">
        <v>899</v>
      </c>
      <c r="Z782">
        <v>5</v>
      </c>
      <c r="AA782">
        <v>9</v>
      </c>
      <c r="AB782">
        <v>67</v>
      </c>
      <c r="AC782">
        <v>16</v>
      </c>
      <c r="AD782" t="s">
        <v>2526</v>
      </c>
      <c r="AE782">
        <f>COUNTIF($E$2:E782,E782)</f>
        <v>1</v>
      </c>
      <c r="AF782">
        <f>COUNTIF($H$2:$H782,H782)</f>
        <v>0</v>
      </c>
      <c r="AG782">
        <f>COUNTIF($M$2:M782,M782)</f>
        <v>1</v>
      </c>
      <c r="AH782">
        <f>COUNTIF($O$2:O782,O782)</f>
        <v>0</v>
      </c>
      <c r="AI782">
        <f>COUNTIF($Q$2:Q782,Q782)</f>
        <v>1</v>
      </c>
      <c r="AJ782">
        <f>COUNTIF($S$2:S782,S782)</f>
        <v>613</v>
      </c>
      <c r="AK782">
        <f t="shared" si="12"/>
        <v>54.06640625</v>
      </c>
      <c r="AL782">
        <f>IF(AD782="",0,COUNTIF($AD$2:AD782,AD782))</f>
        <v>1</v>
      </c>
    </row>
    <row r="783" spans="1:38">
      <c r="A783" t="s">
        <v>2527</v>
      </c>
      <c r="B783" t="s">
        <v>56</v>
      </c>
      <c r="C783">
        <v>200</v>
      </c>
      <c r="D783" t="s">
        <v>54</v>
      </c>
      <c r="E783" t="s">
        <v>2524</v>
      </c>
      <c r="F783">
        <v>38</v>
      </c>
      <c r="G783">
        <v>282</v>
      </c>
      <c r="H783"/>
      <c r="I783">
        <v>0</v>
      </c>
      <c r="J783">
        <v>0</v>
      </c>
      <c r="K783"/>
      <c r="L783">
        <v>0</v>
      </c>
      <c r="M783" t="s">
        <v>2524</v>
      </c>
      <c r="N783">
        <v>38</v>
      </c>
      <c r="O783"/>
      <c r="P783">
        <v>0</v>
      </c>
      <c r="Q783" t="s">
        <v>2525</v>
      </c>
      <c r="R783">
        <v>55</v>
      </c>
      <c r="S783" t="s">
        <v>172</v>
      </c>
      <c r="T783">
        <v>6</v>
      </c>
      <c r="U783" t="s">
        <v>53</v>
      </c>
      <c r="V783" t="s">
        <v>53</v>
      </c>
      <c r="W783" t="s">
        <v>108</v>
      </c>
      <c r="X783">
        <v>55383</v>
      </c>
      <c r="Y783">
        <v>899</v>
      </c>
      <c r="Z783">
        <v>6</v>
      </c>
      <c r="AA783">
        <v>10</v>
      </c>
      <c r="AB783">
        <v>67</v>
      </c>
      <c r="AC783">
        <v>16</v>
      </c>
      <c r="AD783" t="s">
        <v>2528</v>
      </c>
      <c r="AE783">
        <f>COUNTIF($E$2:E783,E783)</f>
        <v>2</v>
      </c>
      <c r="AF783">
        <f>COUNTIF($H$2:$H783,H783)</f>
        <v>0</v>
      </c>
      <c r="AG783">
        <f>COUNTIF($M$2:M783,M783)</f>
        <v>2</v>
      </c>
      <c r="AH783">
        <f>COUNTIF($O$2:O783,O783)</f>
        <v>0</v>
      </c>
      <c r="AI783">
        <f>COUNTIF($Q$2:Q783,Q783)</f>
        <v>2</v>
      </c>
      <c r="AJ783">
        <f>COUNTIF($S$2:S783,S783)</f>
        <v>614</v>
      </c>
      <c r="AK783">
        <f t="shared" si="12"/>
        <v>54.0849609375</v>
      </c>
      <c r="AL783">
        <f>IF(AD783="",0,COUNTIF($AD$2:AD783,AD783))</f>
        <v>1</v>
      </c>
    </row>
    <row r="784" spans="1:38">
      <c r="A784" t="s">
        <v>2529</v>
      </c>
      <c r="B784" t="s">
        <v>56</v>
      </c>
      <c r="C784">
        <v>200</v>
      </c>
      <c r="D784" t="s">
        <v>54</v>
      </c>
      <c r="E784" t="s">
        <v>2530</v>
      </c>
      <c r="F784">
        <v>40</v>
      </c>
      <c r="G784">
        <v>322</v>
      </c>
      <c r="H784"/>
      <c r="I784">
        <v>0</v>
      </c>
      <c r="J784">
        <v>0</v>
      </c>
      <c r="K784"/>
      <c r="L784">
        <v>0</v>
      </c>
      <c r="M784" t="s">
        <v>2530</v>
      </c>
      <c r="N784">
        <v>40</v>
      </c>
      <c r="O784"/>
      <c r="P784">
        <v>0</v>
      </c>
      <c r="Q784" t="s">
        <v>172</v>
      </c>
      <c r="R784">
        <v>6</v>
      </c>
      <c r="S784" t="s">
        <v>145</v>
      </c>
      <c r="T784">
        <v>10</v>
      </c>
      <c r="U784" t="s">
        <v>53</v>
      </c>
      <c r="V784" t="s">
        <v>53</v>
      </c>
      <c r="W784" t="s">
        <v>108</v>
      </c>
      <c r="X784">
        <v>50020</v>
      </c>
      <c r="Y784">
        <v>747</v>
      </c>
      <c r="Z784">
        <v>6</v>
      </c>
      <c r="AA784">
        <v>6</v>
      </c>
      <c r="AB784">
        <v>60</v>
      </c>
      <c r="AC784">
        <v>14</v>
      </c>
      <c r="AD784" t="s">
        <v>2531</v>
      </c>
      <c r="AE784">
        <f>COUNTIF($E$2:E784,E784)</f>
        <v>1</v>
      </c>
      <c r="AF784">
        <f>COUNTIF($H$2:$H784,H784)</f>
        <v>0</v>
      </c>
      <c r="AG784">
        <f>COUNTIF($M$2:M784,M784)</f>
        <v>1</v>
      </c>
      <c r="AH784">
        <f>COUNTIF($O$2:O784,O784)</f>
        <v>0</v>
      </c>
      <c r="AI784">
        <f>COUNTIF($Q$2:Q784,Q784)</f>
        <v>115</v>
      </c>
      <c r="AJ784">
        <f>COUNTIF($S$2:S784,S784)</f>
        <v>115</v>
      </c>
      <c r="AK784">
        <f t="shared" si="12"/>
        <v>48.84765625</v>
      </c>
      <c r="AL784">
        <f>IF(AD784="",0,COUNTIF($AD$2:AD784,AD784))</f>
        <v>1</v>
      </c>
    </row>
    <row r="785" spans="1:38">
      <c r="A785" t="s">
        <v>2532</v>
      </c>
      <c r="B785" t="s">
        <v>56</v>
      </c>
      <c r="C785">
        <v>200</v>
      </c>
      <c r="D785" t="s">
        <v>54</v>
      </c>
      <c r="E785" t="s">
        <v>2533</v>
      </c>
      <c r="F785">
        <v>63</v>
      </c>
      <c r="G785">
        <v>531</v>
      </c>
      <c r="H785"/>
      <c r="I785">
        <v>0</v>
      </c>
      <c r="J785">
        <v>0</v>
      </c>
      <c r="K785"/>
      <c r="L785">
        <v>0</v>
      </c>
      <c r="M785" t="s">
        <v>2534</v>
      </c>
      <c r="N785">
        <v>43</v>
      </c>
      <c r="O785"/>
      <c r="P785">
        <v>0</v>
      </c>
      <c r="Q785" t="s">
        <v>2535</v>
      </c>
      <c r="R785">
        <v>28</v>
      </c>
      <c r="S785" t="s">
        <v>2536</v>
      </c>
      <c r="T785">
        <v>61</v>
      </c>
      <c r="U785" t="s">
        <v>53</v>
      </c>
      <c r="V785" t="s">
        <v>53</v>
      </c>
      <c r="W785" t="s">
        <v>108</v>
      </c>
      <c r="X785">
        <v>69549</v>
      </c>
      <c r="Y785">
        <v>1860</v>
      </c>
      <c r="Z785">
        <v>5</v>
      </c>
      <c r="AA785">
        <v>7</v>
      </c>
      <c r="AB785">
        <v>73</v>
      </c>
      <c r="AC785">
        <v>30</v>
      </c>
      <c r="AD785" t="s">
        <v>2537</v>
      </c>
      <c r="AE785">
        <f>COUNTIF($E$2:E785,E785)</f>
        <v>1</v>
      </c>
      <c r="AF785">
        <f>COUNTIF($H$2:$H785,H785)</f>
        <v>0</v>
      </c>
      <c r="AG785">
        <f>COUNTIF($M$2:M785,M785)</f>
        <v>1</v>
      </c>
      <c r="AH785">
        <f>COUNTIF($O$2:O785,O785)</f>
        <v>0</v>
      </c>
      <c r="AI785">
        <f>COUNTIF($Q$2:Q785,Q785)</f>
        <v>1</v>
      </c>
      <c r="AJ785">
        <f>COUNTIF($S$2:S785,S785)</f>
        <v>1</v>
      </c>
      <c r="AK785">
        <f t="shared" si="12"/>
        <v>67.9189453125</v>
      </c>
      <c r="AL785">
        <f>IF(AD785="",0,COUNTIF($AD$2:AD785,AD785))</f>
        <v>1</v>
      </c>
    </row>
    <row r="786" spans="1:38">
      <c r="A786" t="s">
        <v>2538</v>
      </c>
      <c r="B786" t="s">
        <v>56</v>
      </c>
      <c r="C786">
        <v>200</v>
      </c>
      <c r="D786" t="s">
        <v>54</v>
      </c>
      <c r="E786" t="s">
        <v>2533</v>
      </c>
      <c r="F786">
        <v>63</v>
      </c>
      <c r="G786">
        <v>531</v>
      </c>
      <c r="H786"/>
      <c r="I786">
        <v>0</v>
      </c>
      <c r="J786">
        <v>0</v>
      </c>
      <c r="K786"/>
      <c r="L786">
        <v>0</v>
      </c>
      <c r="M786" t="s">
        <v>2534</v>
      </c>
      <c r="N786">
        <v>43</v>
      </c>
      <c r="O786"/>
      <c r="P786">
        <v>0</v>
      </c>
      <c r="Q786" t="s">
        <v>2535</v>
      </c>
      <c r="R786">
        <v>28</v>
      </c>
      <c r="S786" t="s">
        <v>2536</v>
      </c>
      <c r="T786">
        <v>61</v>
      </c>
      <c r="U786" t="s">
        <v>53</v>
      </c>
      <c r="V786" t="s">
        <v>53</v>
      </c>
      <c r="W786" t="s">
        <v>108</v>
      </c>
      <c r="X786">
        <v>69575</v>
      </c>
      <c r="Y786">
        <v>1860</v>
      </c>
      <c r="Z786">
        <v>6</v>
      </c>
      <c r="AA786">
        <v>22</v>
      </c>
      <c r="AB786">
        <v>73</v>
      </c>
      <c r="AC786">
        <v>30</v>
      </c>
      <c r="AD786" t="s">
        <v>2539</v>
      </c>
      <c r="AE786">
        <f>COUNTIF($E$2:E786,E786)</f>
        <v>2</v>
      </c>
      <c r="AF786">
        <f>COUNTIF($H$2:$H786,H786)</f>
        <v>0</v>
      </c>
      <c r="AG786">
        <f>COUNTIF($M$2:M786,M786)</f>
        <v>2</v>
      </c>
      <c r="AH786">
        <f>COUNTIF($O$2:O786,O786)</f>
        <v>0</v>
      </c>
      <c r="AI786">
        <f>COUNTIF($Q$2:Q786,Q786)</f>
        <v>2</v>
      </c>
      <c r="AJ786">
        <f>COUNTIF($S$2:S786,S786)</f>
        <v>2</v>
      </c>
      <c r="AK786">
        <f t="shared" si="12"/>
        <v>67.9443359375</v>
      </c>
      <c r="AL786">
        <f>IF(AD786="",0,COUNTIF($AD$2:AD786,AD786))</f>
        <v>1</v>
      </c>
    </row>
    <row r="787" spans="1:38">
      <c r="A787" t="s">
        <v>2540</v>
      </c>
      <c r="B787" t="s">
        <v>56</v>
      </c>
      <c r="C787">
        <v>200</v>
      </c>
      <c r="D787" t="s">
        <v>54</v>
      </c>
      <c r="E787" t="s">
        <v>2541</v>
      </c>
      <c r="F787">
        <v>32</v>
      </c>
      <c r="G787">
        <v>303</v>
      </c>
      <c r="H787"/>
      <c r="I787">
        <v>0</v>
      </c>
      <c r="J787">
        <v>0</v>
      </c>
      <c r="K787"/>
      <c r="L787">
        <v>0</v>
      </c>
      <c r="M787" t="s">
        <v>2541</v>
      </c>
      <c r="N787">
        <v>32</v>
      </c>
      <c r="O787"/>
      <c r="P787">
        <v>0</v>
      </c>
      <c r="Q787" t="s">
        <v>2542</v>
      </c>
      <c r="R787">
        <v>50</v>
      </c>
      <c r="S787" t="s">
        <v>172</v>
      </c>
      <c r="T787">
        <v>6</v>
      </c>
      <c r="U787" t="s">
        <v>53</v>
      </c>
      <c r="V787" t="s">
        <v>53</v>
      </c>
      <c r="W787" t="s">
        <v>108</v>
      </c>
      <c r="X787">
        <v>51725</v>
      </c>
      <c r="Y787">
        <v>789</v>
      </c>
      <c r="Z787">
        <v>4</v>
      </c>
      <c r="AA787">
        <v>11</v>
      </c>
      <c r="AB787">
        <v>62</v>
      </c>
      <c r="AC787">
        <v>17</v>
      </c>
      <c r="AD787" t="s">
        <v>2543</v>
      </c>
      <c r="AE787">
        <f>COUNTIF($E$2:E787,E787)</f>
        <v>1</v>
      </c>
      <c r="AF787">
        <f>COUNTIF($H$2:$H787,H787)</f>
        <v>0</v>
      </c>
      <c r="AG787">
        <f>COUNTIF($M$2:M787,M787)</f>
        <v>1</v>
      </c>
      <c r="AH787">
        <f>COUNTIF($O$2:O787,O787)</f>
        <v>0</v>
      </c>
      <c r="AI787">
        <f>COUNTIF($Q$2:Q787,Q787)</f>
        <v>1</v>
      </c>
      <c r="AJ787">
        <f>COUNTIF($S$2:S787,S787)</f>
        <v>615</v>
      </c>
      <c r="AK787">
        <f t="shared" si="12"/>
        <v>50.5126953125</v>
      </c>
      <c r="AL787">
        <f>IF(AD787="",0,COUNTIF($AD$2:AD787,AD787))</f>
        <v>1</v>
      </c>
    </row>
    <row r="788" spans="1:38">
      <c r="A788" t="s">
        <v>2544</v>
      </c>
      <c r="B788" t="s">
        <v>56</v>
      </c>
      <c r="C788">
        <v>200</v>
      </c>
      <c r="D788" t="s">
        <v>54</v>
      </c>
      <c r="E788" t="s">
        <v>2541</v>
      </c>
      <c r="F788">
        <v>32</v>
      </c>
      <c r="G788">
        <v>303</v>
      </c>
      <c r="H788"/>
      <c r="I788">
        <v>0</v>
      </c>
      <c r="J788">
        <v>0</v>
      </c>
      <c r="K788"/>
      <c r="L788">
        <v>0</v>
      </c>
      <c r="M788" t="s">
        <v>2541</v>
      </c>
      <c r="N788">
        <v>32</v>
      </c>
      <c r="O788"/>
      <c r="P788">
        <v>0</v>
      </c>
      <c r="Q788" t="s">
        <v>2542</v>
      </c>
      <c r="R788">
        <v>50</v>
      </c>
      <c r="S788" t="s">
        <v>172</v>
      </c>
      <c r="T788">
        <v>6</v>
      </c>
      <c r="U788" t="s">
        <v>53</v>
      </c>
      <c r="V788" t="s">
        <v>53</v>
      </c>
      <c r="W788" t="s">
        <v>108</v>
      </c>
      <c r="X788">
        <v>51735</v>
      </c>
      <c r="Y788">
        <v>789</v>
      </c>
      <c r="Z788">
        <v>5</v>
      </c>
      <c r="AA788">
        <v>2</v>
      </c>
      <c r="AB788">
        <v>62</v>
      </c>
      <c r="AC788">
        <v>17</v>
      </c>
      <c r="AD788" t="s">
        <v>2545</v>
      </c>
      <c r="AE788">
        <f>COUNTIF($E$2:E788,E788)</f>
        <v>2</v>
      </c>
      <c r="AF788">
        <f>COUNTIF($H$2:$H788,H788)</f>
        <v>0</v>
      </c>
      <c r="AG788">
        <f>COUNTIF($M$2:M788,M788)</f>
        <v>2</v>
      </c>
      <c r="AH788">
        <f>COUNTIF($O$2:O788,O788)</f>
        <v>0</v>
      </c>
      <c r="AI788">
        <f>COUNTIF($Q$2:Q788,Q788)</f>
        <v>2</v>
      </c>
      <c r="AJ788">
        <f>COUNTIF($S$2:S788,S788)</f>
        <v>616</v>
      </c>
      <c r="AK788">
        <f t="shared" si="12"/>
        <v>50.5224609375</v>
      </c>
      <c r="AL788">
        <f>IF(AD788="",0,COUNTIF($AD$2:AD788,AD788))</f>
        <v>1</v>
      </c>
    </row>
    <row r="789" spans="1:38">
      <c r="A789" t="s">
        <v>2546</v>
      </c>
      <c r="B789" t="s">
        <v>56</v>
      </c>
      <c r="C789">
        <v>200</v>
      </c>
      <c r="D789" t="s">
        <v>54</v>
      </c>
      <c r="E789" t="s">
        <v>2547</v>
      </c>
      <c r="F789">
        <v>28</v>
      </c>
      <c r="G789">
        <v>241</v>
      </c>
      <c r="H789"/>
      <c r="I789">
        <v>0</v>
      </c>
      <c r="J789">
        <v>0</v>
      </c>
      <c r="K789"/>
      <c r="L789">
        <v>0</v>
      </c>
      <c r="M789" t="s">
        <v>2547</v>
      </c>
      <c r="N789">
        <v>28</v>
      </c>
      <c r="O789"/>
      <c r="P789">
        <v>0</v>
      </c>
      <c r="Q789" t="s">
        <v>172</v>
      </c>
      <c r="R789">
        <v>6</v>
      </c>
      <c r="S789" t="s">
        <v>145</v>
      </c>
      <c r="T789">
        <v>10</v>
      </c>
      <c r="U789" t="s">
        <v>53</v>
      </c>
      <c r="V789" t="s">
        <v>53</v>
      </c>
      <c r="W789" t="s">
        <v>108</v>
      </c>
      <c r="X789">
        <v>51326</v>
      </c>
      <c r="Y789">
        <v>841</v>
      </c>
      <c r="Z789">
        <v>5</v>
      </c>
      <c r="AA789">
        <v>10</v>
      </c>
      <c r="AB789">
        <v>63</v>
      </c>
      <c r="AC789">
        <v>16</v>
      </c>
      <c r="AD789" t="s">
        <v>2548</v>
      </c>
      <c r="AE789">
        <f>COUNTIF($E$2:E789,E789)</f>
        <v>1</v>
      </c>
      <c r="AF789">
        <f>COUNTIF($H$2:$H789,H789)</f>
        <v>0</v>
      </c>
      <c r="AG789">
        <f>COUNTIF($M$2:M789,M789)</f>
        <v>1</v>
      </c>
      <c r="AH789">
        <f>COUNTIF($O$2:O789,O789)</f>
        <v>0</v>
      </c>
      <c r="AI789">
        <f>COUNTIF($Q$2:Q789,Q789)</f>
        <v>116</v>
      </c>
      <c r="AJ789">
        <f>COUNTIF($S$2:S789,S789)</f>
        <v>116</v>
      </c>
      <c r="AK789">
        <f t="shared" si="12"/>
        <v>50.123046875</v>
      </c>
      <c r="AL789">
        <f>IF(AD789="",0,COUNTIF($AD$2:AD789,AD789))</f>
        <v>1</v>
      </c>
    </row>
    <row r="790" spans="1:38">
      <c r="A790" t="s">
        <v>2549</v>
      </c>
      <c r="B790" t="s">
        <v>56</v>
      </c>
      <c r="C790">
        <v>200</v>
      </c>
      <c r="D790" t="s">
        <v>54</v>
      </c>
      <c r="E790" t="s">
        <v>2550</v>
      </c>
      <c r="F790">
        <v>38</v>
      </c>
      <c r="G790">
        <v>355</v>
      </c>
      <c r="H790"/>
      <c r="I790">
        <v>0</v>
      </c>
      <c r="J790">
        <v>0</v>
      </c>
      <c r="K790"/>
      <c r="L790">
        <v>0</v>
      </c>
      <c r="M790" t="s">
        <v>2550</v>
      </c>
      <c r="N790">
        <v>38</v>
      </c>
      <c r="O790"/>
      <c r="P790">
        <v>0</v>
      </c>
      <c r="Q790" t="s">
        <v>2551</v>
      </c>
      <c r="R790">
        <v>56</v>
      </c>
      <c r="S790" t="s">
        <v>172</v>
      </c>
      <c r="T790">
        <v>6</v>
      </c>
      <c r="U790" t="s">
        <v>53</v>
      </c>
      <c r="V790" t="s">
        <v>53</v>
      </c>
      <c r="W790" t="s">
        <v>108</v>
      </c>
      <c r="X790">
        <v>53715</v>
      </c>
      <c r="Y790">
        <v>1044</v>
      </c>
      <c r="Z790">
        <v>6</v>
      </c>
      <c r="AA790">
        <v>5</v>
      </c>
      <c r="AB790">
        <v>62</v>
      </c>
      <c r="AC790">
        <v>16</v>
      </c>
      <c r="AD790" t="s">
        <v>2552</v>
      </c>
      <c r="AE790">
        <f>COUNTIF($E$2:E790,E790)</f>
        <v>1</v>
      </c>
      <c r="AF790">
        <f>COUNTIF($H$2:$H790,H790)</f>
        <v>0</v>
      </c>
      <c r="AG790">
        <f>COUNTIF($M$2:M790,M790)</f>
        <v>1</v>
      </c>
      <c r="AH790">
        <f>COUNTIF($O$2:O790,O790)</f>
        <v>0</v>
      </c>
      <c r="AI790">
        <f>COUNTIF($Q$2:Q790,Q790)</f>
        <v>1</v>
      </c>
      <c r="AJ790">
        <f>COUNTIF($S$2:S790,S790)</f>
        <v>617</v>
      </c>
      <c r="AK790">
        <f t="shared" si="12"/>
        <v>52.4560546875</v>
      </c>
      <c r="AL790">
        <f>IF(AD790="",0,COUNTIF($AD$2:AD790,AD790))</f>
        <v>1</v>
      </c>
    </row>
    <row r="791" spans="1:38">
      <c r="A791" t="s">
        <v>2553</v>
      </c>
      <c r="B791" t="s">
        <v>56</v>
      </c>
      <c r="C791">
        <v>200</v>
      </c>
      <c r="D791" t="s">
        <v>54</v>
      </c>
      <c r="E791" t="s">
        <v>2550</v>
      </c>
      <c r="F791">
        <v>38</v>
      </c>
      <c r="G791">
        <v>355</v>
      </c>
      <c r="H791"/>
      <c r="I791">
        <v>0</v>
      </c>
      <c r="J791">
        <v>0</v>
      </c>
      <c r="K791"/>
      <c r="L791">
        <v>0</v>
      </c>
      <c r="M791" t="s">
        <v>2550</v>
      </c>
      <c r="N791">
        <v>38</v>
      </c>
      <c r="O791"/>
      <c r="P791">
        <v>0</v>
      </c>
      <c r="Q791" t="s">
        <v>2551</v>
      </c>
      <c r="R791">
        <v>56</v>
      </c>
      <c r="S791" t="s">
        <v>172</v>
      </c>
      <c r="T791">
        <v>6</v>
      </c>
      <c r="U791" t="s">
        <v>53</v>
      </c>
      <c r="V791" t="s">
        <v>53</v>
      </c>
      <c r="W791" t="s">
        <v>108</v>
      </c>
      <c r="X791">
        <v>53743</v>
      </c>
      <c r="Y791">
        <v>1044</v>
      </c>
      <c r="Z791">
        <v>7</v>
      </c>
      <c r="AA791">
        <v>2</v>
      </c>
      <c r="AB791">
        <v>62</v>
      </c>
      <c r="AC791">
        <v>16</v>
      </c>
      <c r="AD791" t="s">
        <v>2554</v>
      </c>
      <c r="AE791">
        <f>COUNTIF($E$2:E791,E791)</f>
        <v>2</v>
      </c>
      <c r="AF791">
        <f>COUNTIF($H$2:$H791,H791)</f>
        <v>0</v>
      </c>
      <c r="AG791">
        <f>COUNTIF($M$2:M791,M791)</f>
        <v>2</v>
      </c>
      <c r="AH791">
        <f>COUNTIF($O$2:O791,O791)</f>
        <v>0</v>
      </c>
      <c r="AI791">
        <f>COUNTIF($Q$2:Q791,Q791)</f>
        <v>2</v>
      </c>
      <c r="AJ791">
        <f>COUNTIF($S$2:S791,S791)</f>
        <v>618</v>
      </c>
      <c r="AK791">
        <f t="shared" si="12"/>
        <v>52.4833984375</v>
      </c>
      <c r="AL791">
        <f>IF(AD791="",0,COUNTIF($AD$2:AD791,AD791))</f>
        <v>1</v>
      </c>
    </row>
    <row r="792" spans="1:38">
      <c r="A792" t="s">
        <v>2555</v>
      </c>
      <c r="B792" t="s">
        <v>56</v>
      </c>
      <c r="C792">
        <v>200</v>
      </c>
      <c r="D792" t="s">
        <v>54</v>
      </c>
      <c r="E792" t="s">
        <v>2556</v>
      </c>
      <c r="F792">
        <v>54</v>
      </c>
      <c r="G792">
        <v>456</v>
      </c>
      <c r="H792"/>
      <c r="I792">
        <v>0</v>
      </c>
      <c r="J792">
        <v>0</v>
      </c>
      <c r="K792"/>
      <c r="L792">
        <v>0</v>
      </c>
      <c r="M792" t="s">
        <v>2556</v>
      </c>
      <c r="N792">
        <v>54</v>
      </c>
      <c r="O792"/>
      <c r="P792">
        <v>0</v>
      </c>
      <c r="Q792" t="s">
        <v>2557</v>
      </c>
      <c r="R792">
        <v>72</v>
      </c>
      <c r="S792" t="s">
        <v>172</v>
      </c>
      <c r="T792">
        <v>6</v>
      </c>
      <c r="U792" t="s">
        <v>53</v>
      </c>
      <c r="V792" t="s">
        <v>53</v>
      </c>
      <c r="W792" t="s">
        <v>108</v>
      </c>
      <c r="X792">
        <v>54109</v>
      </c>
      <c r="Y792">
        <v>1200</v>
      </c>
      <c r="Z792">
        <v>5</v>
      </c>
      <c r="AA792">
        <v>7</v>
      </c>
      <c r="AB792">
        <v>61</v>
      </c>
      <c r="AC792">
        <v>16</v>
      </c>
      <c r="AD792" t="s">
        <v>2558</v>
      </c>
      <c r="AE792">
        <f>COUNTIF($E$2:E792,E792)</f>
        <v>1</v>
      </c>
      <c r="AF792">
        <f>COUNTIF($H$2:$H792,H792)</f>
        <v>0</v>
      </c>
      <c r="AG792">
        <f>COUNTIF($M$2:M792,M792)</f>
        <v>1</v>
      </c>
      <c r="AH792">
        <f>COUNTIF($O$2:O792,O792)</f>
        <v>0</v>
      </c>
      <c r="AI792">
        <f>COUNTIF($Q$2:Q792,Q792)</f>
        <v>1</v>
      </c>
      <c r="AJ792">
        <f>COUNTIF($S$2:S792,S792)</f>
        <v>619</v>
      </c>
      <c r="AK792">
        <f t="shared" si="12"/>
        <v>52.8408203125</v>
      </c>
      <c r="AL792">
        <f>IF(AD792="",0,COUNTIF($AD$2:AD792,AD792))</f>
        <v>1</v>
      </c>
    </row>
    <row r="793" spans="1:38">
      <c r="A793" t="s">
        <v>2559</v>
      </c>
      <c r="B793" t="s">
        <v>56</v>
      </c>
      <c r="C793">
        <v>200</v>
      </c>
      <c r="D793" t="s">
        <v>54</v>
      </c>
      <c r="E793" t="s">
        <v>2556</v>
      </c>
      <c r="F793">
        <v>54</v>
      </c>
      <c r="G793">
        <v>456</v>
      </c>
      <c r="H793"/>
      <c r="I793">
        <v>0</v>
      </c>
      <c r="J793">
        <v>0</v>
      </c>
      <c r="K793"/>
      <c r="L793">
        <v>0</v>
      </c>
      <c r="M793" t="s">
        <v>2556</v>
      </c>
      <c r="N793">
        <v>54</v>
      </c>
      <c r="O793"/>
      <c r="P793">
        <v>0</v>
      </c>
      <c r="Q793" t="s">
        <v>2557</v>
      </c>
      <c r="R793">
        <v>72</v>
      </c>
      <c r="S793" t="s">
        <v>172</v>
      </c>
      <c r="T793">
        <v>6</v>
      </c>
      <c r="U793" t="s">
        <v>53</v>
      </c>
      <c r="V793" t="s">
        <v>53</v>
      </c>
      <c r="W793" t="s">
        <v>108</v>
      </c>
      <c r="X793">
        <v>54118</v>
      </c>
      <c r="Y793">
        <v>1200</v>
      </c>
      <c r="Z793">
        <v>6</v>
      </c>
      <c r="AA793">
        <v>2</v>
      </c>
      <c r="AB793">
        <v>61</v>
      </c>
      <c r="AC793">
        <v>16</v>
      </c>
      <c r="AD793" t="s">
        <v>2560</v>
      </c>
      <c r="AE793">
        <f>COUNTIF($E$2:E793,E793)</f>
        <v>2</v>
      </c>
      <c r="AF793">
        <f>COUNTIF($H$2:$H793,H793)</f>
        <v>0</v>
      </c>
      <c r="AG793">
        <f>COUNTIF($M$2:M793,M793)</f>
        <v>2</v>
      </c>
      <c r="AH793">
        <f>COUNTIF($O$2:O793,O793)</f>
        <v>0</v>
      </c>
      <c r="AI793">
        <f>COUNTIF($Q$2:Q793,Q793)</f>
        <v>2</v>
      </c>
      <c r="AJ793">
        <f>COUNTIF($S$2:S793,S793)</f>
        <v>620</v>
      </c>
      <c r="AK793">
        <f t="shared" si="12"/>
        <v>52.849609375</v>
      </c>
      <c r="AL793">
        <f>IF(AD793="",0,COUNTIF($AD$2:AD793,AD793))</f>
        <v>1</v>
      </c>
    </row>
    <row r="794" spans="1:38">
      <c r="A794" t="s">
        <v>2561</v>
      </c>
      <c r="B794" t="s">
        <v>56</v>
      </c>
      <c r="C794">
        <v>200</v>
      </c>
      <c r="D794" t="s">
        <v>54</v>
      </c>
      <c r="E794" t="s">
        <v>2562</v>
      </c>
      <c r="F794">
        <v>25</v>
      </c>
      <c r="G794">
        <v>218</v>
      </c>
      <c r="H794"/>
      <c r="I794">
        <v>0</v>
      </c>
      <c r="J794">
        <v>0</v>
      </c>
      <c r="K794"/>
      <c r="L794">
        <v>0</v>
      </c>
      <c r="M794" t="s">
        <v>2562</v>
      </c>
      <c r="N794">
        <v>25</v>
      </c>
      <c r="O794"/>
      <c r="P794">
        <v>0</v>
      </c>
      <c r="Q794" t="s">
        <v>2563</v>
      </c>
      <c r="R794">
        <v>53</v>
      </c>
      <c r="S794" t="s">
        <v>2564</v>
      </c>
      <c r="T794">
        <v>30</v>
      </c>
      <c r="U794" t="s">
        <v>53</v>
      </c>
      <c r="V794" t="s">
        <v>53</v>
      </c>
      <c r="W794" t="s">
        <v>108</v>
      </c>
      <c r="X794">
        <v>48945</v>
      </c>
      <c r="Y794">
        <v>971</v>
      </c>
      <c r="Z794">
        <v>4</v>
      </c>
      <c r="AA794">
        <v>6</v>
      </c>
      <c r="AB794">
        <v>58</v>
      </c>
      <c r="AC794">
        <v>8</v>
      </c>
      <c r="AD794" t="s">
        <v>2565</v>
      </c>
      <c r="AE794">
        <f>COUNTIF($E$2:E794,E794)</f>
        <v>1</v>
      </c>
      <c r="AF794">
        <f>COUNTIF($H$2:$H794,H794)</f>
        <v>0</v>
      </c>
      <c r="AG794">
        <f>COUNTIF($M$2:M794,M794)</f>
        <v>1</v>
      </c>
      <c r="AH794">
        <f>COUNTIF($O$2:O794,O794)</f>
        <v>0</v>
      </c>
      <c r="AI794">
        <f>COUNTIF($Q$2:Q794,Q794)</f>
        <v>1</v>
      </c>
      <c r="AJ794">
        <f>COUNTIF($S$2:S794,S794)</f>
        <v>1</v>
      </c>
      <c r="AK794">
        <f t="shared" si="12"/>
        <v>47.7978515625</v>
      </c>
      <c r="AL794">
        <f>IF(AD794="",0,COUNTIF($AD$2:AD794,AD794))</f>
        <v>1</v>
      </c>
    </row>
    <row r="795" spans="1:38">
      <c r="A795" t="s">
        <v>2566</v>
      </c>
      <c r="B795" t="s">
        <v>56</v>
      </c>
      <c r="C795">
        <v>200</v>
      </c>
      <c r="D795" t="s">
        <v>54</v>
      </c>
      <c r="E795" t="s">
        <v>2567</v>
      </c>
      <c r="F795">
        <v>65</v>
      </c>
      <c r="G795">
        <v>552</v>
      </c>
      <c r="H795"/>
      <c r="I795">
        <v>0</v>
      </c>
      <c r="J795">
        <v>0</v>
      </c>
      <c r="K795"/>
      <c r="L795">
        <v>0</v>
      </c>
      <c r="M795" t="s">
        <v>2568</v>
      </c>
      <c r="N795">
        <v>51</v>
      </c>
      <c r="O795"/>
      <c r="P795">
        <v>0</v>
      </c>
      <c r="Q795" t="s">
        <v>2569</v>
      </c>
      <c r="R795">
        <v>68</v>
      </c>
      <c r="S795" t="s">
        <v>172</v>
      </c>
      <c r="T795">
        <v>6</v>
      </c>
      <c r="U795" t="s">
        <v>53</v>
      </c>
      <c r="V795" t="s">
        <v>53</v>
      </c>
      <c r="W795" t="s">
        <v>108</v>
      </c>
      <c r="X795">
        <v>60206</v>
      </c>
      <c r="Y795">
        <v>1238</v>
      </c>
      <c r="Z795">
        <v>6</v>
      </c>
      <c r="AA795">
        <v>6</v>
      </c>
      <c r="AB795">
        <v>65</v>
      </c>
      <c r="AC795">
        <v>24</v>
      </c>
      <c r="AD795" t="s">
        <v>2570</v>
      </c>
      <c r="AE795">
        <f>COUNTIF($E$2:E795,E795)</f>
        <v>1</v>
      </c>
      <c r="AF795">
        <f>COUNTIF($H$2:$H795,H795)</f>
        <v>0</v>
      </c>
      <c r="AG795">
        <f>COUNTIF($M$2:M795,M795)</f>
        <v>1</v>
      </c>
      <c r="AH795">
        <f>COUNTIF($O$2:O795,O795)</f>
        <v>0</v>
      </c>
      <c r="AI795">
        <f>COUNTIF($Q$2:Q795,Q795)</f>
        <v>1</v>
      </c>
      <c r="AJ795">
        <f>COUNTIF($S$2:S795,S795)</f>
        <v>621</v>
      </c>
      <c r="AK795">
        <f t="shared" si="12"/>
        <v>58.794921875</v>
      </c>
      <c r="AL795">
        <f>IF(AD795="",0,COUNTIF($AD$2:AD795,AD795))</f>
        <v>1</v>
      </c>
    </row>
    <row r="796" spans="1:38">
      <c r="A796" t="s">
        <v>2571</v>
      </c>
      <c r="B796" t="s">
        <v>56</v>
      </c>
      <c r="C796">
        <v>200</v>
      </c>
      <c r="D796" t="s">
        <v>54</v>
      </c>
      <c r="E796" t="s">
        <v>2567</v>
      </c>
      <c r="F796">
        <v>65</v>
      </c>
      <c r="G796">
        <v>552</v>
      </c>
      <c r="H796"/>
      <c r="I796">
        <v>0</v>
      </c>
      <c r="J796">
        <v>0</v>
      </c>
      <c r="K796"/>
      <c r="L796">
        <v>0</v>
      </c>
      <c r="M796" t="s">
        <v>2568</v>
      </c>
      <c r="N796">
        <v>51</v>
      </c>
      <c r="O796"/>
      <c r="P796">
        <v>0</v>
      </c>
      <c r="Q796" t="s">
        <v>2569</v>
      </c>
      <c r="R796">
        <v>68</v>
      </c>
      <c r="S796" t="s">
        <v>172</v>
      </c>
      <c r="T796">
        <v>6</v>
      </c>
      <c r="U796" t="s">
        <v>53</v>
      </c>
      <c r="V796" t="s">
        <v>53</v>
      </c>
      <c r="W796" t="s">
        <v>108</v>
      </c>
      <c r="X796">
        <v>60232</v>
      </c>
      <c r="Y796">
        <v>1238</v>
      </c>
      <c r="Z796">
        <v>7</v>
      </c>
      <c r="AA796">
        <v>8</v>
      </c>
      <c r="AB796">
        <v>65</v>
      </c>
      <c r="AC796">
        <v>24</v>
      </c>
      <c r="AD796" t="s">
        <v>2572</v>
      </c>
      <c r="AE796">
        <f>COUNTIF($E$2:E796,E796)</f>
        <v>2</v>
      </c>
      <c r="AF796">
        <f>COUNTIF($H$2:$H796,H796)</f>
        <v>0</v>
      </c>
      <c r="AG796">
        <f>COUNTIF($M$2:M796,M796)</f>
        <v>2</v>
      </c>
      <c r="AH796">
        <f>COUNTIF($O$2:O796,O796)</f>
        <v>0</v>
      </c>
      <c r="AI796">
        <f>COUNTIF($Q$2:Q796,Q796)</f>
        <v>2</v>
      </c>
      <c r="AJ796">
        <f>COUNTIF($S$2:S796,S796)</f>
        <v>622</v>
      </c>
      <c r="AK796">
        <f t="shared" si="12"/>
        <v>58.8203125</v>
      </c>
      <c r="AL796">
        <f>IF(AD796="",0,COUNTIF($AD$2:AD796,AD796))</f>
        <v>1</v>
      </c>
    </row>
    <row r="797" spans="1:38">
      <c r="A797" t="s">
        <v>2573</v>
      </c>
      <c r="B797" t="s">
        <v>56</v>
      </c>
      <c r="C797">
        <v>200</v>
      </c>
      <c r="D797" t="s">
        <v>54</v>
      </c>
      <c r="E797" t="s">
        <v>2574</v>
      </c>
      <c r="F797">
        <v>47</v>
      </c>
      <c r="G797">
        <v>387</v>
      </c>
      <c r="H797"/>
      <c r="I797">
        <v>0</v>
      </c>
      <c r="J797">
        <v>0</v>
      </c>
      <c r="K797"/>
      <c r="L797">
        <v>0</v>
      </c>
      <c r="M797" t="s">
        <v>2574</v>
      </c>
      <c r="N797">
        <v>47</v>
      </c>
      <c r="O797"/>
      <c r="P797">
        <v>0</v>
      </c>
      <c r="Q797" t="s">
        <v>2575</v>
      </c>
      <c r="R797">
        <v>26</v>
      </c>
      <c r="S797" t="s">
        <v>2576</v>
      </c>
      <c r="T797">
        <v>42</v>
      </c>
      <c r="U797" t="s">
        <v>53</v>
      </c>
      <c r="V797" t="s">
        <v>53</v>
      </c>
      <c r="W797" t="s">
        <v>108</v>
      </c>
      <c r="X797">
        <v>60879</v>
      </c>
      <c r="Y797">
        <v>1550</v>
      </c>
      <c r="Z797">
        <v>5</v>
      </c>
      <c r="AA797">
        <v>21</v>
      </c>
      <c r="AB797">
        <v>70</v>
      </c>
      <c r="AC797">
        <v>18</v>
      </c>
      <c r="AD797" t="s">
        <v>2577</v>
      </c>
      <c r="AE797">
        <f>COUNTIF($E$2:E797,E797)</f>
        <v>1</v>
      </c>
      <c r="AF797">
        <f>COUNTIF($H$2:$H797,H797)</f>
        <v>0</v>
      </c>
      <c r="AG797">
        <f>COUNTIF($M$2:M797,M797)</f>
        <v>1</v>
      </c>
      <c r="AH797">
        <f>COUNTIF($O$2:O797,O797)</f>
        <v>0</v>
      </c>
      <c r="AI797">
        <f>COUNTIF($Q$2:Q797,Q797)</f>
        <v>1</v>
      </c>
      <c r="AJ797">
        <f>COUNTIF($S$2:S797,S797)</f>
        <v>1</v>
      </c>
      <c r="AK797">
        <f t="shared" si="12"/>
        <v>59.4521484375</v>
      </c>
      <c r="AL797">
        <f>IF(AD797="",0,COUNTIF($AD$2:AD797,AD797))</f>
        <v>1</v>
      </c>
    </row>
    <row r="798" spans="1:38">
      <c r="A798" t="s">
        <v>2578</v>
      </c>
      <c r="B798" t="s">
        <v>56</v>
      </c>
      <c r="C798">
        <v>200</v>
      </c>
      <c r="D798" t="s">
        <v>54</v>
      </c>
      <c r="E798" t="s">
        <v>2574</v>
      </c>
      <c r="F798">
        <v>47</v>
      </c>
      <c r="G798">
        <v>387</v>
      </c>
      <c r="H798"/>
      <c r="I798">
        <v>0</v>
      </c>
      <c r="J798">
        <v>0</v>
      </c>
      <c r="K798"/>
      <c r="L798">
        <v>0</v>
      </c>
      <c r="M798" t="s">
        <v>2574</v>
      </c>
      <c r="N798">
        <v>47</v>
      </c>
      <c r="O798"/>
      <c r="P798">
        <v>0</v>
      </c>
      <c r="Q798" t="s">
        <v>2575</v>
      </c>
      <c r="R798">
        <v>26</v>
      </c>
      <c r="S798" t="s">
        <v>2576</v>
      </c>
      <c r="T798">
        <v>42</v>
      </c>
      <c r="U798" t="s">
        <v>53</v>
      </c>
      <c r="V798" t="s">
        <v>53</v>
      </c>
      <c r="W798" t="s">
        <v>108</v>
      </c>
      <c r="X798">
        <v>60890</v>
      </c>
      <c r="Y798">
        <v>1550</v>
      </c>
      <c r="Z798">
        <v>6</v>
      </c>
      <c r="AA798">
        <v>12</v>
      </c>
      <c r="AB798">
        <v>70</v>
      </c>
      <c r="AC798">
        <v>18</v>
      </c>
      <c r="AD798" t="s">
        <v>2579</v>
      </c>
      <c r="AE798">
        <f>COUNTIF($E$2:E798,E798)</f>
        <v>2</v>
      </c>
      <c r="AF798">
        <f>COUNTIF($H$2:$H798,H798)</f>
        <v>0</v>
      </c>
      <c r="AG798">
        <f>COUNTIF($M$2:M798,M798)</f>
        <v>2</v>
      </c>
      <c r="AH798">
        <f>COUNTIF($O$2:O798,O798)</f>
        <v>0</v>
      </c>
      <c r="AI798">
        <f>COUNTIF($Q$2:Q798,Q798)</f>
        <v>2</v>
      </c>
      <c r="AJ798">
        <f>COUNTIF($S$2:S798,S798)</f>
        <v>2</v>
      </c>
      <c r="AK798">
        <f t="shared" si="12"/>
        <v>59.462890625</v>
      </c>
      <c r="AL798">
        <f>IF(AD798="",0,COUNTIF($AD$2:AD798,AD798))</f>
        <v>1</v>
      </c>
    </row>
    <row r="799" spans="1:38">
      <c r="A799" t="s">
        <v>2580</v>
      </c>
      <c r="B799" t="s">
        <v>56</v>
      </c>
      <c r="C799">
        <v>200</v>
      </c>
      <c r="D799" t="s">
        <v>54</v>
      </c>
      <c r="E799" t="s">
        <v>2581</v>
      </c>
      <c r="F799">
        <v>30</v>
      </c>
      <c r="G799">
        <v>264</v>
      </c>
      <c r="H799"/>
      <c r="I799">
        <v>0</v>
      </c>
      <c r="J799">
        <v>0</v>
      </c>
      <c r="K799"/>
      <c r="L799">
        <v>0</v>
      </c>
      <c r="M799" t="s">
        <v>2582</v>
      </c>
      <c r="N799">
        <v>55</v>
      </c>
      <c r="O799"/>
      <c r="P799">
        <v>0</v>
      </c>
      <c r="Q799" t="s">
        <v>2583</v>
      </c>
      <c r="R799">
        <v>79</v>
      </c>
      <c r="S799" t="s">
        <v>2584</v>
      </c>
      <c r="T799">
        <v>40</v>
      </c>
      <c r="U799" t="s">
        <v>53</v>
      </c>
      <c r="V799" t="s">
        <v>53</v>
      </c>
      <c r="W799" t="s">
        <v>108</v>
      </c>
      <c r="X799">
        <v>62387</v>
      </c>
      <c r="Y799">
        <v>1795</v>
      </c>
      <c r="Z799">
        <v>6</v>
      </c>
      <c r="AA799">
        <v>9</v>
      </c>
      <c r="AB799">
        <v>65</v>
      </c>
      <c r="AC799">
        <v>20</v>
      </c>
      <c r="AD799" t="s">
        <v>2585</v>
      </c>
      <c r="AE799">
        <f>COUNTIF($E$2:E799,E799)</f>
        <v>1</v>
      </c>
      <c r="AF799">
        <f>COUNTIF($H$2:$H799,H799)</f>
        <v>0</v>
      </c>
      <c r="AG799">
        <f>COUNTIF($M$2:M799,M799)</f>
        <v>1</v>
      </c>
      <c r="AH799">
        <f>COUNTIF($O$2:O799,O799)</f>
        <v>0</v>
      </c>
      <c r="AI799">
        <f>COUNTIF($Q$2:Q799,Q799)</f>
        <v>1</v>
      </c>
      <c r="AJ799">
        <f>COUNTIF($S$2:S799,S799)</f>
        <v>1</v>
      </c>
      <c r="AK799">
        <f t="shared" si="12"/>
        <v>60.9248046875</v>
      </c>
      <c r="AL799">
        <f>IF(AD799="",0,COUNTIF($AD$2:AD799,AD799))</f>
        <v>1</v>
      </c>
    </row>
    <row r="800" spans="1:38">
      <c r="A800" t="s">
        <v>2586</v>
      </c>
      <c r="B800" t="s">
        <v>56</v>
      </c>
      <c r="C800">
        <v>200</v>
      </c>
      <c r="D800" t="s">
        <v>54</v>
      </c>
      <c r="E800" t="s">
        <v>2581</v>
      </c>
      <c r="F800">
        <v>30</v>
      </c>
      <c r="G800">
        <v>264</v>
      </c>
      <c r="H800"/>
      <c r="I800">
        <v>0</v>
      </c>
      <c r="J800">
        <v>0</v>
      </c>
      <c r="K800"/>
      <c r="L800">
        <v>0</v>
      </c>
      <c r="M800" t="s">
        <v>2582</v>
      </c>
      <c r="N800">
        <v>55</v>
      </c>
      <c r="O800"/>
      <c r="P800">
        <v>0</v>
      </c>
      <c r="Q800" t="s">
        <v>2583</v>
      </c>
      <c r="R800">
        <v>79</v>
      </c>
      <c r="S800" t="s">
        <v>2584</v>
      </c>
      <c r="T800">
        <v>40</v>
      </c>
      <c r="U800" t="s">
        <v>53</v>
      </c>
      <c r="V800" t="s">
        <v>53</v>
      </c>
      <c r="W800" t="s">
        <v>108</v>
      </c>
      <c r="X800">
        <v>62402</v>
      </c>
      <c r="Y800">
        <v>1795</v>
      </c>
      <c r="Z800">
        <v>7</v>
      </c>
      <c r="AA800">
        <v>14</v>
      </c>
      <c r="AB800">
        <v>65</v>
      </c>
      <c r="AC800">
        <v>20</v>
      </c>
      <c r="AD800" t="s">
        <v>2587</v>
      </c>
      <c r="AE800">
        <f>COUNTIF($E$2:E800,E800)</f>
        <v>2</v>
      </c>
      <c r="AF800">
        <f>COUNTIF($H$2:$H800,H800)</f>
        <v>0</v>
      </c>
      <c r="AG800">
        <f>COUNTIF($M$2:M800,M800)</f>
        <v>2</v>
      </c>
      <c r="AH800">
        <f>COUNTIF($O$2:O800,O800)</f>
        <v>0</v>
      </c>
      <c r="AI800">
        <f>COUNTIF($Q$2:Q800,Q800)</f>
        <v>2</v>
      </c>
      <c r="AJ800">
        <f>COUNTIF($S$2:S800,S800)</f>
        <v>2</v>
      </c>
      <c r="AK800">
        <f t="shared" si="12"/>
        <v>60.939453125</v>
      </c>
      <c r="AL800">
        <f>IF(AD800="",0,COUNTIF($AD$2:AD800,AD800))</f>
        <v>1</v>
      </c>
    </row>
    <row r="801" spans="1:38">
      <c r="A801" t="s">
        <v>2588</v>
      </c>
      <c r="B801" t="s">
        <v>56</v>
      </c>
      <c r="C801">
        <v>200</v>
      </c>
      <c r="D801" t="s">
        <v>54</v>
      </c>
      <c r="E801" t="s">
        <v>2589</v>
      </c>
      <c r="F801">
        <v>35</v>
      </c>
      <c r="G801">
        <v>286</v>
      </c>
      <c r="H801"/>
      <c r="I801">
        <v>0</v>
      </c>
      <c r="J801">
        <v>0</v>
      </c>
      <c r="K801"/>
      <c r="L801">
        <v>0</v>
      </c>
      <c r="M801" t="s">
        <v>2589</v>
      </c>
      <c r="N801">
        <v>35</v>
      </c>
      <c r="O801"/>
      <c r="P801">
        <v>0</v>
      </c>
      <c r="Q801" t="s">
        <v>2590</v>
      </c>
      <c r="R801">
        <v>21</v>
      </c>
      <c r="S801" t="s">
        <v>2591</v>
      </c>
      <c r="T801">
        <v>26</v>
      </c>
      <c r="U801" t="s">
        <v>53</v>
      </c>
      <c r="V801" t="s">
        <v>53</v>
      </c>
      <c r="W801" t="s">
        <v>108</v>
      </c>
      <c r="X801">
        <v>57064</v>
      </c>
      <c r="Y801">
        <v>1381</v>
      </c>
      <c r="Z801">
        <v>5</v>
      </c>
      <c r="AA801">
        <v>17</v>
      </c>
      <c r="AB801">
        <v>69</v>
      </c>
      <c r="AC801">
        <v>11</v>
      </c>
      <c r="AD801" t="s">
        <v>2592</v>
      </c>
      <c r="AE801">
        <f>COUNTIF($E$2:E801,E801)</f>
        <v>1</v>
      </c>
      <c r="AF801">
        <f>COUNTIF($H$2:$H801,H801)</f>
        <v>0</v>
      </c>
      <c r="AG801">
        <f>COUNTIF($M$2:M801,M801)</f>
        <v>1</v>
      </c>
      <c r="AH801">
        <f>COUNTIF($O$2:O801,O801)</f>
        <v>0</v>
      </c>
      <c r="AI801">
        <f>COUNTIF($Q$2:Q801,Q801)</f>
        <v>1</v>
      </c>
      <c r="AJ801">
        <f>COUNTIF($S$2:S801,S801)</f>
        <v>1</v>
      </c>
      <c r="AK801">
        <f t="shared" si="12"/>
        <v>55.7265625</v>
      </c>
      <c r="AL801">
        <f>IF(AD801="",0,COUNTIF($AD$2:AD801,AD801))</f>
        <v>1</v>
      </c>
    </row>
    <row r="802" spans="1:38">
      <c r="A802" t="s">
        <v>2593</v>
      </c>
      <c r="B802" t="s">
        <v>56</v>
      </c>
      <c r="C802">
        <v>200</v>
      </c>
      <c r="D802" t="s">
        <v>54</v>
      </c>
      <c r="E802" t="s">
        <v>2589</v>
      </c>
      <c r="F802">
        <v>35</v>
      </c>
      <c r="G802">
        <v>286</v>
      </c>
      <c r="H802"/>
      <c r="I802">
        <v>0</v>
      </c>
      <c r="J802">
        <v>0</v>
      </c>
      <c r="K802"/>
      <c r="L802">
        <v>0</v>
      </c>
      <c r="M802" t="s">
        <v>2589</v>
      </c>
      <c r="N802">
        <v>35</v>
      </c>
      <c r="O802"/>
      <c r="P802">
        <v>0</v>
      </c>
      <c r="Q802" t="s">
        <v>2590</v>
      </c>
      <c r="R802">
        <v>21</v>
      </c>
      <c r="S802" t="s">
        <v>2591</v>
      </c>
      <c r="T802">
        <v>26</v>
      </c>
      <c r="U802" t="s">
        <v>53</v>
      </c>
      <c r="V802" t="s">
        <v>53</v>
      </c>
      <c r="W802" t="s">
        <v>108</v>
      </c>
      <c r="X802">
        <v>57085</v>
      </c>
      <c r="Y802">
        <v>1381</v>
      </c>
      <c r="Z802">
        <v>6</v>
      </c>
      <c r="AA802">
        <v>8</v>
      </c>
      <c r="AB802">
        <v>69</v>
      </c>
      <c r="AC802">
        <v>11</v>
      </c>
      <c r="AD802" t="s">
        <v>2594</v>
      </c>
      <c r="AE802">
        <f>COUNTIF($E$2:E802,E802)</f>
        <v>2</v>
      </c>
      <c r="AF802">
        <f>COUNTIF($H$2:$H802,H802)</f>
        <v>0</v>
      </c>
      <c r="AG802">
        <f>COUNTIF($M$2:M802,M802)</f>
        <v>2</v>
      </c>
      <c r="AH802">
        <f>COUNTIF($O$2:O802,O802)</f>
        <v>0</v>
      </c>
      <c r="AI802">
        <f>COUNTIF($Q$2:Q802,Q802)</f>
        <v>2</v>
      </c>
      <c r="AJ802">
        <f>COUNTIF($S$2:S802,S802)</f>
        <v>2</v>
      </c>
      <c r="AK802">
        <f t="shared" si="12"/>
        <v>55.7470703125</v>
      </c>
      <c r="AL802">
        <f>IF(AD802="",0,COUNTIF($AD$2:AD802,AD802))</f>
        <v>1</v>
      </c>
    </row>
    <row r="803" spans="1:38">
      <c r="A803" t="s">
        <v>2595</v>
      </c>
      <c r="B803" t="s">
        <v>56</v>
      </c>
      <c r="C803">
        <v>200</v>
      </c>
      <c r="D803" t="s">
        <v>54</v>
      </c>
      <c r="E803" t="s">
        <v>2596</v>
      </c>
      <c r="F803">
        <v>38</v>
      </c>
      <c r="G803">
        <v>320</v>
      </c>
      <c r="H803"/>
      <c r="I803">
        <v>0</v>
      </c>
      <c r="J803">
        <v>0</v>
      </c>
      <c r="K803"/>
      <c r="L803">
        <v>0</v>
      </c>
      <c r="M803" t="s">
        <v>2596</v>
      </c>
      <c r="N803">
        <v>38</v>
      </c>
      <c r="O803"/>
      <c r="P803">
        <v>0</v>
      </c>
      <c r="Q803" t="s">
        <v>2597</v>
      </c>
      <c r="R803">
        <v>55</v>
      </c>
      <c r="S803" t="s">
        <v>172</v>
      </c>
      <c r="T803">
        <v>6</v>
      </c>
      <c r="U803" t="s">
        <v>53</v>
      </c>
      <c r="V803" t="s">
        <v>53</v>
      </c>
      <c r="W803" t="s">
        <v>108</v>
      </c>
      <c r="X803">
        <v>58992</v>
      </c>
      <c r="Y803">
        <v>1462</v>
      </c>
      <c r="Z803">
        <v>6</v>
      </c>
      <c r="AA803">
        <v>9</v>
      </c>
      <c r="AB803">
        <v>70</v>
      </c>
      <c r="AC803">
        <v>16</v>
      </c>
      <c r="AD803" t="s">
        <v>2598</v>
      </c>
      <c r="AE803">
        <f>COUNTIF($E$2:E803,E803)</f>
        <v>1</v>
      </c>
      <c r="AF803">
        <f>COUNTIF($H$2:$H803,H803)</f>
        <v>0</v>
      </c>
      <c r="AG803">
        <f>COUNTIF($M$2:M803,M803)</f>
        <v>1</v>
      </c>
      <c r="AH803">
        <f>COUNTIF($O$2:O803,O803)</f>
        <v>0</v>
      </c>
      <c r="AI803">
        <f>COUNTIF($Q$2:Q803,Q803)</f>
        <v>1</v>
      </c>
      <c r="AJ803">
        <f>COUNTIF($S$2:S803,S803)</f>
        <v>623</v>
      </c>
      <c r="AK803">
        <f t="shared" si="12"/>
        <v>57.609375</v>
      </c>
      <c r="AL803">
        <f>IF(AD803="",0,COUNTIF($AD$2:AD803,AD803))</f>
        <v>1</v>
      </c>
    </row>
    <row r="804" spans="1:38">
      <c r="A804" t="s">
        <v>2599</v>
      </c>
      <c r="B804" t="s">
        <v>56</v>
      </c>
      <c r="C804">
        <v>200</v>
      </c>
      <c r="D804" t="s">
        <v>54</v>
      </c>
      <c r="E804" t="s">
        <v>2596</v>
      </c>
      <c r="F804">
        <v>38</v>
      </c>
      <c r="G804">
        <v>320</v>
      </c>
      <c r="H804"/>
      <c r="I804">
        <v>0</v>
      </c>
      <c r="J804">
        <v>0</v>
      </c>
      <c r="K804"/>
      <c r="L804">
        <v>0</v>
      </c>
      <c r="M804" t="s">
        <v>2596</v>
      </c>
      <c r="N804">
        <v>38</v>
      </c>
      <c r="O804"/>
      <c r="P804">
        <v>0</v>
      </c>
      <c r="Q804" t="s">
        <v>2597</v>
      </c>
      <c r="R804">
        <v>55</v>
      </c>
      <c r="S804" t="s">
        <v>172</v>
      </c>
      <c r="T804">
        <v>6</v>
      </c>
      <c r="U804" t="s">
        <v>53</v>
      </c>
      <c r="V804" t="s">
        <v>53</v>
      </c>
      <c r="W804" t="s">
        <v>108</v>
      </c>
      <c r="X804">
        <v>59026</v>
      </c>
      <c r="Y804">
        <v>1462</v>
      </c>
      <c r="Z804">
        <v>7</v>
      </c>
      <c r="AA804">
        <v>8</v>
      </c>
      <c r="AB804">
        <v>70</v>
      </c>
      <c r="AC804">
        <v>16</v>
      </c>
      <c r="AD804" t="s">
        <v>2600</v>
      </c>
      <c r="AE804">
        <f>COUNTIF($E$2:E804,E804)</f>
        <v>2</v>
      </c>
      <c r="AF804">
        <f>COUNTIF($H$2:$H804,H804)</f>
        <v>0</v>
      </c>
      <c r="AG804">
        <f>COUNTIF($M$2:M804,M804)</f>
        <v>2</v>
      </c>
      <c r="AH804">
        <f>COUNTIF($O$2:O804,O804)</f>
        <v>0</v>
      </c>
      <c r="AI804">
        <f>COUNTIF($Q$2:Q804,Q804)</f>
        <v>2</v>
      </c>
      <c r="AJ804">
        <f>COUNTIF($S$2:S804,S804)</f>
        <v>624</v>
      </c>
      <c r="AK804">
        <f t="shared" si="12"/>
        <v>57.642578125</v>
      </c>
      <c r="AL804">
        <f>IF(AD804="",0,COUNTIF($AD$2:AD804,AD804))</f>
        <v>1</v>
      </c>
    </row>
    <row r="805" spans="1:38">
      <c r="A805" t="s">
        <v>2601</v>
      </c>
      <c r="B805" t="s">
        <v>56</v>
      </c>
      <c r="C805">
        <v>200</v>
      </c>
      <c r="D805" t="s">
        <v>54</v>
      </c>
      <c r="E805" t="s">
        <v>2602</v>
      </c>
      <c r="F805">
        <v>53</v>
      </c>
      <c r="G805">
        <v>465</v>
      </c>
      <c r="H805"/>
      <c r="I805">
        <v>0</v>
      </c>
      <c r="J805">
        <v>0</v>
      </c>
      <c r="K805"/>
      <c r="L805">
        <v>0</v>
      </c>
      <c r="M805" t="s">
        <v>2602</v>
      </c>
      <c r="N805">
        <v>53</v>
      </c>
      <c r="O805"/>
      <c r="P805">
        <v>0</v>
      </c>
      <c r="Q805" t="s">
        <v>2603</v>
      </c>
      <c r="R805">
        <v>71</v>
      </c>
      <c r="S805" t="s">
        <v>172</v>
      </c>
      <c r="T805">
        <v>6</v>
      </c>
      <c r="U805" t="s">
        <v>53</v>
      </c>
      <c r="V805" t="s">
        <v>53</v>
      </c>
      <c r="W805" t="s">
        <v>108</v>
      </c>
      <c r="X805">
        <v>50832</v>
      </c>
      <c r="Y805">
        <v>731</v>
      </c>
      <c r="Z805">
        <v>6</v>
      </c>
      <c r="AA805">
        <v>8</v>
      </c>
      <c r="AB805">
        <v>61</v>
      </c>
      <c r="AC805">
        <v>13</v>
      </c>
      <c r="AD805" t="s">
        <v>2604</v>
      </c>
      <c r="AE805">
        <f>COUNTIF($E$2:E805,E805)</f>
        <v>1</v>
      </c>
      <c r="AF805">
        <f>COUNTIF($H$2:$H805,H805)</f>
        <v>0</v>
      </c>
      <c r="AG805">
        <f>COUNTIF($M$2:M805,M805)</f>
        <v>1</v>
      </c>
      <c r="AH805">
        <f>COUNTIF($O$2:O805,O805)</f>
        <v>0</v>
      </c>
      <c r="AI805">
        <f>COUNTIF($Q$2:Q805,Q805)</f>
        <v>1</v>
      </c>
      <c r="AJ805">
        <f>COUNTIF($S$2:S805,S805)</f>
        <v>625</v>
      </c>
      <c r="AK805">
        <f t="shared" si="12"/>
        <v>49.640625</v>
      </c>
      <c r="AL805">
        <f>IF(AD805="",0,COUNTIF($AD$2:AD805,AD805))</f>
        <v>1</v>
      </c>
    </row>
    <row r="806" spans="1:38">
      <c r="A806" t="s">
        <v>2605</v>
      </c>
      <c r="B806" t="s">
        <v>56</v>
      </c>
      <c r="C806">
        <v>200</v>
      </c>
      <c r="D806" t="s">
        <v>54</v>
      </c>
      <c r="E806" t="s">
        <v>2602</v>
      </c>
      <c r="F806">
        <v>53</v>
      </c>
      <c r="G806">
        <v>465</v>
      </c>
      <c r="H806"/>
      <c r="I806">
        <v>0</v>
      </c>
      <c r="J806">
        <v>0</v>
      </c>
      <c r="K806"/>
      <c r="L806">
        <v>0</v>
      </c>
      <c r="M806" t="s">
        <v>2602</v>
      </c>
      <c r="N806">
        <v>53</v>
      </c>
      <c r="O806"/>
      <c r="P806">
        <v>0</v>
      </c>
      <c r="Q806" t="s">
        <v>2603</v>
      </c>
      <c r="R806">
        <v>71</v>
      </c>
      <c r="S806" t="s">
        <v>172</v>
      </c>
      <c r="T806">
        <v>6</v>
      </c>
      <c r="U806" t="s">
        <v>53</v>
      </c>
      <c r="V806" t="s">
        <v>53</v>
      </c>
      <c r="W806" t="s">
        <v>108</v>
      </c>
      <c r="X806">
        <v>50818</v>
      </c>
      <c r="Y806">
        <v>731</v>
      </c>
      <c r="Z806">
        <v>7</v>
      </c>
      <c r="AA806">
        <v>2</v>
      </c>
      <c r="AB806">
        <v>61</v>
      </c>
      <c r="AC806">
        <v>13</v>
      </c>
      <c r="AD806" t="s">
        <v>2606</v>
      </c>
      <c r="AE806">
        <f>COUNTIF($E$2:E806,E806)</f>
        <v>2</v>
      </c>
      <c r="AF806">
        <f>COUNTIF($H$2:$H806,H806)</f>
        <v>0</v>
      </c>
      <c r="AG806">
        <f>COUNTIF($M$2:M806,M806)</f>
        <v>2</v>
      </c>
      <c r="AH806">
        <f>COUNTIF($O$2:O806,O806)</f>
        <v>0</v>
      </c>
      <c r="AI806">
        <f>COUNTIF($Q$2:Q806,Q806)</f>
        <v>2</v>
      </c>
      <c r="AJ806">
        <f>COUNTIF($S$2:S806,S806)</f>
        <v>626</v>
      </c>
      <c r="AK806">
        <f t="shared" si="12"/>
        <v>49.626953125</v>
      </c>
      <c r="AL806">
        <f>IF(AD806="",0,COUNTIF($AD$2:AD806,AD806))</f>
        <v>1</v>
      </c>
    </row>
    <row r="807" spans="1:38">
      <c r="A807" t="s">
        <v>2607</v>
      </c>
      <c r="B807" t="s">
        <v>56</v>
      </c>
      <c r="C807">
        <v>200</v>
      </c>
      <c r="D807" t="s">
        <v>54</v>
      </c>
      <c r="E807" t="s">
        <v>2608</v>
      </c>
      <c r="F807">
        <v>23</v>
      </c>
      <c r="G807">
        <v>209</v>
      </c>
      <c r="H807"/>
      <c r="I807">
        <v>0</v>
      </c>
      <c r="J807">
        <v>0</v>
      </c>
      <c r="K807"/>
      <c r="L807">
        <v>0</v>
      </c>
      <c r="M807" t="s">
        <v>2608</v>
      </c>
      <c r="N807">
        <v>23</v>
      </c>
      <c r="O807"/>
      <c r="P807">
        <v>0</v>
      </c>
      <c r="Q807" t="s">
        <v>2609</v>
      </c>
      <c r="R807">
        <v>18</v>
      </c>
      <c r="S807" t="s">
        <v>2610</v>
      </c>
      <c r="T807">
        <v>17</v>
      </c>
      <c r="U807" t="s">
        <v>53</v>
      </c>
      <c r="V807" t="s">
        <v>53</v>
      </c>
      <c r="W807" t="s">
        <v>108</v>
      </c>
      <c r="X807">
        <v>56273</v>
      </c>
      <c r="Y807">
        <v>1134</v>
      </c>
      <c r="Z807">
        <v>5</v>
      </c>
      <c r="AA807">
        <v>11</v>
      </c>
      <c r="AB807">
        <v>67</v>
      </c>
      <c r="AC807">
        <v>21</v>
      </c>
      <c r="AD807" t="s">
        <v>2611</v>
      </c>
      <c r="AE807">
        <f>COUNTIF($E$2:E807,E807)</f>
        <v>1</v>
      </c>
      <c r="AF807">
        <f>COUNTIF($H$2:$H807,H807)</f>
        <v>0</v>
      </c>
      <c r="AG807">
        <f>COUNTIF($M$2:M807,M807)</f>
        <v>1</v>
      </c>
      <c r="AH807">
        <f>COUNTIF($O$2:O807,O807)</f>
        <v>0</v>
      </c>
      <c r="AI807">
        <f>COUNTIF($Q$2:Q807,Q807)</f>
        <v>1</v>
      </c>
      <c r="AJ807">
        <f>COUNTIF($S$2:S807,S807)</f>
        <v>1</v>
      </c>
      <c r="AK807">
        <f t="shared" si="12"/>
        <v>54.9541015625</v>
      </c>
      <c r="AL807">
        <f>IF(AD807="",0,COUNTIF($AD$2:AD807,AD807))</f>
        <v>1</v>
      </c>
    </row>
    <row r="808" spans="1:38">
      <c r="A808" t="s">
        <v>2612</v>
      </c>
      <c r="B808" t="s">
        <v>56</v>
      </c>
      <c r="C808">
        <v>200</v>
      </c>
      <c r="D808" t="s">
        <v>54</v>
      </c>
      <c r="E808" t="s">
        <v>2608</v>
      </c>
      <c r="F808">
        <v>23</v>
      </c>
      <c r="G808">
        <v>209</v>
      </c>
      <c r="H808"/>
      <c r="I808">
        <v>0</v>
      </c>
      <c r="J808">
        <v>0</v>
      </c>
      <c r="K808"/>
      <c r="L808">
        <v>0</v>
      </c>
      <c r="M808" t="s">
        <v>2608</v>
      </c>
      <c r="N808">
        <v>23</v>
      </c>
      <c r="O808"/>
      <c r="P808">
        <v>0</v>
      </c>
      <c r="Q808" t="s">
        <v>2609</v>
      </c>
      <c r="R808">
        <v>18</v>
      </c>
      <c r="S808" t="s">
        <v>2610</v>
      </c>
      <c r="T808">
        <v>17</v>
      </c>
      <c r="U808" t="s">
        <v>53</v>
      </c>
      <c r="V808" t="s">
        <v>53</v>
      </c>
      <c r="W808" t="s">
        <v>108</v>
      </c>
      <c r="X808">
        <v>56289</v>
      </c>
      <c r="Y808">
        <v>1134</v>
      </c>
      <c r="Z808">
        <v>6</v>
      </c>
      <c r="AA808">
        <v>6</v>
      </c>
      <c r="AB808">
        <v>67</v>
      </c>
      <c r="AC808">
        <v>21</v>
      </c>
      <c r="AD808" t="s">
        <v>2613</v>
      </c>
      <c r="AE808">
        <f>COUNTIF($E$2:E808,E808)</f>
        <v>2</v>
      </c>
      <c r="AF808">
        <f>COUNTIF($H$2:$H808,H808)</f>
        <v>0</v>
      </c>
      <c r="AG808">
        <f>COUNTIF($M$2:M808,M808)</f>
        <v>2</v>
      </c>
      <c r="AH808">
        <f>COUNTIF($O$2:O808,O808)</f>
        <v>0</v>
      </c>
      <c r="AI808">
        <f>COUNTIF($Q$2:Q808,Q808)</f>
        <v>2</v>
      </c>
      <c r="AJ808">
        <f>COUNTIF($S$2:S808,S808)</f>
        <v>2</v>
      </c>
      <c r="AK808">
        <f t="shared" si="12"/>
        <v>54.9697265625</v>
      </c>
      <c r="AL808">
        <f>IF(AD808="",0,COUNTIF($AD$2:AD808,AD808))</f>
        <v>1</v>
      </c>
    </row>
    <row r="809" spans="1:38">
      <c r="A809" t="s">
        <v>2614</v>
      </c>
      <c r="B809" t="s">
        <v>56</v>
      </c>
      <c r="C809">
        <v>200</v>
      </c>
      <c r="D809" t="s">
        <v>54</v>
      </c>
      <c r="E809" t="s">
        <v>2615</v>
      </c>
      <c r="F809">
        <v>53</v>
      </c>
      <c r="G809">
        <v>420</v>
      </c>
      <c r="H809"/>
      <c r="I809">
        <v>0</v>
      </c>
      <c r="J809">
        <v>0</v>
      </c>
      <c r="K809"/>
      <c r="L809">
        <v>0</v>
      </c>
      <c r="M809" t="s">
        <v>2615</v>
      </c>
      <c r="N809">
        <v>53</v>
      </c>
      <c r="O809"/>
      <c r="P809">
        <v>0</v>
      </c>
      <c r="Q809" t="s">
        <v>2616</v>
      </c>
      <c r="R809">
        <v>46</v>
      </c>
      <c r="S809" t="s">
        <v>2617</v>
      </c>
      <c r="T809">
        <v>24</v>
      </c>
      <c r="U809" t="s">
        <v>53</v>
      </c>
      <c r="V809" t="s">
        <v>53</v>
      </c>
      <c r="W809" t="s">
        <v>108</v>
      </c>
      <c r="X809">
        <v>58428</v>
      </c>
      <c r="Y809">
        <v>1587</v>
      </c>
      <c r="Z809">
        <v>5</v>
      </c>
      <c r="AA809">
        <v>6</v>
      </c>
      <c r="AB809">
        <v>62</v>
      </c>
      <c r="AC809">
        <v>16</v>
      </c>
      <c r="AD809" t="s">
        <v>2618</v>
      </c>
      <c r="AE809">
        <f>COUNTIF($E$2:E809,E809)</f>
        <v>1</v>
      </c>
      <c r="AF809">
        <f>COUNTIF($H$2:$H809,H809)</f>
        <v>0</v>
      </c>
      <c r="AG809">
        <f>COUNTIF($M$2:M809,M809)</f>
        <v>1</v>
      </c>
      <c r="AH809">
        <f>COUNTIF($O$2:O809,O809)</f>
        <v>0</v>
      </c>
      <c r="AI809">
        <f>COUNTIF($Q$2:Q809,Q809)</f>
        <v>1</v>
      </c>
      <c r="AJ809">
        <f>COUNTIF($S$2:S809,S809)</f>
        <v>1</v>
      </c>
      <c r="AK809">
        <f t="shared" si="12"/>
        <v>57.05859375</v>
      </c>
      <c r="AL809">
        <f>IF(AD809="",0,COUNTIF($AD$2:AD809,AD809))</f>
        <v>1</v>
      </c>
    </row>
    <row r="810" spans="1:38">
      <c r="A810" t="s">
        <v>2619</v>
      </c>
      <c r="B810" t="s">
        <v>56</v>
      </c>
      <c r="C810">
        <v>200</v>
      </c>
      <c r="D810" t="s">
        <v>54</v>
      </c>
      <c r="E810" t="s">
        <v>2615</v>
      </c>
      <c r="F810">
        <v>53</v>
      </c>
      <c r="G810">
        <v>420</v>
      </c>
      <c r="H810"/>
      <c r="I810">
        <v>0</v>
      </c>
      <c r="J810">
        <v>0</v>
      </c>
      <c r="K810"/>
      <c r="L810">
        <v>0</v>
      </c>
      <c r="M810" t="s">
        <v>2615</v>
      </c>
      <c r="N810">
        <v>53</v>
      </c>
      <c r="O810"/>
      <c r="P810">
        <v>0</v>
      </c>
      <c r="Q810" t="s">
        <v>2616</v>
      </c>
      <c r="R810">
        <v>46</v>
      </c>
      <c r="S810" t="s">
        <v>2617</v>
      </c>
      <c r="T810">
        <v>24</v>
      </c>
      <c r="U810" t="s">
        <v>53</v>
      </c>
      <c r="V810" t="s">
        <v>53</v>
      </c>
      <c r="W810" t="s">
        <v>108</v>
      </c>
      <c r="X810">
        <v>58443</v>
      </c>
      <c r="Y810">
        <v>1587</v>
      </c>
      <c r="Z810">
        <v>6</v>
      </c>
      <c r="AA810">
        <v>4</v>
      </c>
      <c r="AB810">
        <v>62</v>
      </c>
      <c r="AC810">
        <v>16</v>
      </c>
      <c r="AD810" t="s">
        <v>2620</v>
      </c>
      <c r="AE810">
        <f>COUNTIF($E$2:E810,E810)</f>
        <v>2</v>
      </c>
      <c r="AF810">
        <f>COUNTIF($H$2:$H810,H810)</f>
        <v>0</v>
      </c>
      <c r="AG810">
        <f>COUNTIF($M$2:M810,M810)</f>
        <v>2</v>
      </c>
      <c r="AH810">
        <f>COUNTIF($O$2:O810,O810)</f>
        <v>0</v>
      </c>
      <c r="AI810">
        <f>COUNTIF($Q$2:Q810,Q810)</f>
        <v>2</v>
      </c>
      <c r="AJ810">
        <f>COUNTIF($S$2:S810,S810)</f>
        <v>2</v>
      </c>
      <c r="AK810">
        <f t="shared" si="12"/>
        <v>57.0732421875</v>
      </c>
      <c r="AL810">
        <f>IF(AD810="",0,COUNTIF($AD$2:AD810,AD810))</f>
        <v>1</v>
      </c>
    </row>
    <row r="811" spans="1:38">
      <c r="A811" t="s">
        <v>2621</v>
      </c>
      <c r="B811" t="s">
        <v>56</v>
      </c>
      <c r="C811">
        <v>200</v>
      </c>
      <c r="D811" t="s">
        <v>54</v>
      </c>
      <c r="E811" t="s">
        <v>2622</v>
      </c>
      <c r="F811">
        <v>53</v>
      </c>
      <c r="G811">
        <v>427</v>
      </c>
      <c r="H811"/>
      <c r="I811">
        <v>0</v>
      </c>
      <c r="J811">
        <v>0</v>
      </c>
      <c r="K811"/>
      <c r="L811">
        <v>0</v>
      </c>
      <c r="M811" t="s">
        <v>2622</v>
      </c>
      <c r="N811">
        <v>53</v>
      </c>
      <c r="O811"/>
      <c r="P811">
        <v>0</v>
      </c>
      <c r="Q811" t="s">
        <v>2623</v>
      </c>
      <c r="R811">
        <v>70</v>
      </c>
      <c r="S811" t="s">
        <v>172</v>
      </c>
      <c r="T811">
        <v>6</v>
      </c>
      <c r="U811" t="s">
        <v>53</v>
      </c>
      <c r="V811" t="s">
        <v>53</v>
      </c>
      <c r="W811" t="s">
        <v>108</v>
      </c>
      <c r="X811">
        <v>60366</v>
      </c>
      <c r="Y811">
        <v>1253</v>
      </c>
      <c r="Z811">
        <v>4</v>
      </c>
      <c r="AA811">
        <v>8</v>
      </c>
      <c r="AB811">
        <v>72</v>
      </c>
      <c r="AC811">
        <v>22</v>
      </c>
      <c r="AD811" t="s">
        <v>2624</v>
      </c>
      <c r="AE811">
        <f>COUNTIF($E$2:E811,E811)</f>
        <v>1</v>
      </c>
      <c r="AF811">
        <f>COUNTIF($H$2:$H811,H811)</f>
        <v>0</v>
      </c>
      <c r="AG811">
        <f>COUNTIF($M$2:M811,M811)</f>
        <v>1</v>
      </c>
      <c r="AH811">
        <f>COUNTIF($O$2:O811,O811)</f>
        <v>0</v>
      </c>
      <c r="AI811">
        <f>COUNTIF($Q$2:Q811,Q811)</f>
        <v>1</v>
      </c>
      <c r="AJ811">
        <f>COUNTIF($S$2:S811,S811)</f>
        <v>627</v>
      </c>
      <c r="AK811">
        <f t="shared" si="12"/>
        <v>58.951171875</v>
      </c>
      <c r="AL811">
        <f>IF(AD811="",0,COUNTIF($AD$2:AD811,AD811))</f>
        <v>1</v>
      </c>
    </row>
    <row r="812" spans="1:38">
      <c r="A812" t="s">
        <v>2625</v>
      </c>
      <c r="B812" t="s">
        <v>56</v>
      </c>
      <c r="C812">
        <v>200</v>
      </c>
      <c r="D812" t="s">
        <v>54</v>
      </c>
      <c r="E812" t="s">
        <v>2622</v>
      </c>
      <c r="F812">
        <v>53</v>
      </c>
      <c r="G812">
        <v>427</v>
      </c>
      <c r="H812"/>
      <c r="I812">
        <v>0</v>
      </c>
      <c r="J812">
        <v>0</v>
      </c>
      <c r="K812"/>
      <c r="L812">
        <v>0</v>
      </c>
      <c r="M812" t="s">
        <v>2622</v>
      </c>
      <c r="N812">
        <v>53</v>
      </c>
      <c r="O812"/>
      <c r="P812">
        <v>0</v>
      </c>
      <c r="Q812" t="s">
        <v>2623</v>
      </c>
      <c r="R812">
        <v>70</v>
      </c>
      <c r="S812" t="s">
        <v>172</v>
      </c>
      <c r="T812">
        <v>6</v>
      </c>
      <c r="U812" t="s">
        <v>53</v>
      </c>
      <c r="V812" t="s">
        <v>53</v>
      </c>
      <c r="W812" t="s">
        <v>108</v>
      </c>
      <c r="X812">
        <v>60358</v>
      </c>
      <c r="Y812">
        <v>1253</v>
      </c>
      <c r="Z812">
        <v>5</v>
      </c>
      <c r="AA812">
        <v>16</v>
      </c>
      <c r="AB812">
        <v>72</v>
      </c>
      <c r="AC812">
        <v>22</v>
      </c>
      <c r="AD812" t="s">
        <v>2626</v>
      </c>
      <c r="AE812">
        <f>COUNTIF($E$2:E812,E812)</f>
        <v>2</v>
      </c>
      <c r="AF812">
        <f>COUNTIF($H$2:$H812,H812)</f>
        <v>0</v>
      </c>
      <c r="AG812">
        <f>COUNTIF($M$2:M812,M812)</f>
        <v>2</v>
      </c>
      <c r="AH812">
        <f>COUNTIF($O$2:O812,O812)</f>
        <v>0</v>
      </c>
      <c r="AI812">
        <f>COUNTIF($Q$2:Q812,Q812)</f>
        <v>2</v>
      </c>
      <c r="AJ812">
        <f>COUNTIF($S$2:S812,S812)</f>
        <v>628</v>
      </c>
      <c r="AK812">
        <f t="shared" si="12"/>
        <v>58.943359375</v>
      </c>
      <c r="AL812">
        <f>IF(AD812="",0,COUNTIF($AD$2:AD812,AD812))</f>
        <v>1</v>
      </c>
    </row>
    <row r="813" spans="1:38">
      <c r="A813" t="s">
        <v>2627</v>
      </c>
      <c r="B813" t="s">
        <v>56</v>
      </c>
      <c r="C813">
        <v>200</v>
      </c>
      <c r="D813" t="s">
        <v>54</v>
      </c>
      <c r="E813" t="s">
        <v>2628</v>
      </c>
      <c r="F813">
        <v>45</v>
      </c>
      <c r="G813">
        <v>386</v>
      </c>
      <c r="H813"/>
      <c r="I813">
        <v>0</v>
      </c>
      <c r="J813">
        <v>0</v>
      </c>
      <c r="K813"/>
      <c r="L813">
        <v>0</v>
      </c>
      <c r="M813" t="s">
        <v>2628</v>
      </c>
      <c r="N813">
        <v>45</v>
      </c>
      <c r="O813"/>
      <c r="P813">
        <v>0</v>
      </c>
      <c r="Q813" t="s">
        <v>2629</v>
      </c>
      <c r="R813">
        <v>62</v>
      </c>
      <c r="S813" t="s">
        <v>172</v>
      </c>
      <c r="T813">
        <v>6</v>
      </c>
      <c r="U813" t="s">
        <v>53</v>
      </c>
      <c r="V813" t="s">
        <v>53</v>
      </c>
      <c r="W813" t="s">
        <v>108</v>
      </c>
      <c r="X813">
        <v>57496</v>
      </c>
      <c r="Y813">
        <v>1063</v>
      </c>
      <c r="Z813">
        <v>4</v>
      </c>
      <c r="AA813">
        <v>9</v>
      </c>
      <c r="AB813">
        <v>69</v>
      </c>
      <c r="AC813">
        <v>17</v>
      </c>
      <c r="AD813" t="s">
        <v>2630</v>
      </c>
      <c r="AE813">
        <f>COUNTIF($E$2:E813,E813)</f>
        <v>1</v>
      </c>
      <c r="AF813">
        <f>COUNTIF($H$2:$H813,H813)</f>
        <v>0</v>
      </c>
      <c r="AG813">
        <f>COUNTIF($M$2:M813,M813)</f>
        <v>1</v>
      </c>
      <c r="AH813">
        <f>COUNTIF($O$2:O813,O813)</f>
        <v>0</v>
      </c>
      <c r="AI813">
        <f>COUNTIF($Q$2:Q813,Q813)</f>
        <v>1</v>
      </c>
      <c r="AJ813">
        <f>COUNTIF($S$2:S813,S813)</f>
        <v>629</v>
      </c>
      <c r="AK813">
        <f t="shared" si="12"/>
        <v>56.1484375</v>
      </c>
      <c r="AL813">
        <f>IF(AD813="",0,COUNTIF($AD$2:AD813,AD813))</f>
        <v>1</v>
      </c>
    </row>
    <row r="814" spans="1:38">
      <c r="A814" t="s">
        <v>2631</v>
      </c>
      <c r="B814" t="s">
        <v>56</v>
      </c>
      <c r="C814">
        <v>200</v>
      </c>
      <c r="D814" t="s">
        <v>54</v>
      </c>
      <c r="E814" t="s">
        <v>2628</v>
      </c>
      <c r="F814">
        <v>45</v>
      </c>
      <c r="G814">
        <v>386</v>
      </c>
      <c r="H814"/>
      <c r="I814">
        <v>0</v>
      </c>
      <c r="J814">
        <v>0</v>
      </c>
      <c r="K814"/>
      <c r="L814">
        <v>0</v>
      </c>
      <c r="M814" t="s">
        <v>2628</v>
      </c>
      <c r="N814">
        <v>45</v>
      </c>
      <c r="O814"/>
      <c r="P814">
        <v>0</v>
      </c>
      <c r="Q814" t="s">
        <v>2629</v>
      </c>
      <c r="R814">
        <v>62</v>
      </c>
      <c r="S814" t="s">
        <v>172</v>
      </c>
      <c r="T814">
        <v>6</v>
      </c>
      <c r="U814" t="s">
        <v>53</v>
      </c>
      <c r="V814" t="s">
        <v>53</v>
      </c>
      <c r="W814" t="s">
        <v>108</v>
      </c>
      <c r="X814">
        <v>57514</v>
      </c>
      <c r="Y814">
        <v>1063</v>
      </c>
      <c r="Z814">
        <v>5</v>
      </c>
      <c r="AA814">
        <v>12</v>
      </c>
      <c r="AB814">
        <v>69</v>
      </c>
      <c r="AC814">
        <v>17</v>
      </c>
      <c r="AD814" t="s">
        <v>2632</v>
      </c>
      <c r="AE814">
        <f>COUNTIF($E$2:E814,E814)</f>
        <v>2</v>
      </c>
      <c r="AF814">
        <f>COUNTIF($H$2:$H814,H814)</f>
        <v>0</v>
      </c>
      <c r="AG814">
        <f>COUNTIF($M$2:M814,M814)</f>
        <v>2</v>
      </c>
      <c r="AH814">
        <f>COUNTIF($O$2:O814,O814)</f>
        <v>0</v>
      </c>
      <c r="AI814">
        <f>COUNTIF($Q$2:Q814,Q814)</f>
        <v>2</v>
      </c>
      <c r="AJ814">
        <f>COUNTIF($S$2:S814,S814)</f>
        <v>630</v>
      </c>
      <c r="AK814">
        <f t="shared" si="12"/>
        <v>56.166015625</v>
      </c>
      <c r="AL814">
        <f>IF(AD814="",0,COUNTIF($AD$2:AD814,AD814))</f>
        <v>1</v>
      </c>
    </row>
    <row r="815" spans="1:38">
      <c r="A815" t="s">
        <v>2633</v>
      </c>
      <c r="B815" t="s">
        <v>56</v>
      </c>
      <c r="C815">
        <v>200</v>
      </c>
      <c r="D815" t="s">
        <v>54</v>
      </c>
      <c r="E815" t="s">
        <v>2634</v>
      </c>
      <c r="F815">
        <v>42</v>
      </c>
      <c r="G815">
        <v>355</v>
      </c>
      <c r="H815"/>
      <c r="I815">
        <v>0</v>
      </c>
      <c r="J815">
        <v>0</v>
      </c>
      <c r="K815"/>
      <c r="L815">
        <v>0</v>
      </c>
      <c r="M815" t="s">
        <v>2634</v>
      </c>
      <c r="N815">
        <v>42</v>
      </c>
      <c r="O815"/>
      <c r="P815">
        <v>0</v>
      </c>
      <c r="Q815" t="s">
        <v>172</v>
      </c>
      <c r="R815">
        <v>6</v>
      </c>
      <c r="S815" t="s">
        <v>145</v>
      </c>
      <c r="T815">
        <v>10</v>
      </c>
      <c r="U815" t="s">
        <v>53</v>
      </c>
      <c r="V815" t="s">
        <v>53</v>
      </c>
      <c r="W815" t="s">
        <v>108</v>
      </c>
      <c r="X815">
        <v>49600</v>
      </c>
      <c r="Y815">
        <v>741</v>
      </c>
      <c r="Z815">
        <v>5</v>
      </c>
      <c r="AA815">
        <v>9</v>
      </c>
      <c r="AB815">
        <v>63</v>
      </c>
      <c r="AC815">
        <v>12</v>
      </c>
      <c r="AD815" t="s">
        <v>2635</v>
      </c>
      <c r="AE815">
        <f>COUNTIF($E$2:E815,E815)</f>
        <v>1</v>
      </c>
      <c r="AF815">
        <f>COUNTIF($H$2:$H815,H815)</f>
        <v>0</v>
      </c>
      <c r="AG815">
        <f>COUNTIF($M$2:M815,M815)</f>
        <v>1</v>
      </c>
      <c r="AH815">
        <f>COUNTIF($O$2:O815,O815)</f>
        <v>0</v>
      </c>
      <c r="AI815">
        <f>COUNTIF($Q$2:Q815,Q815)</f>
        <v>117</v>
      </c>
      <c r="AJ815">
        <f>COUNTIF($S$2:S815,S815)</f>
        <v>117</v>
      </c>
      <c r="AK815">
        <f t="shared" si="12"/>
        <v>48.4375</v>
      </c>
      <c r="AL815">
        <f>IF(AD815="",0,COUNTIF($AD$2:AD815,AD815))</f>
        <v>1</v>
      </c>
    </row>
    <row r="816" spans="1:38">
      <c r="A816" t="s">
        <v>2636</v>
      </c>
      <c r="B816" t="s">
        <v>56</v>
      </c>
      <c r="C816">
        <v>200</v>
      </c>
      <c r="D816" t="s">
        <v>54</v>
      </c>
      <c r="E816" t="s">
        <v>2637</v>
      </c>
      <c r="F816">
        <v>51</v>
      </c>
      <c r="G816">
        <v>372</v>
      </c>
      <c r="H816"/>
      <c r="I816">
        <v>0</v>
      </c>
      <c r="J816">
        <v>0</v>
      </c>
      <c r="K816"/>
      <c r="L816">
        <v>0</v>
      </c>
      <c r="M816" t="s">
        <v>2637</v>
      </c>
      <c r="N816">
        <v>51</v>
      </c>
      <c r="O816"/>
      <c r="P816">
        <v>0</v>
      </c>
      <c r="Q816" t="s">
        <v>2638</v>
      </c>
      <c r="R816">
        <v>68</v>
      </c>
      <c r="S816" t="s">
        <v>172</v>
      </c>
      <c r="T816">
        <v>6</v>
      </c>
      <c r="U816" t="s">
        <v>53</v>
      </c>
      <c r="V816" t="s">
        <v>53</v>
      </c>
      <c r="W816" t="s">
        <v>108</v>
      </c>
      <c r="X816">
        <v>58659</v>
      </c>
      <c r="Y816">
        <v>1335</v>
      </c>
      <c r="Z816">
        <v>5</v>
      </c>
      <c r="AA816">
        <v>5</v>
      </c>
      <c r="AB816">
        <v>67</v>
      </c>
      <c r="AC816">
        <v>19</v>
      </c>
      <c r="AD816" t="s">
        <v>2639</v>
      </c>
      <c r="AE816">
        <f>COUNTIF($E$2:E816,E816)</f>
        <v>1</v>
      </c>
      <c r="AF816">
        <f>COUNTIF($H$2:$H816,H816)</f>
        <v>0</v>
      </c>
      <c r="AG816">
        <f>COUNTIF($M$2:M816,M816)</f>
        <v>1</v>
      </c>
      <c r="AH816">
        <f>COUNTIF($O$2:O816,O816)</f>
        <v>0</v>
      </c>
      <c r="AI816">
        <f>COUNTIF($Q$2:Q816,Q816)</f>
        <v>1</v>
      </c>
      <c r="AJ816">
        <f>COUNTIF($S$2:S816,S816)</f>
        <v>631</v>
      </c>
      <c r="AK816">
        <f t="shared" si="12"/>
        <v>57.2841796875</v>
      </c>
      <c r="AL816">
        <f>IF(AD816="",0,COUNTIF($AD$2:AD816,AD816))</f>
        <v>1</v>
      </c>
    </row>
    <row r="817" spans="1:38">
      <c r="A817" t="s">
        <v>2640</v>
      </c>
      <c r="B817" t="s">
        <v>56</v>
      </c>
      <c r="C817">
        <v>200</v>
      </c>
      <c r="D817" t="s">
        <v>54</v>
      </c>
      <c r="E817" t="s">
        <v>2637</v>
      </c>
      <c r="F817">
        <v>51</v>
      </c>
      <c r="G817">
        <v>372</v>
      </c>
      <c r="H817"/>
      <c r="I817">
        <v>0</v>
      </c>
      <c r="J817">
        <v>0</v>
      </c>
      <c r="K817"/>
      <c r="L817">
        <v>0</v>
      </c>
      <c r="M817" t="s">
        <v>2637</v>
      </c>
      <c r="N817">
        <v>51</v>
      </c>
      <c r="O817"/>
      <c r="P817">
        <v>0</v>
      </c>
      <c r="Q817" t="s">
        <v>2638</v>
      </c>
      <c r="R817">
        <v>68</v>
      </c>
      <c r="S817" t="s">
        <v>172</v>
      </c>
      <c r="T817">
        <v>6</v>
      </c>
      <c r="U817" t="s">
        <v>53</v>
      </c>
      <c r="V817" t="s">
        <v>53</v>
      </c>
      <c r="W817" t="s">
        <v>108</v>
      </c>
      <c r="X817">
        <v>58674</v>
      </c>
      <c r="Y817">
        <v>1335</v>
      </c>
      <c r="Z817">
        <v>6</v>
      </c>
      <c r="AA817">
        <v>12</v>
      </c>
      <c r="AB817">
        <v>67</v>
      </c>
      <c r="AC817">
        <v>19</v>
      </c>
      <c r="AD817" t="s">
        <v>2641</v>
      </c>
      <c r="AE817">
        <f>COUNTIF($E$2:E817,E817)</f>
        <v>2</v>
      </c>
      <c r="AF817">
        <f>COUNTIF($H$2:$H817,H817)</f>
        <v>0</v>
      </c>
      <c r="AG817">
        <f>COUNTIF($M$2:M817,M817)</f>
        <v>2</v>
      </c>
      <c r="AH817">
        <f>COUNTIF($O$2:O817,O817)</f>
        <v>0</v>
      </c>
      <c r="AI817">
        <f>COUNTIF($Q$2:Q817,Q817)</f>
        <v>2</v>
      </c>
      <c r="AJ817">
        <f>COUNTIF($S$2:S817,S817)</f>
        <v>632</v>
      </c>
      <c r="AK817">
        <f t="shared" si="12"/>
        <v>57.298828125</v>
      </c>
      <c r="AL817">
        <f>IF(AD817="",0,COUNTIF($AD$2:AD817,AD817))</f>
        <v>1</v>
      </c>
    </row>
    <row r="818" spans="1:38">
      <c r="A818" t="s">
        <v>2642</v>
      </c>
      <c r="B818" t="s">
        <v>56</v>
      </c>
      <c r="C818">
        <v>200</v>
      </c>
      <c r="D818" t="s">
        <v>54</v>
      </c>
      <c r="E818" t="s">
        <v>2643</v>
      </c>
      <c r="F818">
        <v>50</v>
      </c>
      <c r="G818">
        <v>396</v>
      </c>
      <c r="H818"/>
      <c r="I818">
        <v>0</v>
      </c>
      <c r="J818">
        <v>0</v>
      </c>
      <c r="K818"/>
      <c r="L818">
        <v>0</v>
      </c>
      <c r="M818" t="s">
        <v>2643</v>
      </c>
      <c r="N818">
        <v>50</v>
      </c>
      <c r="O818"/>
      <c r="P818">
        <v>0</v>
      </c>
      <c r="Q818" t="s">
        <v>2644</v>
      </c>
      <c r="R818">
        <v>67</v>
      </c>
      <c r="S818" t="s">
        <v>172</v>
      </c>
      <c r="T818">
        <v>6</v>
      </c>
      <c r="U818" t="s">
        <v>53</v>
      </c>
      <c r="V818" t="s">
        <v>53</v>
      </c>
      <c r="W818" t="s">
        <v>108</v>
      </c>
      <c r="X818">
        <v>54343</v>
      </c>
      <c r="Y818">
        <v>1013</v>
      </c>
      <c r="Z818">
        <v>6</v>
      </c>
      <c r="AA818">
        <v>12</v>
      </c>
      <c r="AB818">
        <v>66</v>
      </c>
      <c r="AC818">
        <v>17</v>
      </c>
      <c r="AD818" t="s">
        <v>2645</v>
      </c>
      <c r="AE818">
        <f>COUNTIF($E$2:E818,E818)</f>
        <v>1</v>
      </c>
      <c r="AF818">
        <f>COUNTIF($H$2:$H818,H818)</f>
        <v>0</v>
      </c>
      <c r="AG818">
        <f>COUNTIF($M$2:M818,M818)</f>
        <v>1</v>
      </c>
      <c r="AH818">
        <f>COUNTIF($O$2:O818,O818)</f>
        <v>0</v>
      </c>
      <c r="AI818">
        <f>COUNTIF($Q$2:Q818,Q818)</f>
        <v>1</v>
      </c>
      <c r="AJ818">
        <f>COUNTIF($S$2:S818,S818)</f>
        <v>633</v>
      </c>
      <c r="AK818">
        <f t="shared" si="12"/>
        <v>53.0693359375</v>
      </c>
      <c r="AL818">
        <f>IF(AD818="",0,COUNTIF($AD$2:AD818,AD818))</f>
        <v>1</v>
      </c>
    </row>
    <row r="819" spans="1:38">
      <c r="A819" t="s">
        <v>2646</v>
      </c>
      <c r="B819" t="s">
        <v>56</v>
      </c>
      <c r="C819">
        <v>200</v>
      </c>
      <c r="D819" t="s">
        <v>54</v>
      </c>
      <c r="E819" t="s">
        <v>2643</v>
      </c>
      <c r="F819">
        <v>50</v>
      </c>
      <c r="G819">
        <v>396</v>
      </c>
      <c r="H819"/>
      <c r="I819">
        <v>0</v>
      </c>
      <c r="J819">
        <v>0</v>
      </c>
      <c r="K819"/>
      <c r="L819">
        <v>0</v>
      </c>
      <c r="M819" t="s">
        <v>2643</v>
      </c>
      <c r="N819">
        <v>50</v>
      </c>
      <c r="O819"/>
      <c r="P819">
        <v>0</v>
      </c>
      <c r="Q819" t="s">
        <v>2644</v>
      </c>
      <c r="R819">
        <v>67</v>
      </c>
      <c r="S819" t="s">
        <v>172</v>
      </c>
      <c r="T819">
        <v>6</v>
      </c>
      <c r="U819" t="s">
        <v>53</v>
      </c>
      <c r="V819" t="s">
        <v>53</v>
      </c>
      <c r="W819" t="s">
        <v>108</v>
      </c>
      <c r="X819">
        <v>54357</v>
      </c>
      <c r="Y819">
        <v>1013</v>
      </c>
      <c r="Z819">
        <v>7</v>
      </c>
      <c r="AA819">
        <v>4</v>
      </c>
      <c r="AB819">
        <v>66</v>
      </c>
      <c r="AC819">
        <v>17</v>
      </c>
      <c r="AD819" t="s">
        <v>2647</v>
      </c>
      <c r="AE819">
        <f>COUNTIF($E$2:E819,E819)</f>
        <v>2</v>
      </c>
      <c r="AF819">
        <f>COUNTIF($H$2:$H819,H819)</f>
        <v>0</v>
      </c>
      <c r="AG819">
        <f>COUNTIF($M$2:M819,M819)</f>
        <v>2</v>
      </c>
      <c r="AH819">
        <f>COUNTIF($O$2:O819,O819)</f>
        <v>0</v>
      </c>
      <c r="AI819">
        <f>COUNTIF($Q$2:Q819,Q819)</f>
        <v>2</v>
      </c>
      <c r="AJ819">
        <f>COUNTIF($S$2:S819,S819)</f>
        <v>634</v>
      </c>
      <c r="AK819">
        <f t="shared" si="12"/>
        <v>53.0830078125</v>
      </c>
      <c r="AL819">
        <f>IF(AD819="",0,COUNTIF($AD$2:AD819,AD819))</f>
        <v>1</v>
      </c>
    </row>
    <row r="820" spans="1:38">
      <c r="A820" t="s">
        <v>2648</v>
      </c>
      <c r="B820" t="s">
        <v>56</v>
      </c>
      <c r="C820">
        <v>200</v>
      </c>
      <c r="D820" t="s">
        <v>54</v>
      </c>
      <c r="E820" t="s">
        <v>2649</v>
      </c>
      <c r="F820">
        <v>44</v>
      </c>
      <c r="G820">
        <v>372</v>
      </c>
      <c r="H820"/>
      <c r="I820">
        <v>0</v>
      </c>
      <c r="J820">
        <v>0</v>
      </c>
      <c r="K820"/>
      <c r="L820">
        <v>0</v>
      </c>
      <c r="M820" t="s">
        <v>2649</v>
      </c>
      <c r="N820">
        <v>44</v>
      </c>
      <c r="O820"/>
      <c r="P820">
        <v>0</v>
      </c>
      <c r="Q820" t="s">
        <v>2650</v>
      </c>
      <c r="R820">
        <v>34</v>
      </c>
      <c r="S820" t="s">
        <v>2651</v>
      </c>
      <c r="T820">
        <v>62</v>
      </c>
      <c r="U820" t="s">
        <v>53</v>
      </c>
      <c r="V820" t="s">
        <v>53</v>
      </c>
      <c r="W820" t="s">
        <v>108</v>
      </c>
      <c r="X820">
        <v>96610</v>
      </c>
      <c r="Y820">
        <v>3630</v>
      </c>
      <c r="Z820">
        <v>5</v>
      </c>
      <c r="AA820">
        <v>9</v>
      </c>
      <c r="AB820">
        <v>102</v>
      </c>
      <c r="AC820">
        <v>32</v>
      </c>
      <c r="AD820" t="s">
        <v>2652</v>
      </c>
      <c r="AE820">
        <f>COUNTIF($E$2:E820,E820)</f>
        <v>1</v>
      </c>
      <c r="AF820">
        <f>COUNTIF($H$2:$H820,H820)</f>
        <v>0</v>
      </c>
      <c r="AG820">
        <f>COUNTIF($M$2:M820,M820)</f>
        <v>1</v>
      </c>
      <c r="AH820">
        <f>COUNTIF($O$2:O820,O820)</f>
        <v>0</v>
      </c>
      <c r="AI820">
        <f>COUNTIF($Q$2:Q820,Q820)</f>
        <v>1</v>
      </c>
      <c r="AJ820">
        <f>COUNTIF($S$2:S820,S820)</f>
        <v>1</v>
      </c>
      <c r="AK820">
        <f t="shared" si="12"/>
        <v>94.345703125</v>
      </c>
      <c r="AL820">
        <f>IF(AD820="",0,COUNTIF($AD$2:AD820,AD820))</f>
        <v>1</v>
      </c>
    </row>
    <row r="821" spans="1:38">
      <c r="A821" t="s">
        <v>2653</v>
      </c>
      <c r="B821" t="s">
        <v>56</v>
      </c>
      <c r="C821">
        <v>200</v>
      </c>
      <c r="D821" t="s">
        <v>54</v>
      </c>
      <c r="E821" t="s">
        <v>2649</v>
      </c>
      <c r="F821">
        <v>44</v>
      </c>
      <c r="G821">
        <v>372</v>
      </c>
      <c r="H821"/>
      <c r="I821">
        <v>0</v>
      </c>
      <c r="J821">
        <v>0</v>
      </c>
      <c r="K821"/>
      <c r="L821">
        <v>0</v>
      </c>
      <c r="M821" t="s">
        <v>2649</v>
      </c>
      <c r="N821">
        <v>44</v>
      </c>
      <c r="O821"/>
      <c r="P821">
        <v>0</v>
      </c>
      <c r="Q821" t="s">
        <v>2650</v>
      </c>
      <c r="R821">
        <v>34</v>
      </c>
      <c r="S821" t="s">
        <v>2651</v>
      </c>
      <c r="T821">
        <v>62</v>
      </c>
      <c r="U821" t="s">
        <v>53</v>
      </c>
      <c r="V821" t="s">
        <v>53</v>
      </c>
      <c r="W821" t="s">
        <v>108</v>
      </c>
      <c r="X821">
        <v>96597</v>
      </c>
      <c r="Y821">
        <v>3630</v>
      </c>
      <c r="Z821">
        <v>6</v>
      </c>
      <c r="AA821">
        <v>78</v>
      </c>
      <c r="AB821">
        <v>102</v>
      </c>
      <c r="AC821">
        <v>32</v>
      </c>
      <c r="AD821" t="s">
        <v>2654</v>
      </c>
      <c r="AE821">
        <f>COUNTIF($E$2:E821,E821)</f>
        <v>2</v>
      </c>
      <c r="AF821">
        <f>COUNTIF($H$2:$H821,H821)</f>
        <v>0</v>
      </c>
      <c r="AG821">
        <f>COUNTIF($M$2:M821,M821)</f>
        <v>2</v>
      </c>
      <c r="AH821">
        <f>COUNTIF($O$2:O821,O821)</f>
        <v>0</v>
      </c>
      <c r="AI821">
        <f>COUNTIF($Q$2:Q821,Q821)</f>
        <v>2</v>
      </c>
      <c r="AJ821">
        <f>COUNTIF($S$2:S821,S821)</f>
        <v>2</v>
      </c>
      <c r="AK821">
        <f t="shared" si="12"/>
        <v>94.3330078125</v>
      </c>
      <c r="AL821">
        <f>IF(AD821="",0,COUNTIF($AD$2:AD821,AD821))</f>
        <v>1</v>
      </c>
    </row>
    <row r="822" spans="1:38">
      <c r="A822" t="s">
        <v>2655</v>
      </c>
      <c r="B822" t="s">
        <v>56</v>
      </c>
      <c r="C822">
        <v>200</v>
      </c>
      <c r="D822" t="s">
        <v>54</v>
      </c>
      <c r="E822" t="s">
        <v>2656</v>
      </c>
      <c r="F822">
        <v>62</v>
      </c>
      <c r="G822">
        <v>491</v>
      </c>
      <c r="H822"/>
      <c r="I822">
        <v>0</v>
      </c>
      <c r="J822">
        <v>0</v>
      </c>
      <c r="K822"/>
      <c r="L822">
        <v>0</v>
      </c>
      <c r="M822" t="s">
        <v>2656</v>
      </c>
      <c r="N822">
        <v>62</v>
      </c>
      <c r="O822"/>
      <c r="P822">
        <v>0</v>
      </c>
      <c r="Q822" t="s">
        <v>2657</v>
      </c>
      <c r="R822">
        <v>79</v>
      </c>
      <c r="S822" t="s">
        <v>172</v>
      </c>
      <c r="T822">
        <v>6</v>
      </c>
      <c r="U822" t="s">
        <v>53</v>
      </c>
      <c r="V822" t="s">
        <v>53</v>
      </c>
      <c r="W822" t="s">
        <v>108</v>
      </c>
      <c r="X822">
        <v>55524</v>
      </c>
      <c r="Y822">
        <v>1122</v>
      </c>
      <c r="Z822">
        <v>6</v>
      </c>
      <c r="AA822">
        <v>8</v>
      </c>
      <c r="AB822">
        <v>62</v>
      </c>
      <c r="AC822">
        <v>17</v>
      </c>
      <c r="AD822" t="s">
        <v>2658</v>
      </c>
      <c r="AE822">
        <f>COUNTIF($E$2:E822,E822)</f>
        <v>1</v>
      </c>
      <c r="AF822">
        <f>COUNTIF($H$2:$H822,H822)</f>
        <v>0</v>
      </c>
      <c r="AG822">
        <f>COUNTIF($M$2:M822,M822)</f>
        <v>1</v>
      </c>
      <c r="AH822">
        <f>COUNTIF($O$2:O822,O822)</f>
        <v>0</v>
      </c>
      <c r="AI822">
        <f>COUNTIF($Q$2:Q822,Q822)</f>
        <v>1</v>
      </c>
      <c r="AJ822">
        <f>COUNTIF($S$2:S822,S822)</f>
        <v>635</v>
      </c>
      <c r="AK822">
        <f t="shared" si="12"/>
        <v>54.22265625</v>
      </c>
      <c r="AL822">
        <f>IF(AD822="",0,COUNTIF($AD$2:AD822,AD822))</f>
        <v>1</v>
      </c>
    </row>
    <row r="823" spans="1:38">
      <c r="A823" t="s">
        <v>2659</v>
      </c>
      <c r="B823" t="s">
        <v>56</v>
      </c>
      <c r="C823">
        <v>200</v>
      </c>
      <c r="D823" t="s">
        <v>54</v>
      </c>
      <c r="E823" t="s">
        <v>2656</v>
      </c>
      <c r="F823">
        <v>62</v>
      </c>
      <c r="G823">
        <v>491</v>
      </c>
      <c r="H823"/>
      <c r="I823">
        <v>0</v>
      </c>
      <c r="J823">
        <v>0</v>
      </c>
      <c r="K823"/>
      <c r="L823">
        <v>0</v>
      </c>
      <c r="M823" t="s">
        <v>2656</v>
      </c>
      <c r="N823">
        <v>62</v>
      </c>
      <c r="O823"/>
      <c r="P823">
        <v>0</v>
      </c>
      <c r="Q823" t="s">
        <v>2657</v>
      </c>
      <c r="R823">
        <v>79</v>
      </c>
      <c r="S823" t="s">
        <v>172</v>
      </c>
      <c r="T823">
        <v>6</v>
      </c>
      <c r="U823" t="s">
        <v>53</v>
      </c>
      <c r="V823" t="s">
        <v>53</v>
      </c>
      <c r="W823" t="s">
        <v>108</v>
      </c>
      <c r="X823">
        <v>55549</v>
      </c>
      <c r="Y823">
        <v>1122</v>
      </c>
      <c r="Z823">
        <v>7</v>
      </c>
      <c r="AA823">
        <v>4</v>
      </c>
      <c r="AB823">
        <v>62</v>
      </c>
      <c r="AC823">
        <v>17</v>
      </c>
      <c r="AD823" t="s">
        <v>2660</v>
      </c>
      <c r="AE823">
        <f>COUNTIF($E$2:E823,E823)</f>
        <v>2</v>
      </c>
      <c r="AF823">
        <f>COUNTIF($H$2:$H823,H823)</f>
        <v>0</v>
      </c>
      <c r="AG823">
        <f>COUNTIF($M$2:M823,M823)</f>
        <v>2</v>
      </c>
      <c r="AH823">
        <f>COUNTIF($O$2:O823,O823)</f>
        <v>0</v>
      </c>
      <c r="AI823">
        <f>COUNTIF($Q$2:Q823,Q823)</f>
        <v>2</v>
      </c>
      <c r="AJ823">
        <f>COUNTIF($S$2:S823,S823)</f>
        <v>636</v>
      </c>
      <c r="AK823">
        <f t="shared" si="12"/>
        <v>54.2470703125</v>
      </c>
      <c r="AL823">
        <f>IF(AD823="",0,COUNTIF($AD$2:AD823,AD823))</f>
        <v>1</v>
      </c>
    </row>
    <row r="824" spans="1:38">
      <c r="A824" t="s">
        <v>2661</v>
      </c>
      <c r="B824" t="s">
        <v>56</v>
      </c>
      <c r="C824">
        <v>200</v>
      </c>
      <c r="D824" t="s">
        <v>54</v>
      </c>
      <c r="E824" t="s">
        <v>2662</v>
      </c>
      <c r="F824">
        <v>33</v>
      </c>
      <c r="G824">
        <v>297</v>
      </c>
      <c r="H824"/>
      <c r="I824">
        <v>0</v>
      </c>
      <c r="J824">
        <v>0</v>
      </c>
      <c r="K824"/>
      <c r="L824">
        <v>0</v>
      </c>
      <c r="M824" t="s">
        <v>2662</v>
      </c>
      <c r="N824">
        <v>33</v>
      </c>
      <c r="O824"/>
      <c r="P824">
        <v>0</v>
      </c>
      <c r="Q824" t="s">
        <v>172</v>
      </c>
      <c r="R824">
        <v>6</v>
      </c>
      <c r="S824" t="s">
        <v>145</v>
      </c>
      <c r="T824">
        <v>10</v>
      </c>
      <c r="U824" t="s">
        <v>53</v>
      </c>
      <c r="V824" t="s">
        <v>53</v>
      </c>
      <c r="W824" t="s">
        <v>108</v>
      </c>
      <c r="X824">
        <v>48807</v>
      </c>
      <c r="Y824">
        <v>775</v>
      </c>
      <c r="Z824">
        <v>5</v>
      </c>
      <c r="AA824">
        <v>6</v>
      </c>
      <c r="AB824">
        <v>60</v>
      </c>
      <c r="AC824">
        <v>9</v>
      </c>
      <c r="AD824" t="s">
        <v>2663</v>
      </c>
      <c r="AE824">
        <f>COUNTIF($E$2:E824,E824)</f>
        <v>1</v>
      </c>
      <c r="AF824">
        <f>COUNTIF($H$2:$H824,H824)</f>
        <v>0</v>
      </c>
      <c r="AG824">
        <f>COUNTIF($M$2:M824,M824)</f>
        <v>1</v>
      </c>
      <c r="AH824">
        <f>COUNTIF($O$2:O824,O824)</f>
        <v>0</v>
      </c>
      <c r="AI824">
        <f>COUNTIF($Q$2:Q824,Q824)</f>
        <v>118</v>
      </c>
      <c r="AJ824">
        <f>COUNTIF($S$2:S824,S824)</f>
        <v>118</v>
      </c>
      <c r="AK824">
        <f t="shared" si="12"/>
        <v>47.6630859375</v>
      </c>
      <c r="AL824">
        <f>IF(AD824="",0,COUNTIF($AD$2:AD824,AD824))</f>
        <v>1</v>
      </c>
    </row>
    <row r="825" spans="1:38">
      <c r="A825" t="s">
        <v>2664</v>
      </c>
      <c r="B825" t="s">
        <v>56</v>
      </c>
      <c r="C825">
        <v>200</v>
      </c>
      <c r="D825" t="s">
        <v>54</v>
      </c>
      <c r="E825" t="s">
        <v>2665</v>
      </c>
      <c r="F825">
        <v>44</v>
      </c>
      <c r="G825">
        <v>384</v>
      </c>
      <c r="H825"/>
      <c r="I825">
        <v>0</v>
      </c>
      <c r="J825">
        <v>0</v>
      </c>
      <c r="K825"/>
      <c r="L825">
        <v>0</v>
      </c>
      <c r="M825" t="s">
        <v>2665</v>
      </c>
      <c r="N825">
        <v>44</v>
      </c>
      <c r="O825"/>
      <c r="P825">
        <v>0</v>
      </c>
      <c r="Q825" t="s">
        <v>2666</v>
      </c>
      <c r="R825">
        <v>61</v>
      </c>
      <c r="S825" t="s">
        <v>172</v>
      </c>
      <c r="T825">
        <v>6</v>
      </c>
      <c r="U825" t="s">
        <v>53</v>
      </c>
      <c r="V825" t="s">
        <v>53</v>
      </c>
      <c r="W825" t="s">
        <v>108</v>
      </c>
      <c r="X825">
        <v>59564</v>
      </c>
      <c r="Y825">
        <v>1398</v>
      </c>
      <c r="Z825">
        <v>6</v>
      </c>
      <c r="AA825">
        <v>5</v>
      </c>
      <c r="AB825">
        <v>67</v>
      </c>
      <c r="AC825">
        <v>24</v>
      </c>
      <c r="AD825" t="s">
        <v>2667</v>
      </c>
      <c r="AE825">
        <f>COUNTIF($E$2:E825,E825)</f>
        <v>1</v>
      </c>
      <c r="AF825">
        <f>COUNTIF($H$2:$H825,H825)</f>
        <v>0</v>
      </c>
      <c r="AG825">
        <f>COUNTIF($M$2:M825,M825)</f>
        <v>1</v>
      </c>
      <c r="AH825">
        <f>COUNTIF($O$2:O825,O825)</f>
        <v>0</v>
      </c>
      <c r="AI825">
        <f>COUNTIF($Q$2:Q825,Q825)</f>
        <v>1</v>
      </c>
      <c r="AJ825">
        <f>COUNTIF($S$2:S825,S825)</f>
        <v>637</v>
      </c>
      <c r="AK825">
        <f t="shared" si="12"/>
        <v>58.16796875</v>
      </c>
      <c r="AL825">
        <f>IF(AD825="",0,COUNTIF($AD$2:AD825,AD825))</f>
        <v>1</v>
      </c>
    </row>
    <row r="826" spans="1:38">
      <c r="A826" t="s">
        <v>2668</v>
      </c>
      <c r="B826" t="s">
        <v>56</v>
      </c>
      <c r="C826">
        <v>200</v>
      </c>
      <c r="D826" t="s">
        <v>54</v>
      </c>
      <c r="E826" t="s">
        <v>2665</v>
      </c>
      <c r="F826">
        <v>44</v>
      </c>
      <c r="G826">
        <v>384</v>
      </c>
      <c r="H826"/>
      <c r="I826">
        <v>0</v>
      </c>
      <c r="J826">
        <v>0</v>
      </c>
      <c r="K826"/>
      <c r="L826">
        <v>0</v>
      </c>
      <c r="M826" t="s">
        <v>2665</v>
      </c>
      <c r="N826">
        <v>44</v>
      </c>
      <c r="O826"/>
      <c r="P826">
        <v>0</v>
      </c>
      <c r="Q826" t="s">
        <v>2666</v>
      </c>
      <c r="R826">
        <v>61</v>
      </c>
      <c r="S826" t="s">
        <v>172</v>
      </c>
      <c r="T826">
        <v>6</v>
      </c>
      <c r="U826" t="s">
        <v>53</v>
      </c>
      <c r="V826" t="s">
        <v>53</v>
      </c>
      <c r="W826" t="s">
        <v>108</v>
      </c>
      <c r="X826">
        <v>59566</v>
      </c>
      <c r="Y826">
        <v>1398</v>
      </c>
      <c r="Z826">
        <v>7</v>
      </c>
      <c r="AA826">
        <v>4</v>
      </c>
      <c r="AB826">
        <v>67</v>
      </c>
      <c r="AC826">
        <v>24</v>
      </c>
      <c r="AD826" t="s">
        <v>2669</v>
      </c>
      <c r="AE826">
        <f>COUNTIF($E$2:E826,E826)</f>
        <v>2</v>
      </c>
      <c r="AF826">
        <f>COUNTIF($H$2:$H826,H826)</f>
        <v>0</v>
      </c>
      <c r="AG826">
        <f>COUNTIF($M$2:M826,M826)</f>
        <v>2</v>
      </c>
      <c r="AH826">
        <f>COUNTIF($O$2:O826,O826)</f>
        <v>0</v>
      </c>
      <c r="AI826">
        <f>COUNTIF($Q$2:Q826,Q826)</f>
        <v>2</v>
      </c>
      <c r="AJ826">
        <f>COUNTIF($S$2:S826,S826)</f>
        <v>638</v>
      </c>
      <c r="AK826">
        <f t="shared" si="12"/>
        <v>58.169921875</v>
      </c>
      <c r="AL826">
        <f>IF(AD826="",0,COUNTIF($AD$2:AD826,AD826))</f>
        <v>1</v>
      </c>
    </row>
    <row r="827" spans="1:38">
      <c r="A827" t="s">
        <v>2670</v>
      </c>
      <c r="B827" t="s">
        <v>56</v>
      </c>
      <c r="C827">
        <v>200</v>
      </c>
      <c r="D827" t="s">
        <v>54</v>
      </c>
      <c r="E827" t="s">
        <v>2671</v>
      </c>
      <c r="F827">
        <v>36</v>
      </c>
      <c r="G827">
        <v>310</v>
      </c>
      <c r="H827"/>
      <c r="I827">
        <v>0</v>
      </c>
      <c r="J827">
        <v>0</v>
      </c>
      <c r="K827"/>
      <c r="L827">
        <v>0</v>
      </c>
      <c r="M827" t="s">
        <v>2671</v>
      </c>
      <c r="N827">
        <v>36</v>
      </c>
      <c r="O827"/>
      <c r="P827">
        <v>0</v>
      </c>
      <c r="Q827" t="s">
        <v>2672</v>
      </c>
      <c r="R827">
        <v>24</v>
      </c>
      <c r="S827" t="s">
        <v>2673</v>
      </c>
      <c r="T827">
        <v>26</v>
      </c>
      <c r="U827" t="s">
        <v>53</v>
      </c>
      <c r="V827" t="s">
        <v>53</v>
      </c>
      <c r="W827" t="s">
        <v>108</v>
      </c>
      <c r="X827">
        <v>62487</v>
      </c>
      <c r="Y827">
        <v>1505</v>
      </c>
      <c r="Z827">
        <v>6</v>
      </c>
      <c r="AA827">
        <v>21</v>
      </c>
      <c r="AB827">
        <v>75</v>
      </c>
      <c r="AC827">
        <v>24</v>
      </c>
      <c r="AD827" t="s">
        <v>2674</v>
      </c>
      <c r="AE827">
        <f>COUNTIF($E$2:E827,E827)</f>
        <v>1</v>
      </c>
      <c r="AF827">
        <f>COUNTIF($H$2:$H827,H827)</f>
        <v>0</v>
      </c>
      <c r="AG827">
        <f>COUNTIF($M$2:M827,M827)</f>
        <v>1</v>
      </c>
      <c r="AH827">
        <f>COUNTIF($O$2:O827,O827)</f>
        <v>0</v>
      </c>
      <c r="AI827">
        <f>COUNTIF($Q$2:Q827,Q827)</f>
        <v>1</v>
      </c>
      <c r="AJ827">
        <f>COUNTIF($S$2:S827,S827)</f>
        <v>1</v>
      </c>
      <c r="AK827">
        <f t="shared" si="12"/>
        <v>61.0224609375</v>
      </c>
      <c r="AL827">
        <f>IF(AD827="",0,COUNTIF($AD$2:AD827,AD827))</f>
        <v>1</v>
      </c>
    </row>
    <row r="828" spans="1:38">
      <c r="A828" t="s">
        <v>2675</v>
      </c>
      <c r="B828" t="s">
        <v>56</v>
      </c>
      <c r="C828">
        <v>200</v>
      </c>
      <c r="D828" t="s">
        <v>54</v>
      </c>
      <c r="E828" t="s">
        <v>2671</v>
      </c>
      <c r="F828">
        <v>36</v>
      </c>
      <c r="G828">
        <v>310</v>
      </c>
      <c r="H828"/>
      <c r="I828">
        <v>0</v>
      </c>
      <c r="J828">
        <v>0</v>
      </c>
      <c r="K828"/>
      <c r="L828">
        <v>0</v>
      </c>
      <c r="M828" t="s">
        <v>2671</v>
      </c>
      <c r="N828">
        <v>36</v>
      </c>
      <c r="O828"/>
      <c r="P828">
        <v>0</v>
      </c>
      <c r="Q828" t="s">
        <v>2672</v>
      </c>
      <c r="R828">
        <v>24</v>
      </c>
      <c r="S828" t="s">
        <v>2673</v>
      </c>
      <c r="T828">
        <v>26</v>
      </c>
      <c r="U828" t="s">
        <v>53</v>
      </c>
      <c r="V828" t="s">
        <v>53</v>
      </c>
      <c r="W828" t="s">
        <v>108</v>
      </c>
      <c r="X828">
        <v>62487</v>
      </c>
      <c r="Y828">
        <v>1505</v>
      </c>
      <c r="Z828">
        <v>7</v>
      </c>
      <c r="AA828">
        <v>6</v>
      </c>
      <c r="AB828">
        <v>75</v>
      </c>
      <c r="AC828">
        <v>24</v>
      </c>
      <c r="AD828" t="s">
        <v>2676</v>
      </c>
      <c r="AE828">
        <f>COUNTIF($E$2:E828,E828)</f>
        <v>2</v>
      </c>
      <c r="AF828">
        <f>COUNTIF($H$2:$H828,H828)</f>
        <v>0</v>
      </c>
      <c r="AG828">
        <f>COUNTIF($M$2:M828,M828)</f>
        <v>2</v>
      </c>
      <c r="AH828">
        <f>COUNTIF($O$2:O828,O828)</f>
        <v>0</v>
      </c>
      <c r="AI828">
        <f>COUNTIF($Q$2:Q828,Q828)</f>
        <v>2</v>
      </c>
      <c r="AJ828">
        <f>COUNTIF($S$2:S828,S828)</f>
        <v>2</v>
      </c>
      <c r="AK828">
        <f t="shared" si="12"/>
        <v>61.0224609375</v>
      </c>
      <c r="AL828">
        <f>IF(AD828="",0,COUNTIF($AD$2:AD828,AD828))</f>
        <v>1</v>
      </c>
    </row>
    <row r="829" spans="1:38">
      <c r="A829" t="s">
        <v>2677</v>
      </c>
      <c r="B829" t="s">
        <v>56</v>
      </c>
      <c r="C829">
        <v>200</v>
      </c>
      <c r="D829" t="s">
        <v>54</v>
      </c>
      <c r="E829" t="s">
        <v>2678</v>
      </c>
      <c r="F829">
        <v>46</v>
      </c>
      <c r="G829">
        <v>390</v>
      </c>
      <c r="H829"/>
      <c r="I829">
        <v>0</v>
      </c>
      <c r="J829">
        <v>0</v>
      </c>
      <c r="K829"/>
      <c r="L829">
        <v>0</v>
      </c>
      <c r="M829" t="s">
        <v>2678</v>
      </c>
      <c r="N829">
        <v>46</v>
      </c>
      <c r="O829"/>
      <c r="P829">
        <v>0</v>
      </c>
      <c r="Q829" t="s">
        <v>2679</v>
      </c>
      <c r="R829">
        <v>64</v>
      </c>
      <c r="S829" t="s">
        <v>172</v>
      </c>
      <c r="T829">
        <v>6</v>
      </c>
      <c r="U829" t="s">
        <v>53</v>
      </c>
      <c r="V829" t="s">
        <v>53</v>
      </c>
      <c r="W829" t="s">
        <v>108</v>
      </c>
      <c r="X829">
        <v>74668</v>
      </c>
      <c r="Y829">
        <v>2108</v>
      </c>
      <c r="Z829">
        <v>5</v>
      </c>
      <c r="AA829">
        <v>6</v>
      </c>
      <c r="AB829">
        <v>83</v>
      </c>
      <c r="AC829">
        <v>25</v>
      </c>
      <c r="AD829" t="s">
        <v>2680</v>
      </c>
      <c r="AE829">
        <f>COUNTIF($E$2:E829,E829)</f>
        <v>1</v>
      </c>
      <c r="AF829">
        <f>COUNTIF($H$2:$H829,H829)</f>
        <v>0</v>
      </c>
      <c r="AG829">
        <f>COUNTIF($M$2:M829,M829)</f>
        <v>1</v>
      </c>
      <c r="AH829">
        <f>COUNTIF($O$2:O829,O829)</f>
        <v>0</v>
      </c>
      <c r="AI829">
        <f>COUNTIF($Q$2:Q829,Q829)</f>
        <v>1</v>
      </c>
      <c r="AJ829">
        <f>COUNTIF($S$2:S829,S829)</f>
        <v>639</v>
      </c>
      <c r="AK829">
        <f t="shared" si="12"/>
        <v>72.91796875</v>
      </c>
      <c r="AL829">
        <f>IF(AD829="",0,COUNTIF($AD$2:AD829,AD829))</f>
        <v>1</v>
      </c>
    </row>
    <row r="830" spans="1:38">
      <c r="A830" t="s">
        <v>2681</v>
      </c>
      <c r="B830" t="s">
        <v>56</v>
      </c>
      <c r="C830">
        <v>200</v>
      </c>
      <c r="D830" t="s">
        <v>54</v>
      </c>
      <c r="E830" t="s">
        <v>2678</v>
      </c>
      <c r="F830">
        <v>46</v>
      </c>
      <c r="G830">
        <v>390</v>
      </c>
      <c r="H830"/>
      <c r="I830">
        <v>0</v>
      </c>
      <c r="J830">
        <v>0</v>
      </c>
      <c r="K830"/>
      <c r="L830">
        <v>0</v>
      </c>
      <c r="M830" t="s">
        <v>2678</v>
      </c>
      <c r="N830">
        <v>46</v>
      </c>
      <c r="O830"/>
      <c r="P830">
        <v>0</v>
      </c>
      <c r="Q830" t="s">
        <v>2679</v>
      </c>
      <c r="R830">
        <v>64</v>
      </c>
      <c r="S830" t="s">
        <v>172</v>
      </c>
      <c r="T830">
        <v>6</v>
      </c>
      <c r="U830" t="s">
        <v>53</v>
      </c>
      <c r="V830" t="s">
        <v>53</v>
      </c>
      <c r="W830" t="s">
        <v>108</v>
      </c>
      <c r="X830">
        <v>74680</v>
      </c>
      <c r="Y830">
        <v>2108</v>
      </c>
      <c r="Z830">
        <v>6</v>
      </c>
      <c r="AA830">
        <v>42</v>
      </c>
      <c r="AB830">
        <v>83</v>
      </c>
      <c r="AC830">
        <v>25</v>
      </c>
      <c r="AD830" t="s">
        <v>2682</v>
      </c>
      <c r="AE830">
        <f>COUNTIF($E$2:E830,E830)</f>
        <v>2</v>
      </c>
      <c r="AF830">
        <f>COUNTIF($H$2:$H830,H830)</f>
        <v>0</v>
      </c>
      <c r="AG830">
        <f>COUNTIF($M$2:M830,M830)</f>
        <v>2</v>
      </c>
      <c r="AH830">
        <f>COUNTIF($O$2:O830,O830)</f>
        <v>0</v>
      </c>
      <c r="AI830">
        <f>COUNTIF($Q$2:Q830,Q830)</f>
        <v>2</v>
      </c>
      <c r="AJ830">
        <f>COUNTIF($S$2:S830,S830)</f>
        <v>640</v>
      </c>
      <c r="AK830">
        <f t="shared" si="12"/>
        <v>72.9296875</v>
      </c>
      <c r="AL830">
        <f>IF(AD830="",0,COUNTIF($AD$2:AD830,AD830))</f>
        <v>1</v>
      </c>
    </row>
    <row r="831" spans="1:38">
      <c r="A831" t="s">
        <v>2683</v>
      </c>
      <c r="B831" t="s">
        <v>56</v>
      </c>
      <c r="C831">
        <v>200</v>
      </c>
      <c r="D831" t="s">
        <v>54</v>
      </c>
      <c r="E831" t="s">
        <v>2684</v>
      </c>
      <c r="F831">
        <v>49</v>
      </c>
      <c r="G831">
        <v>442</v>
      </c>
      <c r="H831"/>
      <c r="I831">
        <v>0</v>
      </c>
      <c r="J831">
        <v>0</v>
      </c>
      <c r="K831"/>
      <c r="L831">
        <v>0</v>
      </c>
      <c r="M831" t="s">
        <v>2684</v>
      </c>
      <c r="N831">
        <v>49</v>
      </c>
      <c r="O831"/>
      <c r="P831">
        <v>0</v>
      </c>
      <c r="Q831" t="s">
        <v>2685</v>
      </c>
      <c r="R831">
        <v>16</v>
      </c>
      <c r="S831" t="s">
        <v>2686</v>
      </c>
      <c r="T831">
        <v>54</v>
      </c>
      <c r="U831" t="s">
        <v>53</v>
      </c>
      <c r="V831" t="s">
        <v>53</v>
      </c>
      <c r="W831" t="s">
        <v>108</v>
      </c>
      <c r="X831">
        <v>139413</v>
      </c>
      <c r="Y831">
        <v>7673</v>
      </c>
      <c r="Z831">
        <v>6</v>
      </c>
      <c r="AA831">
        <v>6</v>
      </c>
      <c r="AB831">
        <v>122</v>
      </c>
      <c r="AC831">
        <v>65</v>
      </c>
      <c r="AD831" t="s">
        <v>2687</v>
      </c>
      <c r="AE831">
        <f>COUNTIF($E$2:E831,E831)</f>
        <v>1</v>
      </c>
      <c r="AF831">
        <f>COUNTIF($H$2:$H831,H831)</f>
        <v>0</v>
      </c>
      <c r="AG831">
        <f>COUNTIF($M$2:M831,M831)</f>
        <v>1</v>
      </c>
      <c r="AH831">
        <f>COUNTIF($O$2:O831,O831)</f>
        <v>0</v>
      </c>
      <c r="AI831">
        <f>COUNTIF($Q$2:Q831,Q831)</f>
        <v>1</v>
      </c>
      <c r="AJ831">
        <f>COUNTIF($S$2:S831,S831)</f>
        <v>1</v>
      </c>
      <c r="AK831">
        <f t="shared" si="12"/>
        <v>136.1455078125</v>
      </c>
      <c r="AL831">
        <f>IF(AD831="",0,COUNTIF($AD$2:AD831,AD831))</f>
        <v>1</v>
      </c>
    </row>
    <row r="832" spans="1:38">
      <c r="A832" t="s">
        <v>2688</v>
      </c>
      <c r="B832" t="s">
        <v>56</v>
      </c>
      <c r="C832">
        <v>200</v>
      </c>
      <c r="D832" t="s">
        <v>54</v>
      </c>
      <c r="E832" t="s">
        <v>2684</v>
      </c>
      <c r="F832">
        <v>49</v>
      </c>
      <c r="G832">
        <v>442</v>
      </c>
      <c r="H832"/>
      <c r="I832">
        <v>0</v>
      </c>
      <c r="J832">
        <v>0</v>
      </c>
      <c r="K832"/>
      <c r="L832">
        <v>0</v>
      </c>
      <c r="M832" t="s">
        <v>2684</v>
      </c>
      <c r="N832">
        <v>49</v>
      </c>
      <c r="O832"/>
      <c r="P832">
        <v>0</v>
      </c>
      <c r="Q832" t="s">
        <v>2685</v>
      </c>
      <c r="R832">
        <v>16</v>
      </c>
      <c r="S832" t="s">
        <v>2686</v>
      </c>
      <c r="T832">
        <v>54</v>
      </c>
      <c r="U832" t="s">
        <v>53</v>
      </c>
      <c r="V832" t="s">
        <v>53</v>
      </c>
      <c r="W832" t="s">
        <v>108</v>
      </c>
      <c r="X832">
        <v>139428</v>
      </c>
      <c r="Y832">
        <v>7673</v>
      </c>
      <c r="Z832">
        <v>7</v>
      </c>
      <c r="AA832">
        <v>126</v>
      </c>
      <c r="AB832">
        <v>122</v>
      </c>
      <c r="AC832">
        <v>65</v>
      </c>
      <c r="AD832" t="s">
        <v>2689</v>
      </c>
      <c r="AE832">
        <f>COUNTIF($E$2:E832,E832)</f>
        <v>2</v>
      </c>
      <c r="AF832">
        <f>COUNTIF($H$2:$H832,H832)</f>
        <v>0</v>
      </c>
      <c r="AG832">
        <f>COUNTIF($M$2:M832,M832)</f>
        <v>2</v>
      </c>
      <c r="AH832">
        <f>COUNTIF($O$2:O832,O832)</f>
        <v>0</v>
      </c>
      <c r="AI832">
        <f>COUNTIF($Q$2:Q832,Q832)</f>
        <v>2</v>
      </c>
      <c r="AJ832">
        <f>COUNTIF($S$2:S832,S832)</f>
        <v>2</v>
      </c>
      <c r="AK832">
        <f t="shared" si="12"/>
        <v>136.16015625</v>
      </c>
      <c r="AL832">
        <f>IF(AD832="",0,COUNTIF($AD$2:AD832,AD832))</f>
        <v>1</v>
      </c>
    </row>
    <row r="833" spans="1:38">
      <c r="A833" t="s">
        <v>2690</v>
      </c>
      <c r="B833" t="s">
        <v>56</v>
      </c>
      <c r="C833">
        <v>200</v>
      </c>
      <c r="D833" t="s">
        <v>54</v>
      </c>
      <c r="E833" t="s">
        <v>2691</v>
      </c>
      <c r="F833">
        <v>33</v>
      </c>
      <c r="G833">
        <v>250</v>
      </c>
      <c r="H833"/>
      <c r="I833">
        <v>0</v>
      </c>
      <c r="J833">
        <v>0</v>
      </c>
      <c r="K833"/>
      <c r="L833">
        <v>0</v>
      </c>
      <c r="M833" t="s">
        <v>2691</v>
      </c>
      <c r="N833">
        <v>33</v>
      </c>
      <c r="O833"/>
      <c r="P833">
        <v>0</v>
      </c>
      <c r="Q833" t="s">
        <v>2692</v>
      </c>
      <c r="R833">
        <v>15</v>
      </c>
      <c r="S833" t="s">
        <v>2693</v>
      </c>
      <c r="T833">
        <v>62</v>
      </c>
      <c r="U833" t="s">
        <v>53</v>
      </c>
      <c r="V833" t="s">
        <v>53</v>
      </c>
      <c r="W833" t="s">
        <v>108</v>
      </c>
      <c r="X833">
        <v>64226</v>
      </c>
      <c r="Y833">
        <v>1894</v>
      </c>
      <c r="Z833">
        <v>5</v>
      </c>
      <c r="AA833">
        <v>15</v>
      </c>
      <c r="AB833">
        <v>75</v>
      </c>
      <c r="AC833">
        <v>17</v>
      </c>
      <c r="AD833" t="s">
        <v>2694</v>
      </c>
      <c r="AE833">
        <f>COUNTIF($E$2:E833,E833)</f>
        <v>1</v>
      </c>
      <c r="AF833">
        <f>COUNTIF($H$2:$H833,H833)</f>
        <v>0</v>
      </c>
      <c r="AG833">
        <f>COUNTIF($M$2:M833,M833)</f>
        <v>1</v>
      </c>
      <c r="AH833">
        <f>COUNTIF($O$2:O833,O833)</f>
        <v>0</v>
      </c>
      <c r="AI833">
        <f>COUNTIF($Q$2:Q833,Q833)</f>
        <v>1</v>
      </c>
      <c r="AJ833">
        <f>COUNTIF($S$2:S833,S833)</f>
        <v>1</v>
      </c>
      <c r="AK833">
        <f t="shared" si="12"/>
        <v>62.720703125</v>
      </c>
      <c r="AL833">
        <f>IF(AD833="",0,COUNTIF($AD$2:AD833,AD833))</f>
        <v>1</v>
      </c>
    </row>
    <row r="834" spans="1:38">
      <c r="A834" t="s">
        <v>2695</v>
      </c>
      <c r="B834" t="s">
        <v>56</v>
      </c>
      <c r="C834">
        <v>200</v>
      </c>
      <c r="D834" t="s">
        <v>54</v>
      </c>
      <c r="E834" t="s">
        <v>2691</v>
      </c>
      <c r="F834">
        <v>33</v>
      </c>
      <c r="G834">
        <v>250</v>
      </c>
      <c r="H834"/>
      <c r="I834">
        <v>0</v>
      </c>
      <c r="J834">
        <v>0</v>
      </c>
      <c r="K834"/>
      <c r="L834">
        <v>0</v>
      </c>
      <c r="M834" t="s">
        <v>2691</v>
      </c>
      <c r="N834">
        <v>33</v>
      </c>
      <c r="O834"/>
      <c r="P834">
        <v>0</v>
      </c>
      <c r="Q834" t="s">
        <v>2692</v>
      </c>
      <c r="R834">
        <v>15</v>
      </c>
      <c r="S834" t="s">
        <v>2693</v>
      </c>
      <c r="T834">
        <v>62</v>
      </c>
      <c r="U834" t="s">
        <v>53</v>
      </c>
      <c r="V834" t="s">
        <v>53</v>
      </c>
      <c r="W834" t="s">
        <v>108</v>
      </c>
      <c r="X834">
        <v>64238</v>
      </c>
      <c r="Y834">
        <v>1894</v>
      </c>
      <c r="Z834">
        <v>6</v>
      </c>
      <c r="AA834">
        <v>16</v>
      </c>
      <c r="AB834">
        <v>75</v>
      </c>
      <c r="AC834">
        <v>17</v>
      </c>
      <c r="AD834" t="s">
        <v>2696</v>
      </c>
      <c r="AE834">
        <f>COUNTIF($E$2:E834,E834)</f>
        <v>2</v>
      </c>
      <c r="AF834">
        <f>COUNTIF($H$2:$H834,H834)</f>
        <v>0</v>
      </c>
      <c r="AG834">
        <f>COUNTIF($M$2:M834,M834)</f>
        <v>2</v>
      </c>
      <c r="AH834">
        <f>COUNTIF($O$2:O834,O834)</f>
        <v>0</v>
      </c>
      <c r="AI834">
        <f>COUNTIF($Q$2:Q834,Q834)</f>
        <v>2</v>
      </c>
      <c r="AJ834">
        <f>COUNTIF($S$2:S834,S834)</f>
        <v>2</v>
      </c>
      <c r="AK834">
        <f t="shared" si="12"/>
        <v>62.732421875</v>
      </c>
      <c r="AL834">
        <f>IF(AD834="",0,COUNTIF($AD$2:AD834,AD834))</f>
        <v>1</v>
      </c>
    </row>
    <row r="835" spans="1:38">
      <c r="A835" t="s">
        <v>2697</v>
      </c>
      <c r="B835" t="s">
        <v>56</v>
      </c>
      <c r="C835">
        <v>200</v>
      </c>
      <c r="D835" t="s">
        <v>54</v>
      </c>
      <c r="E835" t="s">
        <v>2698</v>
      </c>
      <c r="F835">
        <v>42</v>
      </c>
      <c r="G835">
        <v>360</v>
      </c>
      <c r="H835"/>
      <c r="I835">
        <v>0</v>
      </c>
      <c r="J835">
        <v>0</v>
      </c>
      <c r="K835"/>
      <c r="L835">
        <v>0</v>
      </c>
      <c r="M835" t="s">
        <v>2698</v>
      </c>
      <c r="N835">
        <v>42</v>
      </c>
      <c r="O835"/>
      <c r="P835">
        <v>0</v>
      </c>
      <c r="Q835" t="s">
        <v>2699</v>
      </c>
      <c r="R835">
        <v>60</v>
      </c>
      <c r="S835" t="s">
        <v>172</v>
      </c>
      <c r="T835">
        <v>6</v>
      </c>
      <c r="U835" t="s">
        <v>53</v>
      </c>
      <c r="V835" t="s">
        <v>53</v>
      </c>
      <c r="W835" t="s">
        <v>108</v>
      </c>
      <c r="X835">
        <v>72114</v>
      </c>
      <c r="Y835">
        <v>1929</v>
      </c>
      <c r="Z835">
        <v>6</v>
      </c>
      <c r="AA835">
        <v>6</v>
      </c>
      <c r="AB835">
        <v>83</v>
      </c>
      <c r="AC835">
        <v>19</v>
      </c>
      <c r="AD835" t="s">
        <v>2700</v>
      </c>
      <c r="AE835">
        <f>COUNTIF($E$2:E835,E835)</f>
        <v>1</v>
      </c>
      <c r="AF835">
        <f>COUNTIF($H$2:$H835,H835)</f>
        <v>0</v>
      </c>
      <c r="AG835">
        <f>COUNTIF($M$2:M835,M835)</f>
        <v>1</v>
      </c>
      <c r="AH835">
        <f>COUNTIF($O$2:O835,O835)</f>
        <v>0</v>
      </c>
      <c r="AI835">
        <f>COUNTIF($Q$2:Q835,Q835)</f>
        <v>1</v>
      </c>
      <c r="AJ835">
        <f>COUNTIF($S$2:S835,S835)</f>
        <v>641</v>
      </c>
      <c r="AK835">
        <f t="shared" ref="AK835:AK898" si="13">X835/1024</f>
        <v>70.423828125</v>
      </c>
      <c r="AL835">
        <f>IF(AD835="",0,COUNTIF($AD$2:AD835,AD835))</f>
        <v>1</v>
      </c>
    </row>
    <row r="836" spans="1:38">
      <c r="A836" t="s">
        <v>2701</v>
      </c>
      <c r="B836" t="s">
        <v>56</v>
      </c>
      <c r="C836">
        <v>200</v>
      </c>
      <c r="D836" t="s">
        <v>54</v>
      </c>
      <c r="E836" t="s">
        <v>2698</v>
      </c>
      <c r="F836">
        <v>42</v>
      </c>
      <c r="G836">
        <v>360</v>
      </c>
      <c r="H836"/>
      <c r="I836">
        <v>0</v>
      </c>
      <c r="J836">
        <v>0</v>
      </c>
      <c r="K836"/>
      <c r="L836">
        <v>0</v>
      </c>
      <c r="M836" t="s">
        <v>2698</v>
      </c>
      <c r="N836">
        <v>42</v>
      </c>
      <c r="O836"/>
      <c r="P836">
        <v>0</v>
      </c>
      <c r="Q836" t="s">
        <v>2699</v>
      </c>
      <c r="R836">
        <v>60</v>
      </c>
      <c r="S836" t="s">
        <v>172</v>
      </c>
      <c r="T836">
        <v>6</v>
      </c>
      <c r="U836" t="s">
        <v>53</v>
      </c>
      <c r="V836" t="s">
        <v>53</v>
      </c>
      <c r="W836" t="s">
        <v>108</v>
      </c>
      <c r="X836">
        <v>72144</v>
      </c>
      <c r="Y836">
        <v>1929</v>
      </c>
      <c r="Z836">
        <v>7</v>
      </c>
      <c r="AA836">
        <v>32</v>
      </c>
      <c r="AB836">
        <v>83</v>
      </c>
      <c r="AC836">
        <v>19</v>
      </c>
      <c r="AD836" t="s">
        <v>2702</v>
      </c>
      <c r="AE836">
        <f>COUNTIF($E$2:E836,E836)</f>
        <v>2</v>
      </c>
      <c r="AF836">
        <f>COUNTIF($H$2:$H836,H836)</f>
        <v>0</v>
      </c>
      <c r="AG836">
        <f>COUNTIF($M$2:M836,M836)</f>
        <v>2</v>
      </c>
      <c r="AH836">
        <f>COUNTIF($O$2:O836,O836)</f>
        <v>0</v>
      </c>
      <c r="AI836">
        <f>COUNTIF($Q$2:Q836,Q836)</f>
        <v>2</v>
      </c>
      <c r="AJ836">
        <f>COUNTIF($S$2:S836,S836)</f>
        <v>642</v>
      </c>
      <c r="AK836">
        <f t="shared" si="13"/>
        <v>70.453125</v>
      </c>
      <c r="AL836">
        <f>IF(AD836="",0,COUNTIF($AD$2:AD836,AD836))</f>
        <v>1</v>
      </c>
    </row>
    <row r="837" spans="1:38">
      <c r="A837" t="s">
        <v>2703</v>
      </c>
      <c r="B837" t="s">
        <v>56</v>
      </c>
      <c r="C837">
        <v>200</v>
      </c>
      <c r="D837" t="s">
        <v>54</v>
      </c>
      <c r="E837" t="s">
        <v>2704</v>
      </c>
      <c r="F837">
        <v>59</v>
      </c>
      <c r="G837">
        <v>473</v>
      </c>
      <c r="H837"/>
      <c r="I837">
        <v>0</v>
      </c>
      <c r="J837">
        <v>0</v>
      </c>
      <c r="K837"/>
      <c r="L837">
        <v>0</v>
      </c>
      <c r="M837" t="s">
        <v>2705</v>
      </c>
      <c r="N837">
        <v>59</v>
      </c>
      <c r="O837"/>
      <c r="P837">
        <v>0</v>
      </c>
      <c r="Q837" t="s">
        <v>2706</v>
      </c>
      <c r="R837">
        <v>30</v>
      </c>
      <c r="S837" t="s">
        <v>2707</v>
      </c>
      <c r="T837">
        <v>33</v>
      </c>
      <c r="U837" t="s">
        <v>53</v>
      </c>
      <c r="V837" t="s">
        <v>53</v>
      </c>
      <c r="W837" t="s">
        <v>108</v>
      </c>
      <c r="X837">
        <v>99530</v>
      </c>
      <c r="Y837">
        <v>4158</v>
      </c>
      <c r="Z837">
        <v>5</v>
      </c>
      <c r="AA837">
        <v>12</v>
      </c>
      <c r="AB837">
        <v>100</v>
      </c>
      <c r="AC837">
        <v>33</v>
      </c>
      <c r="AD837" t="s">
        <v>2708</v>
      </c>
      <c r="AE837">
        <f>COUNTIF($E$2:E837,E837)</f>
        <v>1</v>
      </c>
      <c r="AF837">
        <f>COUNTIF($H$2:$H837,H837)</f>
        <v>0</v>
      </c>
      <c r="AG837">
        <f>COUNTIF($M$2:M837,M837)</f>
        <v>1</v>
      </c>
      <c r="AH837">
        <f>COUNTIF($O$2:O837,O837)</f>
        <v>0</v>
      </c>
      <c r="AI837">
        <f>COUNTIF($Q$2:Q837,Q837)</f>
        <v>1</v>
      </c>
      <c r="AJ837">
        <f>COUNTIF($S$2:S837,S837)</f>
        <v>1</v>
      </c>
      <c r="AK837">
        <f t="shared" si="13"/>
        <v>97.197265625</v>
      </c>
      <c r="AL837">
        <f>IF(AD837="",0,COUNTIF($AD$2:AD837,AD837))</f>
        <v>1</v>
      </c>
    </row>
    <row r="838" spans="1:38">
      <c r="A838" t="s">
        <v>2709</v>
      </c>
      <c r="B838" t="s">
        <v>56</v>
      </c>
      <c r="C838">
        <v>200</v>
      </c>
      <c r="D838" t="s">
        <v>54</v>
      </c>
      <c r="E838" t="s">
        <v>2704</v>
      </c>
      <c r="F838">
        <v>59</v>
      </c>
      <c r="G838">
        <v>473</v>
      </c>
      <c r="H838"/>
      <c r="I838">
        <v>0</v>
      </c>
      <c r="J838">
        <v>0</v>
      </c>
      <c r="K838"/>
      <c r="L838">
        <v>0</v>
      </c>
      <c r="M838" t="s">
        <v>2705</v>
      </c>
      <c r="N838">
        <v>59</v>
      </c>
      <c r="O838"/>
      <c r="P838">
        <v>0</v>
      </c>
      <c r="Q838" t="s">
        <v>2706</v>
      </c>
      <c r="R838">
        <v>30</v>
      </c>
      <c r="S838" t="s">
        <v>2707</v>
      </c>
      <c r="T838">
        <v>33</v>
      </c>
      <c r="U838" t="s">
        <v>53</v>
      </c>
      <c r="V838" t="s">
        <v>53</v>
      </c>
      <c r="W838" t="s">
        <v>108</v>
      </c>
      <c r="X838">
        <v>99541</v>
      </c>
      <c r="Y838">
        <v>4158</v>
      </c>
      <c r="Z838">
        <v>6</v>
      </c>
      <c r="AA838">
        <v>74</v>
      </c>
      <c r="AB838">
        <v>100</v>
      </c>
      <c r="AC838">
        <v>33</v>
      </c>
      <c r="AD838" t="s">
        <v>2710</v>
      </c>
      <c r="AE838">
        <f>COUNTIF($E$2:E838,E838)</f>
        <v>2</v>
      </c>
      <c r="AF838">
        <f>COUNTIF($H$2:$H838,H838)</f>
        <v>0</v>
      </c>
      <c r="AG838">
        <f>COUNTIF($M$2:M838,M838)</f>
        <v>2</v>
      </c>
      <c r="AH838">
        <f>COUNTIF($O$2:O838,O838)</f>
        <v>0</v>
      </c>
      <c r="AI838">
        <f>COUNTIF($Q$2:Q838,Q838)</f>
        <v>2</v>
      </c>
      <c r="AJ838">
        <f>COUNTIF($S$2:S838,S838)</f>
        <v>2</v>
      </c>
      <c r="AK838">
        <f t="shared" si="13"/>
        <v>97.2080078125</v>
      </c>
      <c r="AL838">
        <f>IF(AD838="",0,COUNTIF($AD$2:AD838,AD838))</f>
        <v>1</v>
      </c>
    </row>
    <row r="839" spans="1:38">
      <c r="A839" t="s">
        <v>2711</v>
      </c>
      <c r="B839" t="s">
        <v>56</v>
      </c>
      <c r="C839">
        <v>200</v>
      </c>
      <c r="D839" t="s">
        <v>54</v>
      </c>
      <c r="E839" t="s">
        <v>2712</v>
      </c>
      <c r="F839">
        <v>23</v>
      </c>
      <c r="G839">
        <v>211</v>
      </c>
      <c r="H839"/>
      <c r="I839">
        <v>0</v>
      </c>
      <c r="J839">
        <v>0</v>
      </c>
      <c r="K839"/>
      <c r="L839">
        <v>0</v>
      </c>
      <c r="M839" t="s">
        <v>2712</v>
      </c>
      <c r="N839">
        <v>23</v>
      </c>
      <c r="O839"/>
      <c r="P839">
        <v>0</v>
      </c>
      <c r="Q839" t="s">
        <v>2713</v>
      </c>
      <c r="R839">
        <v>37</v>
      </c>
      <c r="S839" t="s">
        <v>2714</v>
      </c>
      <c r="T839">
        <v>23</v>
      </c>
      <c r="U839" t="s">
        <v>53</v>
      </c>
      <c r="V839" t="s">
        <v>53</v>
      </c>
      <c r="W839" t="s">
        <v>108</v>
      </c>
      <c r="X839">
        <v>75741</v>
      </c>
      <c r="Y839">
        <v>2795</v>
      </c>
      <c r="Z839">
        <v>6</v>
      </c>
      <c r="AA839">
        <v>6</v>
      </c>
      <c r="AB839">
        <v>75</v>
      </c>
      <c r="AC839">
        <v>30</v>
      </c>
      <c r="AD839" t="s">
        <v>2715</v>
      </c>
      <c r="AE839">
        <f>COUNTIF($E$2:E839,E839)</f>
        <v>1</v>
      </c>
      <c r="AF839">
        <f>COUNTIF($H$2:$H839,H839)</f>
        <v>0</v>
      </c>
      <c r="AG839">
        <f>COUNTIF($M$2:M839,M839)</f>
        <v>1</v>
      </c>
      <c r="AH839">
        <f>COUNTIF($O$2:O839,O839)</f>
        <v>0</v>
      </c>
      <c r="AI839">
        <f>COUNTIF($Q$2:Q839,Q839)</f>
        <v>1</v>
      </c>
      <c r="AJ839">
        <f>COUNTIF($S$2:S839,S839)</f>
        <v>1</v>
      </c>
      <c r="AK839">
        <f t="shared" si="13"/>
        <v>73.9658203125</v>
      </c>
      <c r="AL839">
        <f>IF(AD839="",0,COUNTIF($AD$2:AD839,AD839))</f>
        <v>1</v>
      </c>
    </row>
    <row r="840" spans="1:38">
      <c r="A840" t="s">
        <v>2716</v>
      </c>
      <c r="B840" t="s">
        <v>56</v>
      </c>
      <c r="C840">
        <v>200</v>
      </c>
      <c r="D840" t="s">
        <v>54</v>
      </c>
      <c r="E840" t="s">
        <v>2712</v>
      </c>
      <c r="F840">
        <v>23</v>
      </c>
      <c r="G840">
        <v>211</v>
      </c>
      <c r="H840"/>
      <c r="I840">
        <v>0</v>
      </c>
      <c r="J840">
        <v>0</v>
      </c>
      <c r="K840"/>
      <c r="L840">
        <v>0</v>
      </c>
      <c r="M840" t="s">
        <v>2712</v>
      </c>
      <c r="N840">
        <v>23</v>
      </c>
      <c r="O840"/>
      <c r="P840">
        <v>0</v>
      </c>
      <c r="Q840" t="s">
        <v>2713</v>
      </c>
      <c r="R840">
        <v>37</v>
      </c>
      <c r="S840" t="s">
        <v>2714</v>
      </c>
      <c r="T840">
        <v>23</v>
      </c>
      <c r="U840" t="s">
        <v>53</v>
      </c>
      <c r="V840" t="s">
        <v>53</v>
      </c>
      <c r="W840" t="s">
        <v>108</v>
      </c>
      <c r="X840">
        <v>75747</v>
      </c>
      <c r="Y840">
        <v>2795</v>
      </c>
      <c r="Z840">
        <v>7</v>
      </c>
      <c r="AA840">
        <v>26</v>
      </c>
      <c r="AB840">
        <v>75</v>
      </c>
      <c r="AC840">
        <v>30</v>
      </c>
      <c r="AD840" t="s">
        <v>2717</v>
      </c>
      <c r="AE840">
        <f>COUNTIF($E$2:E840,E840)</f>
        <v>2</v>
      </c>
      <c r="AF840">
        <f>COUNTIF($H$2:$H840,H840)</f>
        <v>0</v>
      </c>
      <c r="AG840">
        <f>COUNTIF($M$2:M840,M840)</f>
        <v>2</v>
      </c>
      <c r="AH840">
        <f>COUNTIF($O$2:O840,O840)</f>
        <v>0</v>
      </c>
      <c r="AI840">
        <f>COUNTIF($Q$2:Q840,Q840)</f>
        <v>2</v>
      </c>
      <c r="AJ840">
        <f>COUNTIF($S$2:S840,S840)</f>
        <v>2</v>
      </c>
      <c r="AK840">
        <f t="shared" si="13"/>
        <v>73.9716796875</v>
      </c>
      <c r="AL840">
        <f>IF(AD840="",0,COUNTIF($AD$2:AD840,AD840))</f>
        <v>1</v>
      </c>
    </row>
    <row r="841" spans="1:38">
      <c r="A841" t="s">
        <v>2718</v>
      </c>
      <c r="B841" t="s">
        <v>56</v>
      </c>
      <c r="C841">
        <v>200</v>
      </c>
      <c r="D841" t="s">
        <v>54</v>
      </c>
      <c r="E841" t="s">
        <v>2719</v>
      </c>
      <c r="F841">
        <v>23</v>
      </c>
      <c r="G841">
        <v>190</v>
      </c>
      <c r="H841"/>
      <c r="I841">
        <v>0</v>
      </c>
      <c r="J841">
        <v>0</v>
      </c>
      <c r="K841"/>
      <c r="L841">
        <v>0</v>
      </c>
      <c r="M841" t="s">
        <v>2719</v>
      </c>
      <c r="N841">
        <v>23</v>
      </c>
      <c r="O841"/>
      <c r="P841">
        <v>0</v>
      </c>
      <c r="Q841" t="s">
        <v>2720</v>
      </c>
      <c r="R841">
        <v>41</v>
      </c>
      <c r="S841" t="s">
        <v>2721</v>
      </c>
      <c r="T841">
        <v>40</v>
      </c>
      <c r="U841" t="s">
        <v>53</v>
      </c>
      <c r="V841" t="s">
        <v>53</v>
      </c>
      <c r="W841" t="s">
        <v>108</v>
      </c>
      <c r="X841">
        <v>64135</v>
      </c>
      <c r="Y841">
        <v>2054</v>
      </c>
      <c r="Z841">
        <v>5</v>
      </c>
      <c r="AA841">
        <v>10</v>
      </c>
      <c r="AB841">
        <v>75</v>
      </c>
      <c r="AC841">
        <v>14</v>
      </c>
      <c r="AD841" t="s">
        <v>2722</v>
      </c>
      <c r="AE841">
        <f>COUNTIF($E$2:E841,E841)</f>
        <v>1</v>
      </c>
      <c r="AF841">
        <f>COUNTIF($H$2:$H841,H841)</f>
        <v>0</v>
      </c>
      <c r="AG841">
        <f>COUNTIF($M$2:M841,M841)</f>
        <v>1</v>
      </c>
      <c r="AH841">
        <f>COUNTIF($O$2:O841,O841)</f>
        <v>0</v>
      </c>
      <c r="AI841">
        <f>COUNTIF($Q$2:Q841,Q841)</f>
        <v>1</v>
      </c>
      <c r="AJ841">
        <f>COUNTIF($S$2:S841,S841)</f>
        <v>1</v>
      </c>
      <c r="AK841">
        <f t="shared" si="13"/>
        <v>62.6318359375</v>
      </c>
      <c r="AL841">
        <f>IF(AD841="",0,COUNTIF($AD$2:AD841,AD841))</f>
        <v>1</v>
      </c>
    </row>
    <row r="842" spans="1:38">
      <c r="A842" t="s">
        <v>2723</v>
      </c>
      <c r="B842" t="s">
        <v>56</v>
      </c>
      <c r="C842">
        <v>200</v>
      </c>
      <c r="D842" t="s">
        <v>54</v>
      </c>
      <c r="E842" t="s">
        <v>2719</v>
      </c>
      <c r="F842">
        <v>23</v>
      </c>
      <c r="G842">
        <v>190</v>
      </c>
      <c r="H842"/>
      <c r="I842">
        <v>0</v>
      </c>
      <c r="J842">
        <v>0</v>
      </c>
      <c r="K842"/>
      <c r="L842">
        <v>0</v>
      </c>
      <c r="M842" t="s">
        <v>2719</v>
      </c>
      <c r="N842">
        <v>23</v>
      </c>
      <c r="O842"/>
      <c r="P842">
        <v>0</v>
      </c>
      <c r="Q842" t="s">
        <v>2720</v>
      </c>
      <c r="R842">
        <v>41</v>
      </c>
      <c r="S842" t="s">
        <v>2721</v>
      </c>
      <c r="T842">
        <v>40</v>
      </c>
      <c r="U842" t="s">
        <v>53</v>
      </c>
      <c r="V842" t="s">
        <v>53</v>
      </c>
      <c r="W842" t="s">
        <v>108</v>
      </c>
      <c r="X842">
        <v>64130</v>
      </c>
      <c r="Y842">
        <v>2054</v>
      </c>
      <c r="Z842">
        <v>6</v>
      </c>
      <c r="AA842">
        <v>18</v>
      </c>
      <c r="AB842">
        <v>75</v>
      </c>
      <c r="AC842">
        <v>14</v>
      </c>
      <c r="AD842" t="s">
        <v>2724</v>
      </c>
      <c r="AE842">
        <f>COUNTIF($E$2:E842,E842)</f>
        <v>2</v>
      </c>
      <c r="AF842">
        <f>COUNTIF($H$2:$H842,H842)</f>
        <v>0</v>
      </c>
      <c r="AG842">
        <f>COUNTIF($M$2:M842,M842)</f>
        <v>2</v>
      </c>
      <c r="AH842">
        <f>COUNTIF($O$2:O842,O842)</f>
        <v>0</v>
      </c>
      <c r="AI842">
        <f>COUNTIF($Q$2:Q842,Q842)</f>
        <v>2</v>
      </c>
      <c r="AJ842">
        <f>COUNTIF($S$2:S842,S842)</f>
        <v>2</v>
      </c>
      <c r="AK842">
        <f t="shared" si="13"/>
        <v>62.626953125</v>
      </c>
      <c r="AL842">
        <f>IF(AD842="",0,COUNTIF($AD$2:AD842,AD842))</f>
        <v>1</v>
      </c>
    </row>
    <row r="843" spans="1:38">
      <c r="A843" t="s">
        <v>2725</v>
      </c>
      <c r="B843" t="s">
        <v>56</v>
      </c>
      <c r="C843">
        <v>200</v>
      </c>
      <c r="D843" t="s">
        <v>54</v>
      </c>
      <c r="E843" t="s">
        <v>2726</v>
      </c>
      <c r="F843">
        <v>61</v>
      </c>
      <c r="G843">
        <v>512</v>
      </c>
      <c r="H843"/>
      <c r="I843">
        <v>0</v>
      </c>
      <c r="J843">
        <v>0</v>
      </c>
      <c r="K843"/>
      <c r="L843">
        <v>0</v>
      </c>
      <c r="M843" t="s">
        <v>2727</v>
      </c>
      <c r="N843">
        <v>67</v>
      </c>
      <c r="O843"/>
      <c r="P843">
        <v>0</v>
      </c>
      <c r="Q843" t="s">
        <v>2728</v>
      </c>
      <c r="R843">
        <v>85</v>
      </c>
      <c r="S843" t="s">
        <v>172</v>
      </c>
      <c r="T843">
        <v>6</v>
      </c>
      <c r="U843" t="s">
        <v>53</v>
      </c>
      <c r="V843" t="s">
        <v>53</v>
      </c>
      <c r="W843" t="s">
        <v>108</v>
      </c>
      <c r="X843">
        <v>86957</v>
      </c>
      <c r="Y843">
        <v>2596</v>
      </c>
      <c r="Z843">
        <v>4</v>
      </c>
      <c r="AA843">
        <v>20</v>
      </c>
      <c r="AB843">
        <v>93</v>
      </c>
      <c r="AC843">
        <v>26</v>
      </c>
      <c r="AD843" t="s">
        <v>2729</v>
      </c>
      <c r="AE843">
        <f>COUNTIF($E$2:E843,E843)</f>
        <v>1</v>
      </c>
      <c r="AF843">
        <f>COUNTIF($H$2:$H843,H843)</f>
        <v>0</v>
      </c>
      <c r="AG843">
        <f>COUNTIF($M$2:M843,M843)</f>
        <v>1</v>
      </c>
      <c r="AH843">
        <f>COUNTIF($O$2:O843,O843)</f>
        <v>0</v>
      </c>
      <c r="AI843">
        <f>COUNTIF($Q$2:Q843,Q843)</f>
        <v>1</v>
      </c>
      <c r="AJ843">
        <f>COUNTIF($S$2:S843,S843)</f>
        <v>643</v>
      </c>
      <c r="AK843">
        <f t="shared" si="13"/>
        <v>84.9189453125</v>
      </c>
      <c r="AL843">
        <f>IF(AD843="",0,COUNTIF($AD$2:AD843,AD843))</f>
        <v>1</v>
      </c>
    </row>
    <row r="844" spans="1:38">
      <c r="A844" t="s">
        <v>2730</v>
      </c>
      <c r="B844" t="s">
        <v>56</v>
      </c>
      <c r="C844">
        <v>200</v>
      </c>
      <c r="D844" t="s">
        <v>54</v>
      </c>
      <c r="E844" t="s">
        <v>2726</v>
      </c>
      <c r="F844">
        <v>61</v>
      </c>
      <c r="G844">
        <v>512</v>
      </c>
      <c r="H844"/>
      <c r="I844">
        <v>0</v>
      </c>
      <c r="J844">
        <v>0</v>
      </c>
      <c r="K844"/>
      <c r="L844">
        <v>0</v>
      </c>
      <c r="M844" t="s">
        <v>2727</v>
      </c>
      <c r="N844">
        <v>67</v>
      </c>
      <c r="O844"/>
      <c r="P844">
        <v>0</v>
      </c>
      <c r="Q844" t="s">
        <v>2728</v>
      </c>
      <c r="R844">
        <v>85</v>
      </c>
      <c r="S844" t="s">
        <v>172</v>
      </c>
      <c r="T844">
        <v>6</v>
      </c>
      <c r="U844" t="s">
        <v>53</v>
      </c>
      <c r="V844" t="s">
        <v>53</v>
      </c>
      <c r="W844" t="s">
        <v>108</v>
      </c>
      <c r="X844">
        <v>86974</v>
      </c>
      <c r="Y844">
        <v>2596</v>
      </c>
      <c r="Z844">
        <v>5</v>
      </c>
      <c r="AA844">
        <v>60</v>
      </c>
      <c r="AB844">
        <v>93</v>
      </c>
      <c r="AC844">
        <v>26</v>
      </c>
      <c r="AD844" t="s">
        <v>2731</v>
      </c>
      <c r="AE844">
        <f>COUNTIF($E$2:E844,E844)</f>
        <v>2</v>
      </c>
      <c r="AF844">
        <f>COUNTIF($H$2:$H844,H844)</f>
        <v>0</v>
      </c>
      <c r="AG844">
        <f>COUNTIF($M$2:M844,M844)</f>
        <v>2</v>
      </c>
      <c r="AH844">
        <f>COUNTIF($O$2:O844,O844)</f>
        <v>0</v>
      </c>
      <c r="AI844">
        <f>COUNTIF($Q$2:Q844,Q844)</f>
        <v>2</v>
      </c>
      <c r="AJ844">
        <f>COUNTIF($S$2:S844,S844)</f>
        <v>644</v>
      </c>
      <c r="AK844">
        <f t="shared" si="13"/>
        <v>84.935546875</v>
      </c>
      <c r="AL844">
        <f>IF(AD844="",0,COUNTIF($AD$2:AD844,AD844))</f>
        <v>1</v>
      </c>
    </row>
    <row r="845" spans="1:38">
      <c r="A845" t="s">
        <v>2732</v>
      </c>
      <c r="B845" t="s">
        <v>56</v>
      </c>
      <c r="C845">
        <v>200</v>
      </c>
      <c r="D845" t="s">
        <v>54</v>
      </c>
      <c r="E845" t="s">
        <v>2733</v>
      </c>
      <c r="F845">
        <v>42</v>
      </c>
      <c r="G845">
        <v>344</v>
      </c>
      <c r="H845"/>
      <c r="I845">
        <v>0</v>
      </c>
      <c r="J845">
        <v>0</v>
      </c>
      <c r="K845"/>
      <c r="L845">
        <v>0</v>
      </c>
      <c r="M845" t="s">
        <v>2734</v>
      </c>
      <c r="N845">
        <v>19</v>
      </c>
      <c r="O845"/>
      <c r="P845">
        <v>0</v>
      </c>
      <c r="Q845" t="s">
        <v>2735</v>
      </c>
      <c r="R845">
        <v>37</v>
      </c>
      <c r="S845" t="s">
        <v>172</v>
      </c>
      <c r="T845">
        <v>6</v>
      </c>
      <c r="U845" t="s">
        <v>53</v>
      </c>
      <c r="V845" t="s">
        <v>53</v>
      </c>
      <c r="W845" t="s">
        <v>108</v>
      </c>
      <c r="X845">
        <v>66113</v>
      </c>
      <c r="Y845">
        <v>1486</v>
      </c>
      <c r="Z845">
        <v>3</v>
      </c>
      <c r="AA845">
        <v>7</v>
      </c>
      <c r="AB845">
        <v>75</v>
      </c>
      <c r="AC845">
        <v>30</v>
      </c>
      <c r="AD845" t="s">
        <v>2736</v>
      </c>
      <c r="AE845">
        <f>COUNTIF($E$2:E845,E845)</f>
        <v>1</v>
      </c>
      <c r="AF845">
        <f>COUNTIF($H$2:$H845,H845)</f>
        <v>0</v>
      </c>
      <c r="AG845">
        <f>COUNTIF($M$2:M845,M845)</f>
        <v>1</v>
      </c>
      <c r="AH845">
        <f>COUNTIF($O$2:O845,O845)</f>
        <v>0</v>
      </c>
      <c r="AI845">
        <f>COUNTIF($Q$2:Q845,Q845)</f>
        <v>1</v>
      </c>
      <c r="AJ845">
        <f>COUNTIF($S$2:S845,S845)</f>
        <v>645</v>
      </c>
      <c r="AK845">
        <f t="shared" si="13"/>
        <v>64.5634765625</v>
      </c>
      <c r="AL845">
        <f>IF(AD845="",0,COUNTIF($AD$2:AD845,AD845))</f>
        <v>1</v>
      </c>
    </row>
    <row r="846" spans="1:38">
      <c r="A846" t="s">
        <v>2737</v>
      </c>
      <c r="B846" t="s">
        <v>56</v>
      </c>
      <c r="C846">
        <v>200</v>
      </c>
      <c r="D846" t="s">
        <v>54</v>
      </c>
      <c r="E846" t="s">
        <v>2733</v>
      </c>
      <c r="F846">
        <v>42</v>
      </c>
      <c r="G846">
        <v>344</v>
      </c>
      <c r="H846"/>
      <c r="I846">
        <v>0</v>
      </c>
      <c r="J846">
        <v>0</v>
      </c>
      <c r="K846"/>
      <c r="L846">
        <v>0</v>
      </c>
      <c r="M846" t="s">
        <v>2734</v>
      </c>
      <c r="N846">
        <v>19</v>
      </c>
      <c r="O846"/>
      <c r="P846">
        <v>0</v>
      </c>
      <c r="Q846" t="s">
        <v>2735</v>
      </c>
      <c r="R846">
        <v>37</v>
      </c>
      <c r="S846" t="s">
        <v>172</v>
      </c>
      <c r="T846">
        <v>6</v>
      </c>
      <c r="U846" t="s">
        <v>53</v>
      </c>
      <c r="V846" t="s">
        <v>53</v>
      </c>
      <c r="W846" t="s">
        <v>108</v>
      </c>
      <c r="X846">
        <v>66148</v>
      </c>
      <c r="Y846">
        <v>1486</v>
      </c>
      <c r="Z846">
        <v>4</v>
      </c>
      <c r="AA846">
        <v>26</v>
      </c>
      <c r="AB846">
        <v>75</v>
      </c>
      <c r="AC846">
        <v>30</v>
      </c>
      <c r="AD846" t="s">
        <v>2738</v>
      </c>
      <c r="AE846">
        <f>COUNTIF($E$2:E846,E846)</f>
        <v>2</v>
      </c>
      <c r="AF846">
        <f>COUNTIF($H$2:$H846,H846)</f>
        <v>0</v>
      </c>
      <c r="AG846">
        <f>COUNTIF($M$2:M846,M846)</f>
        <v>2</v>
      </c>
      <c r="AH846">
        <f>COUNTIF($O$2:O846,O846)</f>
        <v>0</v>
      </c>
      <c r="AI846">
        <f>COUNTIF($Q$2:Q846,Q846)</f>
        <v>2</v>
      </c>
      <c r="AJ846">
        <f>COUNTIF($S$2:S846,S846)</f>
        <v>646</v>
      </c>
      <c r="AK846">
        <f t="shared" si="13"/>
        <v>64.59765625</v>
      </c>
      <c r="AL846">
        <f>IF(AD846="",0,COUNTIF($AD$2:AD846,AD846))</f>
        <v>1</v>
      </c>
    </row>
    <row r="847" spans="1:38">
      <c r="A847" t="s">
        <v>2739</v>
      </c>
      <c r="B847" t="s">
        <v>56</v>
      </c>
      <c r="C847">
        <v>200</v>
      </c>
      <c r="D847" t="s">
        <v>54</v>
      </c>
      <c r="E847" t="s">
        <v>2740</v>
      </c>
      <c r="F847">
        <v>56</v>
      </c>
      <c r="G847">
        <v>486</v>
      </c>
      <c r="H847"/>
      <c r="I847">
        <v>0</v>
      </c>
      <c r="J847">
        <v>0</v>
      </c>
      <c r="K847"/>
      <c r="L847">
        <v>0</v>
      </c>
      <c r="M847" t="s">
        <v>2740</v>
      </c>
      <c r="N847">
        <v>56</v>
      </c>
      <c r="O847"/>
      <c r="P847">
        <v>0</v>
      </c>
      <c r="Q847" t="s">
        <v>2741</v>
      </c>
      <c r="R847">
        <v>16</v>
      </c>
      <c r="S847" t="s">
        <v>2742</v>
      </c>
      <c r="T847">
        <v>44</v>
      </c>
      <c r="U847" t="s">
        <v>53</v>
      </c>
      <c r="V847" t="s">
        <v>53</v>
      </c>
      <c r="W847" t="s">
        <v>108</v>
      </c>
      <c r="X847">
        <v>57566</v>
      </c>
      <c r="Y847">
        <v>1421</v>
      </c>
      <c r="Z847">
        <v>4</v>
      </c>
      <c r="AA847">
        <v>6</v>
      </c>
      <c r="AB847">
        <v>68</v>
      </c>
      <c r="AC847">
        <v>15</v>
      </c>
      <c r="AD847" t="s">
        <v>2743</v>
      </c>
      <c r="AE847">
        <f>COUNTIF($E$2:E847,E847)</f>
        <v>1</v>
      </c>
      <c r="AF847">
        <f>COUNTIF($H$2:$H847,H847)</f>
        <v>0</v>
      </c>
      <c r="AG847">
        <f>COUNTIF($M$2:M847,M847)</f>
        <v>1</v>
      </c>
      <c r="AH847">
        <f>COUNTIF($O$2:O847,O847)</f>
        <v>0</v>
      </c>
      <c r="AI847">
        <f>COUNTIF($Q$2:Q847,Q847)</f>
        <v>1</v>
      </c>
      <c r="AJ847">
        <f>COUNTIF($S$2:S847,S847)</f>
        <v>1</v>
      </c>
      <c r="AK847">
        <f t="shared" si="13"/>
        <v>56.216796875</v>
      </c>
      <c r="AL847">
        <f>IF(AD847="",0,COUNTIF($AD$2:AD847,AD847))</f>
        <v>1</v>
      </c>
    </row>
    <row r="848" spans="1:38">
      <c r="A848" t="s">
        <v>2744</v>
      </c>
      <c r="B848" t="s">
        <v>56</v>
      </c>
      <c r="C848">
        <v>200</v>
      </c>
      <c r="D848" t="s">
        <v>54</v>
      </c>
      <c r="E848" t="s">
        <v>2740</v>
      </c>
      <c r="F848">
        <v>56</v>
      </c>
      <c r="G848">
        <v>486</v>
      </c>
      <c r="H848"/>
      <c r="I848">
        <v>0</v>
      </c>
      <c r="J848">
        <v>0</v>
      </c>
      <c r="K848"/>
      <c r="L848">
        <v>0</v>
      </c>
      <c r="M848" t="s">
        <v>2740</v>
      </c>
      <c r="N848">
        <v>56</v>
      </c>
      <c r="O848"/>
      <c r="P848">
        <v>0</v>
      </c>
      <c r="Q848" t="s">
        <v>2741</v>
      </c>
      <c r="R848">
        <v>16</v>
      </c>
      <c r="S848" t="s">
        <v>2742</v>
      </c>
      <c r="T848">
        <v>44</v>
      </c>
      <c r="U848" t="s">
        <v>53</v>
      </c>
      <c r="V848" t="s">
        <v>53</v>
      </c>
      <c r="W848" t="s">
        <v>108</v>
      </c>
      <c r="X848">
        <v>57599</v>
      </c>
      <c r="Y848">
        <v>1421</v>
      </c>
      <c r="Z848">
        <v>5</v>
      </c>
      <c r="AA848">
        <v>8</v>
      </c>
      <c r="AB848">
        <v>68</v>
      </c>
      <c r="AC848">
        <v>15</v>
      </c>
      <c r="AD848" t="s">
        <v>2745</v>
      </c>
      <c r="AE848">
        <f>COUNTIF($E$2:E848,E848)</f>
        <v>2</v>
      </c>
      <c r="AF848">
        <f>COUNTIF($H$2:$H848,H848)</f>
        <v>0</v>
      </c>
      <c r="AG848">
        <f>COUNTIF($M$2:M848,M848)</f>
        <v>2</v>
      </c>
      <c r="AH848">
        <f>COUNTIF($O$2:O848,O848)</f>
        <v>0</v>
      </c>
      <c r="AI848">
        <f>COUNTIF($Q$2:Q848,Q848)</f>
        <v>2</v>
      </c>
      <c r="AJ848">
        <f>COUNTIF($S$2:S848,S848)</f>
        <v>2</v>
      </c>
      <c r="AK848">
        <f t="shared" si="13"/>
        <v>56.2490234375</v>
      </c>
      <c r="AL848">
        <f>IF(AD848="",0,COUNTIF($AD$2:AD848,AD848))</f>
        <v>1</v>
      </c>
    </row>
    <row r="849" spans="1:38">
      <c r="A849" t="s">
        <v>2746</v>
      </c>
      <c r="B849" t="s">
        <v>56</v>
      </c>
      <c r="C849">
        <v>200</v>
      </c>
      <c r="D849" t="s">
        <v>54</v>
      </c>
      <c r="E849" t="s">
        <v>2747</v>
      </c>
      <c r="F849">
        <v>28</v>
      </c>
      <c r="G849">
        <v>225</v>
      </c>
      <c r="H849"/>
      <c r="I849">
        <v>0</v>
      </c>
      <c r="J849">
        <v>0</v>
      </c>
      <c r="K849"/>
      <c r="L849">
        <v>0</v>
      </c>
      <c r="M849" t="s">
        <v>2747</v>
      </c>
      <c r="N849">
        <v>28</v>
      </c>
      <c r="O849"/>
      <c r="P849">
        <v>0</v>
      </c>
      <c r="Q849" t="s">
        <v>2748</v>
      </c>
      <c r="R849">
        <v>46</v>
      </c>
      <c r="S849" t="s">
        <v>172</v>
      </c>
      <c r="T849">
        <v>6</v>
      </c>
      <c r="U849" t="s">
        <v>53</v>
      </c>
      <c r="V849" t="s">
        <v>53</v>
      </c>
      <c r="W849" t="s">
        <v>108</v>
      </c>
      <c r="X849">
        <v>55886</v>
      </c>
      <c r="Y849">
        <v>1348</v>
      </c>
      <c r="Z849">
        <v>5</v>
      </c>
      <c r="AA849">
        <v>8</v>
      </c>
      <c r="AB849">
        <v>62</v>
      </c>
      <c r="AC849">
        <v>27</v>
      </c>
      <c r="AD849" t="s">
        <v>2749</v>
      </c>
      <c r="AE849">
        <f>COUNTIF($E$2:E849,E849)</f>
        <v>1</v>
      </c>
      <c r="AF849">
        <f>COUNTIF($H$2:$H849,H849)</f>
        <v>0</v>
      </c>
      <c r="AG849">
        <f>COUNTIF($M$2:M849,M849)</f>
        <v>1</v>
      </c>
      <c r="AH849">
        <f>COUNTIF($O$2:O849,O849)</f>
        <v>0</v>
      </c>
      <c r="AI849">
        <f>COUNTIF($Q$2:Q849,Q849)</f>
        <v>1</v>
      </c>
      <c r="AJ849">
        <f>COUNTIF($S$2:S849,S849)</f>
        <v>647</v>
      </c>
      <c r="AK849">
        <f t="shared" si="13"/>
        <v>54.576171875</v>
      </c>
      <c r="AL849">
        <f>IF(AD849="",0,COUNTIF($AD$2:AD849,AD849))</f>
        <v>1</v>
      </c>
    </row>
    <row r="850" spans="1:38">
      <c r="A850" t="s">
        <v>2750</v>
      </c>
      <c r="B850" t="s">
        <v>56</v>
      </c>
      <c r="C850">
        <v>200</v>
      </c>
      <c r="D850" t="s">
        <v>54</v>
      </c>
      <c r="E850" t="s">
        <v>2747</v>
      </c>
      <c r="F850">
        <v>28</v>
      </c>
      <c r="G850">
        <v>225</v>
      </c>
      <c r="H850"/>
      <c r="I850">
        <v>0</v>
      </c>
      <c r="J850">
        <v>0</v>
      </c>
      <c r="K850"/>
      <c r="L850">
        <v>0</v>
      </c>
      <c r="M850" t="s">
        <v>2747</v>
      </c>
      <c r="N850">
        <v>28</v>
      </c>
      <c r="O850"/>
      <c r="P850">
        <v>0</v>
      </c>
      <c r="Q850" t="s">
        <v>2748</v>
      </c>
      <c r="R850">
        <v>46</v>
      </c>
      <c r="S850" t="s">
        <v>172</v>
      </c>
      <c r="T850">
        <v>6</v>
      </c>
      <c r="U850" t="s">
        <v>53</v>
      </c>
      <c r="V850" t="s">
        <v>53</v>
      </c>
      <c r="W850" t="s">
        <v>108</v>
      </c>
      <c r="X850">
        <v>55912</v>
      </c>
      <c r="Y850">
        <v>1348</v>
      </c>
      <c r="Z850">
        <v>6</v>
      </c>
      <c r="AA850">
        <v>2</v>
      </c>
      <c r="AB850">
        <v>62</v>
      </c>
      <c r="AC850">
        <v>27</v>
      </c>
      <c r="AD850" t="s">
        <v>2751</v>
      </c>
      <c r="AE850">
        <f>COUNTIF($E$2:E850,E850)</f>
        <v>2</v>
      </c>
      <c r="AF850">
        <f>COUNTIF($H$2:$H850,H850)</f>
        <v>0</v>
      </c>
      <c r="AG850">
        <f>COUNTIF($M$2:M850,M850)</f>
        <v>2</v>
      </c>
      <c r="AH850">
        <f>COUNTIF($O$2:O850,O850)</f>
        <v>0</v>
      </c>
      <c r="AI850">
        <f>COUNTIF($Q$2:Q850,Q850)</f>
        <v>2</v>
      </c>
      <c r="AJ850">
        <f>COUNTIF($S$2:S850,S850)</f>
        <v>648</v>
      </c>
      <c r="AK850">
        <f t="shared" si="13"/>
        <v>54.6015625</v>
      </c>
      <c r="AL850">
        <f>IF(AD850="",0,COUNTIF($AD$2:AD850,AD850))</f>
        <v>1</v>
      </c>
    </row>
    <row r="851" spans="1:38">
      <c r="A851" t="s">
        <v>2752</v>
      </c>
      <c r="B851" t="s">
        <v>56</v>
      </c>
      <c r="C851">
        <v>200</v>
      </c>
      <c r="D851" t="s">
        <v>54</v>
      </c>
      <c r="E851" t="s">
        <v>2753</v>
      </c>
      <c r="F851">
        <v>15</v>
      </c>
      <c r="G851">
        <v>109</v>
      </c>
      <c r="H851"/>
      <c r="I851">
        <v>0</v>
      </c>
      <c r="J851">
        <v>0</v>
      </c>
      <c r="K851"/>
      <c r="L851">
        <v>0</v>
      </c>
      <c r="M851" t="s">
        <v>2753</v>
      </c>
      <c r="N851">
        <v>15</v>
      </c>
      <c r="O851"/>
      <c r="P851">
        <v>0</v>
      </c>
      <c r="Q851" t="s">
        <v>2754</v>
      </c>
      <c r="R851">
        <v>32</v>
      </c>
      <c r="S851" t="s">
        <v>172</v>
      </c>
      <c r="T851">
        <v>6</v>
      </c>
      <c r="U851" t="s">
        <v>53</v>
      </c>
      <c r="V851" t="s">
        <v>53</v>
      </c>
      <c r="W851" t="s">
        <v>108</v>
      </c>
      <c r="X851">
        <v>53369</v>
      </c>
      <c r="Y851">
        <v>901</v>
      </c>
      <c r="Z851">
        <v>4</v>
      </c>
      <c r="AA851">
        <v>6</v>
      </c>
      <c r="AB851">
        <v>64</v>
      </c>
      <c r="AC851">
        <v>16</v>
      </c>
      <c r="AD851" t="s">
        <v>2755</v>
      </c>
      <c r="AE851">
        <f>COUNTIF($E$2:E851,E851)</f>
        <v>1</v>
      </c>
      <c r="AF851">
        <f>COUNTIF($H$2:$H851,H851)</f>
        <v>0</v>
      </c>
      <c r="AG851">
        <f>COUNTIF($M$2:M851,M851)</f>
        <v>1</v>
      </c>
      <c r="AH851">
        <f>COUNTIF($O$2:O851,O851)</f>
        <v>0</v>
      </c>
      <c r="AI851">
        <f>COUNTIF($Q$2:Q851,Q851)</f>
        <v>1</v>
      </c>
      <c r="AJ851">
        <f>COUNTIF($S$2:S851,S851)</f>
        <v>649</v>
      </c>
      <c r="AK851">
        <f t="shared" si="13"/>
        <v>52.1181640625</v>
      </c>
      <c r="AL851">
        <f>IF(AD851="",0,COUNTIF($AD$2:AD851,AD851))</f>
        <v>1</v>
      </c>
    </row>
    <row r="852" spans="1:38">
      <c r="A852" t="s">
        <v>2756</v>
      </c>
      <c r="B852" t="s">
        <v>56</v>
      </c>
      <c r="C852">
        <v>200</v>
      </c>
      <c r="D852" t="s">
        <v>54</v>
      </c>
      <c r="E852" t="s">
        <v>2753</v>
      </c>
      <c r="F852">
        <v>15</v>
      </c>
      <c r="G852">
        <v>109</v>
      </c>
      <c r="H852"/>
      <c r="I852">
        <v>0</v>
      </c>
      <c r="J852">
        <v>0</v>
      </c>
      <c r="K852"/>
      <c r="L852">
        <v>0</v>
      </c>
      <c r="M852" t="s">
        <v>2753</v>
      </c>
      <c r="N852">
        <v>15</v>
      </c>
      <c r="O852"/>
      <c r="P852">
        <v>0</v>
      </c>
      <c r="Q852" t="s">
        <v>2754</v>
      </c>
      <c r="R852">
        <v>32</v>
      </c>
      <c r="S852" t="s">
        <v>172</v>
      </c>
      <c r="T852">
        <v>6</v>
      </c>
      <c r="U852" t="s">
        <v>53</v>
      </c>
      <c r="V852" t="s">
        <v>53</v>
      </c>
      <c r="W852" t="s">
        <v>108</v>
      </c>
      <c r="X852">
        <v>53384</v>
      </c>
      <c r="Y852">
        <v>901</v>
      </c>
      <c r="Z852">
        <v>5</v>
      </c>
      <c r="AA852">
        <v>12</v>
      </c>
      <c r="AB852">
        <v>64</v>
      </c>
      <c r="AC852">
        <v>16</v>
      </c>
      <c r="AD852" t="s">
        <v>2757</v>
      </c>
      <c r="AE852">
        <f>COUNTIF($E$2:E852,E852)</f>
        <v>2</v>
      </c>
      <c r="AF852">
        <f>COUNTIF($H$2:$H852,H852)</f>
        <v>0</v>
      </c>
      <c r="AG852">
        <f>COUNTIF($M$2:M852,M852)</f>
        <v>2</v>
      </c>
      <c r="AH852">
        <f>COUNTIF($O$2:O852,O852)</f>
        <v>0</v>
      </c>
      <c r="AI852">
        <f>COUNTIF($Q$2:Q852,Q852)</f>
        <v>2</v>
      </c>
      <c r="AJ852">
        <f>COUNTIF($S$2:S852,S852)</f>
        <v>650</v>
      </c>
      <c r="AK852">
        <f t="shared" si="13"/>
        <v>52.1328125</v>
      </c>
      <c r="AL852">
        <f>IF(AD852="",0,COUNTIF($AD$2:AD852,AD852))</f>
        <v>1</v>
      </c>
    </row>
    <row r="853" spans="1:38">
      <c r="A853" t="s">
        <v>2758</v>
      </c>
      <c r="B853" t="s">
        <v>56</v>
      </c>
      <c r="C853">
        <v>200</v>
      </c>
      <c r="D853" t="s">
        <v>54</v>
      </c>
      <c r="E853" t="s">
        <v>2759</v>
      </c>
      <c r="F853">
        <v>40</v>
      </c>
      <c r="G853">
        <v>336</v>
      </c>
      <c r="H853"/>
      <c r="I853">
        <v>0</v>
      </c>
      <c r="J853">
        <v>0</v>
      </c>
      <c r="K853"/>
      <c r="L853">
        <v>0</v>
      </c>
      <c r="M853" t="s">
        <v>2759</v>
      </c>
      <c r="N853">
        <v>40</v>
      </c>
      <c r="O853"/>
      <c r="P853">
        <v>0</v>
      </c>
      <c r="Q853" t="s">
        <v>2760</v>
      </c>
      <c r="R853">
        <v>31</v>
      </c>
      <c r="S853" t="s">
        <v>2761</v>
      </c>
      <c r="T853">
        <v>37</v>
      </c>
      <c r="U853" t="s">
        <v>53</v>
      </c>
      <c r="V853" t="s">
        <v>53</v>
      </c>
      <c r="W853" t="s">
        <v>108</v>
      </c>
      <c r="X853">
        <v>61328</v>
      </c>
      <c r="Y853">
        <v>1747</v>
      </c>
      <c r="Z853">
        <v>5</v>
      </c>
      <c r="AA853">
        <v>6</v>
      </c>
      <c r="AB853">
        <v>69</v>
      </c>
      <c r="AC853">
        <v>13</v>
      </c>
      <c r="AD853" t="s">
        <v>2762</v>
      </c>
      <c r="AE853">
        <f>COUNTIF($E$2:E853,E853)</f>
        <v>1</v>
      </c>
      <c r="AF853">
        <f>COUNTIF($H$2:$H853,H853)</f>
        <v>0</v>
      </c>
      <c r="AG853">
        <f>COUNTIF($M$2:M853,M853)</f>
        <v>1</v>
      </c>
      <c r="AH853">
        <f>COUNTIF($O$2:O853,O853)</f>
        <v>0</v>
      </c>
      <c r="AI853">
        <f>COUNTIF($Q$2:Q853,Q853)</f>
        <v>1</v>
      </c>
      <c r="AJ853">
        <f>COUNTIF($S$2:S853,S853)</f>
        <v>1</v>
      </c>
      <c r="AK853">
        <f t="shared" si="13"/>
        <v>59.890625</v>
      </c>
      <c r="AL853">
        <f>IF(AD853="",0,COUNTIF($AD$2:AD853,AD853))</f>
        <v>1</v>
      </c>
    </row>
    <row r="854" spans="1:38">
      <c r="A854" t="s">
        <v>2763</v>
      </c>
      <c r="B854" t="s">
        <v>56</v>
      </c>
      <c r="C854">
        <v>200</v>
      </c>
      <c r="D854" t="s">
        <v>54</v>
      </c>
      <c r="E854" t="s">
        <v>2759</v>
      </c>
      <c r="F854">
        <v>40</v>
      </c>
      <c r="G854">
        <v>336</v>
      </c>
      <c r="H854"/>
      <c r="I854">
        <v>0</v>
      </c>
      <c r="J854">
        <v>0</v>
      </c>
      <c r="K854"/>
      <c r="L854">
        <v>0</v>
      </c>
      <c r="M854" t="s">
        <v>2759</v>
      </c>
      <c r="N854">
        <v>40</v>
      </c>
      <c r="O854"/>
      <c r="P854">
        <v>0</v>
      </c>
      <c r="Q854" t="s">
        <v>2760</v>
      </c>
      <c r="R854">
        <v>31</v>
      </c>
      <c r="S854" t="s">
        <v>2761</v>
      </c>
      <c r="T854">
        <v>37</v>
      </c>
      <c r="U854" t="s">
        <v>53</v>
      </c>
      <c r="V854" t="s">
        <v>53</v>
      </c>
      <c r="W854" t="s">
        <v>108</v>
      </c>
      <c r="X854">
        <v>61343</v>
      </c>
      <c r="Y854">
        <v>1747</v>
      </c>
      <c r="Z854">
        <v>6</v>
      </c>
      <c r="AA854">
        <v>20</v>
      </c>
      <c r="AB854">
        <v>69</v>
      </c>
      <c r="AC854">
        <v>13</v>
      </c>
      <c r="AD854" t="s">
        <v>2764</v>
      </c>
      <c r="AE854">
        <f>COUNTIF($E$2:E854,E854)</f>
        <v>2</v>
      </c>
      <c r="AF854">
        <f>COUNTIF($H$2:$H854,H854)</f>
        <v>0</v>
      </c>
      <c r="AG854">
        <f>COUNTIF($M$2:M854,M854)</f>
        <v>2</v>
      </c>
      <c r="AH854">
        <f>COUNTIF($O$2:O854,O854)</f>
        <v>0</v>
      </c>
      <c r="AI854">
        <f>COUNTIF($Q$2:Q854,Q854)</f>
        <v>2</v>
      </c>
      <c r="AJ854">
        <f>COUNTIF($S$2:S854,S854)</f>
        <v>2</v>
      </c>
      <c r="AK854">
        <f t="shared" si="13"/>
        <v>59.9052734375</v>
      </c>
      <c r="AL854">
        <f>IF(AD854="",0,COUNTIF($AD$2:AD854,AD854))</f>
        <v>1</v>
      </c>
    </row>
    <row r="855" spans="1:38">
      <c r="A855" t="s">
        <v>2765</v>
      </c>
      <c r="B855" t="s">
        <v>56</v>
      </c>
      <c r="C855">
        <v>200</v>
      </c>
      <c r="D855" t="s">
        <v>54</v>
      </c>
      <c r="E855" t="s">
        <v>2766</v>
      </c>
      <c r="F855">
        <v>42</v>
      </c>
      <c r="G855">
        <v>330</v>
      </c>
      <c r="H855"/>
      <c r="I855">
        <v>0</v>
      </c>
      <c r="J855">
        <v>0</v>
      </c>
      <c r="K855"/>
      <c r="L855">
        <v>0</v>
      </c>
      <c r="M855" t="s">
        <v>2766</v>
      </c>
      <c r="N855">
        <v>42</v>
      </c>
      <c r="O855"/>
      <c r="P855">
        <v>0</v>
      </c>
      <c r="Q855" t="s">
        <v>2767</v>
      </c>
      <c r="R855">
        <v>60</v>
      </c>
      <c r="S855" t="s">
        <v>172</v>
      </c>
      <c r="T855">
        <v>6</v>
      </c>
      <c r="U855" t="s">
        <v>53</v>
      </c>
      <c r="V855" t="s">
        <v>53</v>
      </c>
      <c r="W855" t="s">
        <v>108</v>
      </c>
      <c r="X855">
        <v>81771</v>
      </c>
      <c r="Y855">
        <v>2577</v>
      </c>
      <c r="Z855">
        <v>6</v>
      </c>
      <c r="AA855">
        <v>6</v>
      </c>
      <c r="AB855">
        <v>87</v>
      </c>
      <c r="AC855">
        <v>37</v>
      </c>
      <c r="AD855" t="s">
        <v>2768</v>
      </c>
      <c r="AE855">
        <f>COUNTIF($E$2:E855,E855)</f>
        <v>1</v>
      </c>
      <c r="AF855">
        <f>COUNTIF($H$2:$H855,H855)</f>
        <v>0</v>
      </c>
      <c r="AG855">
        <f>COUNTIF($M$2:M855,M855)</f>
        <v>1</v>
      </c>
      <c r="AH855">
        <f>COUNTIF($O$2:O855,O855)</f>
        <v>0</v>
      </c>
      <c r="AI855">
        <f>COUNTIF($Q$2:Q855,Q855)</f>
        <v>1</v>
      </c>
      <c r="AJ855">
        <f>COUNTIF($S$2:S855,S855)</f>
        <v>651</v>
      </c>
      <c r="AK855">
        <f t="shared" si="13"/>
        <v>79.8544921875</v>
      </c>
      <c r="AL855">
        <f>IF(AD855="",0,COUNTIF($AD$2:AD855,AD855))</f>
        <v>1</v>
      </c>
    </row>
    <row r="856" spans="1:38">
      <c r="A856" t="s">
        <v>2769</v>
      </c>
      <c r="B856" t="s">
        <v>56</v>
      </c>
      <c r="C856">
        <v>200</v>
      </c>
      <c r="D856" t="s">
        <v>54</v>
      </c>
      <c r="E856" t="s">
        <v>2766</v>
      </c>
      <c r="F856">
        <v>42</v>
      </c>
      <c r="G856">
        <v>330</v>
      </c>
      <c r="H856"/>
      <c r="I856">
        <v>0</v>
      </c>
      <c r="J856">
        <v>0</v>
      </c>
      <c r="K856"/>
      <c r="L856">
        <v>0</v>
      </c>
      <c r="M856" t="s">
        <v>2766</v>
      </c>
      <c r="N856">
        <v>42</v>
      </c>
      <c r="O856"/>
      <c r="P856">
        <v>0</v>
      </c>
      <c r="Q856" t="s">
        <v>2767</v>
      </c>
      <c r="R856">
        <v>60</v>
      </c>
      <c r="S856" t="s">
        <v>172</v>
      </c>
      <c r="T856">
        <v>6</v>
      </c>
      <c r="U856" t="s">
        <v>53</v>
      </c>
      <c r="V856" t="s">
        <v>53</v>
      </c>
      <c r="W856" t="s">
        <v>108</v>
      </c>
      <c r="X856">
        <v>81777</v>
      </c>
      <c r="Y856">
        <v>2577</v>
      </c>
      <c r="Z856">
        <v>7</v>
      </c>
      <c r="AA856">
        <v>52</v>
      </c>
      <c r="AB856">
        <v>87</v>
      </c>
      <c r="AC856">
        <v>37</v>
      </c>
      <c r="AD856" t="s">
        <v>2770</v>
      </c>
      <c r="AE856">
        <f>COUNTIF($E$2:E856,E856)</f>
        <v>2</v>
      </c>
      <c r="AF856">
        <f>COUNTIF($H$2:$H856,H856)</f>
        <v>0</v>
      </c>
      <c r="AG856">
        <f>COUNTIF($M$2:M856,M856)</f>
        <v>2</v>
      </c>
      <c r="AH856">
        <f>COUNTIF($O$2:O856,O856)</f>
        <v>0</v>
      </c>
      <c r="AI856">
        <f>COUNTIF($Q$2:Q856,Q856)</f>
        <v>2</v>
      </c>
      <c r="AJ856">
        <f>COUNTIF($S$2:S856,S856)</f>
        <v>652</v>
      </c>
      <c r="AK856">
        <f t="shared" si="13"/>
        <v>79.8603515625</v>
      </c>
      <c r="AL856">
        <f>IF(AD856="",0,COUNTIF($AD$2:AD856,AD856))</f>
        <v>1</v>
      </c>
    </row>
    <row r="857" spans="1:38">
      <c r="A857" t="s">
        <v>2771</v>
      </c>
      <c r="B857" t="s">
        <v>56</v>
      </c>
      <c r="C857">
        <v>200</v>
      </c>
      <c r="D857" t="s">
        <v>54</v>
      </c>
      <c r="E857" t="s">
        <v>2772</v>
      </c>
      <c r="F857">
        <v>53</v>
      </c>
      <c r="G857">
        <v>433</v>
      </c>
      <c r="H857"/>
      <c r="I857">
        <v>0</v>
      </c>
      <c r="J857">
        <v>0</v>
      </c>
      <c r="K857"/>
      <c r="L857">
        <v>0</v>
      </c>
      <c r="M857" t="s">
        <v>2772</v>
      </c>
      <c r="N857">
        <v>53</v>
      </c>
      <c r="O857"/>
      <c r="P857">
        <v>0</v>
      </c>
      <c r="Q857" t="s">
        <v>2773</v>
      </c>
      <c r="R857">
        <v>70</v>
      </c>
      <c r="S857" t="s">
        <v>172</v>
      </c>
      <c r="T857">
        <v>6</v>
      </c>
      <c r="U857" t="s">
        <v>53</v>
      </c>
      <c r="V857" t="s">
        <v>53</v>
      </c>
      <c r="W857" t="s">
        <v>108</v>
      </c>
      <c r="X857">
        <v>60002</v>
      </c>
      <c r="Y857">
        <v>1360</v>
      </c>
      <c r="Z857">
        <v>6</v>
      </c>
      <c r="AA857">
        <v>5</v>
      </c>
      <c r="AB857">
        <v>67</v>
      </c>
      <c r="AC857">
        <v>27</v>
      </c>
      <c r="AD857" t="s">
        <v>2774</v>
      </c>
      <c r="AE857">
        <f>COUNTIF($E$2:E857,E857)</f>
        <v>1</v>
      </c>
      <c r="AF857">
        <f>COUNTIF($H$2:$H857,H857)</f>
        <v>0</v>
      </c>
      <c r="AG857">
        <f>COUNTIF($M$2:M857,M857)</f>
        <v>1</v>
      </c>
      <c r="AH857">
        <f>COUNTIF($O$2:O857,O857)</f>
        <v>0</v>
      </c>
      <c r="AI857">
        <f>COUNTIF($Q$2:Q857,Q857)</f>
        <v>1</v>
      </c>
      <c r="AJ857">
        <f>COUNTIF($S$2:S857,S857)</f>
        <v>653</v>
      </c>
      <c r="AK857">
        <f t="shared" si="13"/>
        <v>58.595703125</v>
      </c>
      <c r="AL857">
        <f>IF(AD857="",0,COUNTIF($AD$2:AD857,AD857))</f>
        <v>1</v>
      </c>
    </row>
    <row r="858" spans="1:38">
      <c r="A858" t="s">
        <v>2775</v>
      </c>
      <c r="B858" t="s">
        <v>56</v>
      </c>
      <c r="C858">
        <v>200</v>
      </c>
      <c r="D858" t="s">
        <v>54</v>
      </c>
      <c r="E858" t="s">
        <v>2772</v>
      </c>
      <c r="F858">
        <v>53</v>
      </c>
      <c r="G858">
        <v>433</v>
      </c>
      <c r="H858"/>
      <c r="I858">
        <v>0</v>
      </c>
      <c r="J858">
        <v>0</v>
      </c>
      <c r="K858"/>
      <c r="L858">
        <v>0</v>
      </c>
      <c r="M858" t="s">
        <v>2772</v>
      </c>
      <c r="N858">
        <v>53</v>
      </c>
      <c r="O858"/>
      <c r="P858">
        <v>0</v>
      </c>
      <c r="Q858" t="s">
        <v>2773</v>
      </c>
      <c r="R858">
        <v>70</v>
      </c>
      <c r="S858" t="s">
        <v>172</v>
      </c>
      <c r="T858">
        <v>6</v>
      </c>
      <c r="U858" t="s">
        <v>53</v>
      </c>
      <c r="V858" t="s">
        <v>53</v>
      </c>
      <c r="W858" t="s">
        <v>108</v>
      </c>
      <c r="X858">
        <v>60045</v>
      </c>
      <c r="Y858">
        <v>1360</v>
      </c>
      <c r="Z858">
        <v>7</v>
      </c>
      <c r="AA858">
        <v>6</v>
      </c>
      <c r="AB858">
        <v>67</v>
      </c>
      <c r="AC858">
        <v>27</v>
      </c>
      <c r="AD858" t="s">
        <v>2776</v>
      </c>
      <c r="AE858">
        <f>COUNTIF($E$2:E858,E858)</f>
        <v>2</v>
      </c>
      <c r="AF858">
        <f>COUNTIF($H$2:$H858,H858)</f>
        <v>0</v>
      </c>
      <c r="AG858">
        <f>COUNTIF($M$2:M858,M858)</f>
        <v>2</v>
      </c>
      <c r="AH858">
        <f>COUNTIF($O$2:O858,O858)</f>
        <v>0</v>
      </c>
      <c r="AI858">
        <f>COUNTIF($Q$2:Q858,Q858)</f>
        <v>2</v>
      </c>
      <c r="AJ858">
        <f>COUNTIF($S$2:S858,S858)</f>
        <v>654</v>
      </c>
      <c r="AK858">
        <f t="shared" si="13"/>
        <v>58.6376953125</v>
      </c>
      <c r="AL858">
        <f>IF(AD858="",0,COUNTIF($AD$2:AD858,AD858))</f>
        <v>1</v>
      </c>
    </row>
    <row r="859" spans="1:38">
      <c r="A859" t="s">
        <v>2777</v>
      </c>
      <c r="B859" t="s">
        <v>56</v>
      </c>
      <c r="C859">
        <v>200</v>
      </c>
      <c r="D859" t="s">
        <v>54</v>
      </c>
      <c r="E859" t="s">
        <v>2778</v>
      </c>
      <c r="F859">
        <v>27</v>
      </c>
      <c r="G859">
        <v>211</v>
      </c>
      <c r="H859"/>
      <c r="I859">
        <v>0</v>
      </c>
      <c r="J859">
        <v>0</v>
      </c>
      <c r="K859"/>
      <c r="L859">
        <v>0</v>
      </c>
      <c r="M859" t="s">
        <v>2778</v>
      </c>
      <c r="N859">
        <v>27</v>
      </c>
      <c r="O859"/>
      <c r="P859">
        <v>0</v>
      </c>
      <c r="Q859" t="s">
        <v>172</v>
      </c>
      <c r="R859">
        <v>6</v>
      </c>
      <c r="S859" t="s">
        <v>145</v>
      </c>
      <c r="T859">
        <v>10</v>
      </c>
      <c r="U859" t="s">
        <v>53</v>
      </c>
      <c r="V859" t="s">
        <v>53</v>
      </c>
      <c r="W859" t="s">
        <v>108</v>
      </c>
      <c r="X859">
        <v>50450</v>
      </c>
      <c r="Y859">
        <v>844</v>
      </c>
      <c r="Z859">
        <v>5</v>
      </c>
      <c r="AA859">
        <v>6</v>
      </c>
      <c r="AB859">
        <v>63</v>
      </c>
      <c r="AC859">
        <v>12</v>
      </c>
      <c r="AD859" t="s">
        <v>2779</v>
      </c>
      <c r="AE859">
        <f>COUNTIF($E$2:E859,E859)</f>
        <v>1</v>
      </c>
      <c r="AF859">
        <f>COUNTIF($H$2:$H859,H859)</f>
        <v>0</v>
      </c>
      <c r="AG859">
        <f>COUNTIF($M$2:M859,M859)</f>
        <v>1</v>
      </c>
      <c r="AH859">
        <f>COUNTIF($O$2:O859,O859)</f>
        <v>0</v>
      </c>
      <c r="AI859">
        <f>COUNTIF($Q$2:Q859,Q859)</f>
        <v>119</v>
      </c>
      <c r="AJ859">
        <f>COUNTIF($S$2:S859,S859)</f>
        <v>119</v>
      </c>
      <c r="AK859">
        <f t="shared" si="13"/>
        <v>49.267578125</v>
      </c>
      <c r="AL859">
        <f>IF(AD859="",0,COUNTIF($AD$2:AD859,AD859))</f>
        <v>1</v>
      </c>
    </row>
    <row r="860" spans="1:38">
      <c r="A860" t="s">
        <v>2780</v>
      </c>
      <c r="B860" t="s">
        <v>56</v>
      </c>
      <c r="C860">
        <v>200</v>
      </c>
      <c r="D860" t="s">
        <v>54</v>
      </c>
      <c r="E860" t="s">
        <v>2781</v>
      </c>
      <c r="F860">
        <v>54</v>
      </c>
      <c r="G860">
        <v>451</v>
      </c>
      <c r="H860"/>
      <c r="I860">
        <v>0</v>
      </c>
      <c r="J860">
        <v>0</v>
      </c>
      <c r="K860"/>
      <c r="L860">
        <v>0</v>
      </c>
      <c r="M860" t="s">
        <v>2782</v>
      </c>
      <c r="N860">
        <v>35</v>
      </c>
      <c r="O860"/>
      <c r="P860">
        <v>0</v>
      </c>
      <c r="Q860" t="s">
        <v>2783</v>
      </c>
      <c r="R860">
        <v>52</v>
      </c>
      <c r="S860" t="s">
        <v>172</v>
      </c>
      <c r="T860">
        <v>6</v>
      </c>
      <c r="U860" t="s">
        <v>53</v>
      </c>
      <c r="V860" t="s">
        <v>53</v>
      </c>
      <c r="W860" t="s">
        <v>108</v>
      </c>
      <c r="X860">
        <v>54759</v>
      </c>
      <c r="Y860">
        <v>1056</v>
      </c>
      <c r="Z860">
        <v>4</v>
      </c>
      <c r="AA860">
        <v>9</v>
      </c>
      <c r="AB860">
        <v>63</v>
      </c>
      <c r="AC860">
        <v>21</v>
      </c>
      <c r="AD860" t="s">
        <v>2784</v>
      </c>
      <c r="AE860">
        <f>COUNTIF($E$2:E860,E860)</f>
        <v>1</v>
      </c>
      <c r="AF860">
        <f>COUNTIF($H$2:$H860,H860)</f>
        <v>0</v>
      </c>
      <c r="AG860">
        <f>COUNTIF($M$2:M860,M860)</f>
        <v>1</v>
      </c>
      <c r="AH860">
        <f>COUNTIF($O$2:O860,O860)</f>
        <v>0</v>
      </c>
      <c r="AI860">
        <f>COUNTIF($Q$2:Q860,Q860)</f>
        <v>1</v>
      </c>
      <c r="AJ860">
        <f>COUNTIF($S$2:S860,S860)</f>
        <v>655</v>
      </c>
      <c r="AK860">
        <f t="shared" si="13"/>
        <v>53.4755859375</v>
      </c>
      <c r="AL860">
        <f>IF(AD860="",0,COUNTIF($AD$2:AD860,AD860))</f>
        <v>1</v>
      </c>
    </row>
    <row r="861" spans="1:38">
      <c r="A861" t="s">
        <v>2785</v>
      </c>
      <c r="B861" t="s">
        <v>56</v>
      </c>
      <c r="C861">
        <v>200</v>
      </c>
      <c r="D861" t="s">
        <v>54</v>
      </c>
      <c r="E861" t="s">
        <v>2781</v>
      </c>
      <c r="F861">
        <v>54</v>
      </c>
      <c r="G861">
        <v>451</v>
      </c>
      <c r="H861"/>
      <c r="I861">
        <v>0</v>
      </c>
      <c r="J861">
        <v>0</v>
      </c>
      <c r="K861"/>
      <c r="L861">
        <v>0</v>
      </c>
      <c r="M861" t="s">
        <v>2782</v>
      </c>
      <c r="N861">
        <v>35</v>
      </c>
      <c r="O861"/>
      <c r="P861">
        <v>0</v>
      </c>
      <c r="Q861" t="s">
        <v>2783</v>
      </c>
      <c r="R861">
        <v>52</v>
      </c>
      <c r="S861" t="s">
        <v>172</v>
      </c>
      <c r="T861">
        <v>6</v>
      </c>
      <c r="U861" t="s">
        <v>53</v>
      </c>
      <c r="V861" t="s">
        <v>53</v>
      </c>
      <c r="W861" t="s">
        <v>108</v>
      </c>
      <c r="X861">
        <v>54775</v>
      </c>
      <c r="Y861">
        <v>1056</v>
      </c>
      <c r="Z861">
        <v>5</v>
      </c>
      <c r="AA861">
        <v>4</v>
      </c>
      <c r="AB861">
        <v>63</v>
      </c>
      <c r="AC861">
        <v>21</v>
      </c>
      <c r="AD861" t="s">
        <v>2786</v>
      </c>
      <c r="AE861">
        <f>COUNTIF($E$2:E861,E861)</f>
        <v>2</v>
      </c>
      <c r="AF861">
        <f>COUNTIF($H$2:$H861,H861)</f>
        <v>0</v>
      </c>
      <c r="AG861">
        <f>COUNTIF($M$2:M861,M861)</f>
        <v>2</v>
      </c>
      <c r="AH861">
        <f>COUNTIF($O$2:O861,O861)</f>
        <v>0</v>
      </c>
      <c r="AI861">
        <f>COUNTIF($Q$2:Q861,Q861)</f>
        <v>2</v>
      </c>
      <c r="AJ861">
        <f>COUNTIF($S$2:S861,S861)</f>
        <v>656</v>
      </c>
      <c r="AK861">
        <f t="shared" si="13"/>
        <v>53.4912109375</v>
      </c>
      <c r="AL861">
        <f>IF(AD861="",0,COUNTIF($AD$2:AD861,AD861))</f>
        <v>1</v>
      </c>
    </row>
    <row r="862" spans="1:38">
      <c r="A862" t="s">
        <v>2787</v>
      </c>
      <c r="B862" t="s">
        <v>56</v>
      </c>
      <c r="C862">
        <v>200</v>
      </c>
      <c r="D862" t="s">
        <v>54</v>
      </c>
      <c r="E862" t="s">
        <v>2788</v>
      </c>
      <c r="F862">
        <v>48</v>
      </c>
      <c r="G862">
        <v>433</v>
      </c>
      <c r="H862"/>
      <c r="I862">
        <v>0</v>
      </c>
      <c r="J862">
        <v>0</v>
      </c>
      <c r="K862"/>
      <c r="L862">
        <v>0</v>
      </c>
      <c r="M862" t="s">
        <v>2789</v>
      </c>
      <c r="N862">
        <v>25</v>
      </c>
      <c r="O862"/>
      <c r="P862">
        <v>0</v>
      </c>
      <c r="Q862" t="s">
        <v>2790</v>
      </c>
      <c r="R862">
        <v>43</v>
      </c>
      <c r="S862" t="s">
        <v>172</v>
      </c>
      <c r="T862">
        <v>6</v>
      </c>
      <c r="U862" t="s">
        <v>53</v>
      </c>
      <c r="V862" t="s">
        <v>53</v>
      </c>
      <c r="W862" t="s">
        <v>108</v>
      </c>
      <c r="X862">
        <v>121435</v>
      </c>
      <c r="Y862">
        <v>7539</v>
      </c>
      <c r="Z862">
        <v>5</v>
      </c>
      <c r="AA862">
        <v>6</v>
      </c>
      <c r="AB862">
        <v>104</v>
      </c>
      <c r="AC862">
        <v>39</v>
      </c>
      <c r="AD862" t="s">
        <v>2791</v>
      </c>
      <c r="AE862">
        <f>COUNTIF($E$2:E862,E862)</f>
        <v>1</v>
      </c>
      <c r="AF862">
        <f>COUNTIF($H$2:$H862,H862)</f>
        <v>0</v>
      </c>
      <c r="AG862">
        <f>COUNTIF($M$2:M862,M862)</f>
        <v>1</v>
      </c>
      <c r="AH862">
        <f>COUNTIF($O$2:O862,O862)</f>
        <v>0</v>
      </c>
      <c r="AI862">
        <f>COUNTIF($Q$2:Q862,Q862)</f>
        <v>1</v>
      </c>
      <c r="AJ862">
        <f>COUNTIF($S$2:S862,S862)</f>
        <v>657</v>
      </c>
      <c r="AK862">
        <f t="shared" si="13"/>
        <v>118.5888671875</v>
      </c>
      <c r="AL862">
        <f>IF(AD862="",0,COUNTIF($AD$2:AD862,AD862))</f>
        <v>1</v>
      </c>
    </row>
    <row r="863" spans="1:38">
      <c r="A863" t="s">
        <v>2792</v>
      </c>
      <c r="B863" t="s">
        <v>56</v>
      </c>
      <c r="C863">
        <v>200</v>
      </c>
      <c r="D863" t="s">
        <v>54</v>
      </c>
      <c r="E863" t="s">
        <v>2788</v>
      </c>
      <c r="F863">
        <v>48</v>
      </c>
      <c r="G863">
        <v>433</v>
      </c>
      <c r="H863"/>
      <c r="I863">
        <v>0</v>
      </c>
      <c r="J863">
        <v>0</v>
      </c>
      <c r="K863"/>
      <c r="L863">
        <v>0</v>
      </c>
      <c r="M863" t="s">
        <v>2789</v>
      </c>
      <c r="N863">
        <v>25</v>
      </c>
      <c r="O863"/>
      <c r="P863">
        <v>0</v>
      </c>
      <c r="Q863" t="s">
        <v>2790</v>
      </c>
      <c r="R863">
        <v>43</v>
      </c>
      <c r="S863" t="s">
        <v>172</v>
      </c>
      <c r="T863">
        <v>6</v>
      </c>
      <c r="U863" t="s">
        <v>53</v>
      </c>
      <c r="V863" t="s">
        <v>53</v>
      </c>
      <c r="W863" t="s">
        <v>108</v>
      </c>
      <c r="X863">
        <v>121430</v>
      </c>
      <c r="Y863">
        <v>7539</v>
      </c>
      <c r="Z863">
        <v>6</v>
      </c>
      <c r="AA863">
        <v>84</v>
      </c>
      <c r="AB863">
        <v>104</v>
      </c>
      <c r="AC863">
        <v>39</v>
      </c>
      <c r="AD863" t="s">
        <v>2793</v>
      </c>
      <c r="AE863">
        <f>COUNTIF($E$2:E863,E863)</f>
        <v>2</v>
      </c>
      <c r="AF863">
        <f>COUNTIF($H$2:$H863,H863)</f>
        <v>0</v>
      </c>
      <c r="AG863">
        <f>COUNTIF($M$2:M863,M863)</f>
        <v>2</v>
      </c>
      <c r="AH863">
        <f>COUNTIF($O$2:O863,O863)</f>
        <v>0</v>
      </c>
      <c r="AI863">
        <f>COUNTIF($Q$2:Q863,Q863)</f>
        <v>2</v>
      </c>
      <c r="AJ863">
        <f>COUNTIF($S$2:S863,S863)</f>
        <v>658</v>
      </c>
      <c r="AK863">
        <f t="shared" si="13"/>
        <v>118.583984375</v>
      </c>
      <c r="AL863">
        <f>IF(AD863="",0,COUNTIF($AD$2:AD863,AD863))</f>
        <v>1</v>
      </c>
    </row>
    <row r="864" spans="1:38">
      <c r="A864" t="s">
        <v>2794</v>
      </c>
      <c r="B864" t="s">
        <v>56</v>
      </c>
      <c r="C864">
        <v>200</v>
      </c>
      <c r="D864" t="s">
        <v>54</v>
      </c>
      <c r="E864" t="s">
        <v>2795</v>
      </c>
      <c r="F864">
        <v>55</v>
      </c>
      <c r="G864">
        <v>475</v>
      </c>
      <c r="H864"/>
      <c r="I864">
        <v>0</v>
      </c>
      <c r="J864">
        <v>0</v>
      </c>
      <c r="K864"/>
      <c r="L864">
        <v>0</v>
      </c>
      <c r="M864" t="s">
        <v>2796</v>
      </c>
      <c r="N864">
        <v>35</v>
      </c>
      <c r="O864"/>
      <c r="P864">
        <v>0</v>
      </c>
      <c r="Q864" t="s">
        <v>2797</v>
      </c>
      <c r="R864">
        <v>53</v>
      </c>
      <c r="S864" t="s">
        <v>172</v>
      </c>
      <c r="T864">
        <v>6</v>
      </c>
      <c r="U864" t="s">
        <v>53</v>
      </c>
      <c r="V864" t="s">
        <v>53</v>
      </c>
      <c r="W864" t="s">
        <v>108</v>
      </c>
      <c r="X864">
        <v>51481</v>
      </c>
      <c r="Y864">
        <v>770</v>
      </c>
      <c r="Z864">
        <v>6</v>
      </c>
      <c r="AA864">
        <v>8</v>
      </c>
      <c r="AB864">
        <v>61</v>
      </c>
      <c r="AC864">
        <v>18</v>
      </c>
      <c r="AD864" t="s">
        <v>2798</v>
      </c>
      <c r="AE864">
        <f>COUNTIF($E$2:E864,E864)</f>
        <v>1</v>
      </c>
      <c r="AF864">
        <f>COUNTIF($H$2:$H864,H864)</f>
        <v>0</v>
      </c>
      <c r="AG864">
        <f>COUNTIF($M$2:M864,M864)</f>
        <v>1</v>
      </c>
      <c r="AH864">
        <f>COUNTIF($O$2:O864,O864)</f>
        <v>0</v>
      </c>
      <c r="AI864">
        <f>COUNTIF($Q$2:Q864,Q864)</f>
        <v>1</v>
      </c>
      <c r="AJ864">
        <f>COUNTIF($S$2:S864,S864)</f>
        <v>659</v>
      </c>
      <c r="AK864">
        <f t="shared" si="13"/>
        <v>50.2744140625</v>
      </c>
      <c r="AL864">
        <f>IF(AD864="",0,COUNTIF($AD$2:AD864,AD864))</f>
        <v>1</v>
      </c>
    </row>
    <row r="865" spans="1:38">
      <c r="A865" t="s">
        <v>2799</v>
      </c>
      <c r="B865" t="s">
        <v>56</v>
      </c>
      <c r="C865">
        <v>200</v>
      </c>
      <c r="D865" t="s">
        <v>54</v>
      </c>
      <c r="E865" t="s">
        <v>2795</v>
      </c>
      <c r="F865">
        <v>55</v>
      </c>
      <c r="G865">
        <v>475</v>
      </c>
      <c r="H865"/>
      <c r="I865">
        <v>0</v>
      </c>
      <c r="J865">
        <v>0</v>
      </c>
      <c r="K865"/>
      <c r="L865">
        <v>0</v>
      </c>
      <c r="M865" t="s">
        <v>2796</v>
      </c>
      <c r="N865">
        <v>35</v>
      </c>
      <c r="O865"/>
      <c r="P865">
        <v>0</v>
      </c>
      <c r="Q865" t="s">
        <v>2797</v>
      </c>
      <c r="R865">
        <v>53</v>
      </c>
      <c r="S865" t="s">
        <v>172</v>
      </c>
      <c r="T865">
        <v>6</v>
      </c>
      <c r="U865" t="s">
        <v>53</v>
      </c>
      <c r="V865" t="s">
        <v>53</v>
      </c>
      <c r="W865" t="s">
        <v>108</v>
      </c>
      <c r="X865">
        <v>51505</v>
      </c>
      <c r="Y865">
        <v>770</v>
      </c>
      <c r="Z865">
        <v>7</v>
      </c>
      <c r="AA865">
        <v>2</v>
      </c>
      <c r="AB865">
        <v>61</v>
      </c>
      <c r="AC865">
        <v>18</v>
      </c>
      <c r="AD865" t="s">
        <v>2800</v>
      </c>
      <c r="AE865">
        <f>COUNTIF($E$2:E865,E865)</f>
        <v>2</v>
      </c>
      <c r="AF865">
        <f>COUNTIF($H$2:$H865,H865)</f>
        <v>0</v>
      </c>
      <c r="AG865">
        <f>COUNTIF($M$2:M865,M865)</f>
        <v>2</v>
      </c>
      <c r="AH865">
        <f>COUNTIF($O$2:O865,O865)</f>
        <v>0</v>
      </c>
      <c r="AI865">
        <f>COUNTIF($Q$2:Q865,Q865)</f>
        <v>2</v>
      </c>
      <c r="AJ865">
        <f>COUNTIF($S$2:S865,S865)</f>
        <v>660</v>
      </c>
      <c r="AK865">
        <f t="shared" si="13"/>
        <v>50.2978515625</v>
      </c>
      <c r="AL865">
        <f>IF(AD865="",0,COUNTIF($AD$2:AD865,AD865))</f>
        <v>1</v>
      </c>
    </row>
    <row r="866" spans="1:38">
      <c r="A866" t="s">
        <v>2801</v>
      </c>
      <c r="B866" t="s">
        <v>56</v>
      </c>
      <c r="C866">
        <v>200</v>
      </c>
      <c r="D866" t="s">
        <v>54</v>
      </c>
      <c r="E866" t="s">
        <v>2802</v>
      </c>
      <c r="F866">
        <v>53</v>
      </c>
      <c r="G866">
        <v>442</v>
      </c>
      <c r="H866"/>
      <c r="I866">
        <v>0</v>
      </c>
      <c r="J866">
        <v>0</v>
      </c>
      <c r="K866"/>
      <c r="L866">
        <v>0</v>
      </c>
      <c r="M866" t="s">
        <v>2803</v>
      </c>
      <c r="N866">
        <v>52</v>
      </c>
      <c r="O866"/>
      <c r="P866">
        <v>0</v>
      </c>
      <c r="Q866" t="s">
        <v>2804</v>
      </c>
      <c r="R866">
        <v>69</v>
      </c>
      <c r="S866" t="s">
        <v>172</v>
      </c>
      <c r="T866">
        <v>6</v>
      </c>
      <c r="U866" t="s">
        <v>53</v>
      </c>
      <c r="V866" t="s">
        <v>53</v>
      </c>
      <c r="W866" t="s">
        <v>108</v>
      </c>
      <c r="X866">
        <v>63978</v>
      </c>
      <c r="Y866">
        <v>1713</v>
      </c>
      <c r="Z866">
        <v>5</v>
      </c>
      <c r="AA866">
        <v>6</v>
      </c>
      <c r="AB866">
        <v>70</v>
      </c>
      <c r="AC866">
        <v>15</v>
      </c>
      <c r="AD866" t="s">
        <v>2805</v>
      </c>
      <c r="AE866">
        <f>COUNTIF($E$2:E866,E866)</f>
        <v>1</v>
      </c>
      <c r="AF866">
        <f>COUNTIF($H$2:$H866,H866)</f>
        <v>0</v>
      </c>
      <c r="AG866">
        <f>COUNTIF($M$2:M866,M866)</f>
        <v>1</v>
      </c>
      <c r="AH866">
        <f>COUNTIF($O$2:O866,O866)</f>
        <v>0</v>
      </c>
      <c r="AI866">
        <f>COUNTIF($Q$2:Q866,Q866)</f>
        <v>1</v>
      </c>
      <c r="AJ866">
        <f>COUNTIF($S$2:S866,S866)</f>
        <v>661</v>
      </c>
      <c r="AK866">
        <f t="shared" si="13"/>
        <v>62.478515625</v>
      </c>
      <c r="AL866">
        <f>IF(AD866="",0,COUNTIF($AD$2:AD866,AD866))</f>
        <v>1</v>
      </c>
    </row>
    <row r="867" spans="1:38">
      <c r="A867" t="s">
        <v>2806</v>
      </c>
      <c r="B867" t="s">
        <v>56</v>
      </c>
      <c r="C867">
        <v>200</v>
      </c>
      <c r="D867" t="s">
        <v>54</v>
      </c>
      <c r="E867" t="s">
        <v>2802</v>
      </c>
      <c r="F867">
        <v>53</v>
      </c>
      <c r="G867">
        <v>442</v>
      </c>
      <c r="H867"/>
      <c r="I867">
        <v>0</v>
      </c>
      <c r="J867">
        <v>0</v>
      </c>
      <c r="K867"/>
      <c r="L867">
        <v>0</v>
      </c>
      <c r="M867" t="s">
        <v>2803</v>
      </c>
      <c r="N867">
        <v>52</v>
      </c>
      <c r="O867"/>
      <c r="P867">
        <v>0</v>
      </c>
      <c r="Q867" t="s">
        <v>2804</v>
      </c>
      <c r="R867">
        <v>69</v>
      </c>
      <c r="S867" t="s">
        <v>172</v>
      </c>
      <c r="T867">
        <v>6</v>
      </c>
      <c r="U867" t="s">
        <v>53</v>
      </c>
      <c r="V867" t="s">
        <v>53</v>
      </c>
      <c r="W867" t="s">
        <v>108</v>
      </c>
      <c r="X867">
        <v>63998</v>
      </c>
      <c r="Y867">
        <v>1713</v>
      </c>
      <c r="Z867">
        <v>6</v>
      </c>
      <c r="AA867">
        <v>18</v>
      </c>
      <c r="AB867">
        <v>70</v>
      </c>
      <c r="AC867">
        <v>15</v>
      </c>
      <c r="AD867" t="s">
        <v>2807</v>
      </c>
      <c r="AE867">
        <f>COUNTIF($E$2:E867,E867)</f>
        <v>2</v>
      </c>
      <c r="AF867">
        <f>COUNTIF($H$2:$H867,H867)</f>
        <v>0</v>
      </c>
      <c r="AG867">
        <f>COUNTIF($M$2:M867,M867)</f>
        <v>2</v>
      </c>
      <c r="AH867">
        <f>COUNTIF($O$2:O867,O867)</f>
        <v>0</v>
      </c>
      <c r="AI867">
        <f>COUNTIF($Q$2:Q867,Q867)</f>
        <v>2</v>
      </c>
      <c r="AJ867">
        <f>COUNTIF($S$2:S867,S867)</f>
        <v>662</v>
      </c>
      <c r="AK867">
        <f t="shared" si="13"/>
        <v>62.498046875</v>
      </c>
      <c r="AL867">
        <f>IF(AD867="",0,COUNTIF($AD$2:AD867,AD867))</f>
        <v>1</v>
      </c>
    </row>
    <row r="868" spans="1:38">
      <c r="A868" t="s">
        <v>2808</v>
      </c>
      <c r="B868" t="s">
        <v>56</v>
      </c>
      <c r="C868">
        <v>200</v>
      </c>
      <c r="D868" t="s">
        <v>54</v>
      </c>
      <c r="E868" t="s">
        <v>2809</v>
      </c>
      <c r="F868">
        <v>64</v>
      </c>
      <c r="G868">
        <v>533</v>
      </c>
      <c r="H868"/>
      <c r="I868">
        <v>0</v>
      </c>
      <c r="J868">
        <v>0</v>
      </c>
      <c r="K868"/>
      <c r="L868">
        <v>0</v>
      </c>
      <c r="M868" t="s">
        <v>2810</v>
      </c>
      <c r="N868">
        <v>45</v>
      </c>
      <c r="O868"/>
      <c r="P868">
        <v>0</v>
      </c>
      <c r="Q868" t="s">
        <v>2811</v>
      </c>
      <c r="R868">
        <v>63</v>
      </c>
      <c r="S868" t="s">
        <v>172</v>
      </c>
      <c r="T868">
        <v>6</v>
      </c>
      <c r="U868" t="s">
        <v>53</v>
      </c>
      <c r="V868" t="s">
        <v>53</v>
      </c>
      <c r="W868" t="s">
        <v>108</v>
      </c>
      <c r="X868">
        <v>51316</v>
      </c>
      <c r="Y868">
        <v>782</v>
      </c>
      <c r="Z868">
        <v>6</v>
      </c>
      <c r="AA868">
        <v>6</v>
      </c>
      <c r="AB868">
        <v>61</v>
      </c>
      <c r="AC868">
        <v>15</v>
      </c>
      <c r="AD868" t="s">
        <v>2812</v>
      </c>
      <c r="AE868">
        <f>COUNTIF($E$2:E868,E868)</f>
        <v>1</v>
      </c>
      <c r="AF868">
        <f>COUNTIF($H$2:$H868,H868)</f>
        <v>0</v>
      </c>
      <c r="AG868">
        <f>COUNTIF($M$2:M868,M868)</f>
        <v>1</v>
      </c>
      <c r="AH868">
        <f>COUNTIF($O$2:O868,O868)</f>
        <v>0</v>
      </c>
      <c r="AI868">
        <f>COUNTIF($Q$2:Q868,Q868)</f>
        <v>1</v>
      </c>
      <c r="AJ868">
        <f>COUNTIF($S$2:S868,S868)</f>
        <v>663</v>
      </c>
      <c r="AK868">
        <f t="shared" si="13"/>
        <v>50.11328125</v>
      </c>
      <c r="AL868">
        <f>IF(AD868="",0,COUNTIF($AD$2:AD868,AD868))</f>
        <v>1</v>
      </c>
    </row>
    <row r="869" spans="1:38">
      <c r="A869" t="s">
        <v>2813</v>
      </c>
      <c r="B869" t="s">
        <v>56</v>
      </c>
      <c r="C869">
        <v>200</v>
      </c>
      <c r="D869" t="s">
        <v>54</v>
      </c>
      <c r="E869" t="s">
        <v>2809</v>
      </c>
      <c r="F869">
        <v>64</v>
      </c>
      <c r="G869">
        <v>533</v>
      </c>
      <c r="H869"/>
      <c r="I869">
        <v>0</v>
      </c>
      <c r="J869">
        <v>0</v>
      </c>
      <c r="K869"/>
      <c r="L869">
        <v>0</v>
      </c>
      <c r="M869" t="s">
        <v>2810</v>
      </c>
      <c r="N869">
        <v>45</v>
      </c>
      <c r="O869"/>
      <c r="P869">
        <v>0</v>
      </c>
      <c r="Q869" t="s">
        <v>2811</v>
      </c>
      <c r="R869">
        <v>63</v>
      </c>
      <c r="S869" t="s">
        <v>172</v>
      </c>
      <c r="T869">
        <v>6</v>
      </c>
      <c r="U869" t="s">
        <v>53</v>
      </c>
      <c r="V869" t="s">
        <v>53</v>
      </c>
      <c r="W869" t="s">
        <v>108</v>
      </c>
      <c r="X869">
        <v>51339</v>
      </c>
      <c r="Y869">
        <v>782</v>
      </c>
      <c r="Z869">
        <v>7</v>
      </c>
      <c r="AA869">
        <v>2</v>
      </c>
      <c r="AB869">
        <v>61</v>
      </c>
      <c r="AC869">
        <v>15</v>
      </c>
      <c r="AD869" t="s">
        <v>2814</v>
      </c>
      <c r="AE869">
        <f>COUNTIF($E$2:E869,E869)</f>
        <v>2</v>
      </c>
      <c r="AF869">
        <f>COUNTIF($H$2:$H869,H869)</f>
        <v>0</v>
      </c>
      <c r="AG869">
        <f>COUNTIF($M$2:M869,M869)</f>
        <v>2</v>
      </c>
      <c r="AH869">
        <f>COUNTIF($O$2:O869,O869)</f>
        <v>0</v>
      </c>
      <c r="AI869">
        <f>COUNTIF($Q$2:Q869,Q869)</f>
        <v>2</v>
      </c>
      <c r="AJ869">
        <f>COUNTIF($S$2:S869,S869)</f>
        <v>664</v>
      </c>
      <c r="AK869">
        <f t="shared" si="13"/>
        <v>50.1357421875</v>
      </c>
      <c r="AL869">
        <f>IF(AD869="",0,COUNTIF($AD$2:AD869,AD869))</f>
        <v>1</v>
      </c>
    </row>
    <row r="870" spans="1:38">
      <c r="A870" t="s">
        <v>2815</v>
      </c>
      <c r="B870" t="s">
        <v>56</v>
      </c>
      <c r="C870">
        <v>200</v>
      </c>
      <c r="D870" t="s">
        <v>54</v>
      </c>
      <c r="E870" t="s">
        <v>2816</v>
      </c>
      <c r="F870">
        <v>34</v>
      </c>
      <c r="G870">
        <v>278</v>
      </c>
      <c r="H870"/>
      <c r="I870">
        <v>0</v>
      </c>
      <c r="J870">
        <v>0</v>
      </c>
      <c r="K870"/>
      <c r="L870">
        <v>0</v>
      </c>
      <c r="M870" t="s">
        <v>2817</v>
      </c>
      <c r="N870">
        <v>48</v>
      </c>
      <c r="O870"/>
      <c r="P870">
        <v>0</v>
      </c>
      <c r="Q870" t="s">
        <v>2818</v>
      </c>
      <c r="R870">
        <v>28</v>
      </c>
      <c r="S870" t="s">
        <v>2819</v>
      </c>
      <c r="T870">
        <v>22</v>
      </c>
      <c r="U870" t="s">
        <v>53</v>
      </c>
      <c r="V870" t="s">
        <v>53</v>
      </c>
      <c r="W870" t="s">
        <v>108</v>
      </c>
      <c r="X870">
        <v>63043</v>
      </c>
      <c r="Y870">
        <v>1511</v>
      </c>
      <c r="Z870">
        <v>6</v>
      </c>
      <c r="AA870">
        <v>12</v>
      </c>
      <c r="AB870">
        <v>75</v>
      </c>
      <c r="AC870">
        <v>16</v>
      </c>
      <c r="AD870" t="s">
        <v>2820</v>
      </c>
      <c r="AE870">
        <f>COUNTIF($E$2:E870,E870)</f>
        <v>1</v>
      </c>
      <c r="AF870">
        <f>COUNTIF($H$2:$H870,H870)</f>
        <v>0</v>
      </c>
      <c r="AG870">
        <f>COUNTIF($M$2:M870,M870)</f>
        <v>1</v>
      </c>
      <c r="AH870">
        <f>COUNTIF($O$2:O870,O870)</f>
        <v>0</v>
      </c>
      <c r="AI870">
        <f>COUNTIF($Q$2:Q870,Q870)</f>
        <v>1</v>
      </c>
      <c r="AJ870">
        <f>COUNTIF($S$2:S870,S870)</f>
        <v>1</v>
      </c>
      <c r="AK870">
        <f t="shared" si="13"/>
        <v>61.5654296875</v>
      </c>
      <c r="AL870">
        <f>IF(AD870="",0,COUNTIF($AD$2:AD870,AD870))</f>
        <v>1</v>
      </c>
    </row>
    <row r="871" spans="1:38">
      <c r="A871" t="s">
        <v>2821</v>
      </c>
      <c r="B871" t="s">
        <v>56</v>
      </c>
      <c r="C871">
        <v>200</v>
      </c>
      <c r="D871" t="s">
        <v>54</v>
      </c>
      <c r="E871" t="s">
        <v>2816</v>
      </c>
      <c r="F871">
        <v>34</v>
      </c>
      <c r="G871">
        <v>278</v>
      </c>
      <c r="H871"/>
      <c r="I871">
        <v>0</v>
      </c>
      <c r="J871">
        <v>0</v>
      </c>
      <c r="K871"/>
      <c r="L871">
        <v>0</v>
      </c>
      <c r="M871" t="s">
        <v>2817</v>
      </c>
      <c r="N871">
        <v>48</v>
      </c>
      <c r="O871"/>
      <c r="P871">
        <v>0</v>
      </c>
      <c r="Q871" t="s">
        <v>2818</v>
      </c>
      <c r="R871">
        <v>28</v>
      </c>
      <c r="S871" t="s">
        <v>2819</v>
      </c>
      <c r="T871">
        <v>22</v>
      </c>
      <c r="U871" t="s">
        <v>53</v>
      </c>
      <c r="V871" t="s">
        <v>53</v>
      </c>
      <c r="W871" t="s">
        <v>108</v>
      </c>
      <c r="X871">
        <v>63037</v>
      </c>
      <c r="Y871">
        <v>1511</v>
      </c>
      <c r="Z871">
        <v>7</v>
      </c>
      <c r="AA871">
        <v>20</v>
      </c>
      <c r="AB871">
        <v>75</v>
      </c>
      <c r="AC871">
        <v>16</v>
      </c>
      <c r="AD871" t="s">
        <v>2822</v>
      </c>
      <c r="AE871">
        <f>COUNTIF($E$2:E871,E871)</f>
        <v>2</v>
      </c>
      <c r="AF871">
        <f>COUNTIF($H$2:$H871,H871)</f>
        <v>0</v>
      </c>
      <c r="AG871">
        <f>COUNTIF($M$2:M871,M871)</f>
        <v>2</v>
      </c>
      <c r="AH871">
        <f>COUNTIF($O$2:O871,O871)</f>
        <v>0</v>
      </c>
      <c r="AI871">
        <f>COUNTIF($Q$2:Q871,Q871)</f>
        <v>2</v>
      </c>
      <c r="AJ871">
        <f>COUNTIF($S$2:S871,S871)</f>
        <v>2</v>
      </c>
      <c r="AK871">
        <f t="shared" si="13"/>
        <v>61.5595703125</v>
      </c>
      <c r="AL871">
        <f>IF(AD871="",0,COUNTIF($AD$2:AD871,AD871))</f>
        <v>1</v>
      </c>
    </row>
    <row r="872" spans="1:38">
      <c r="A872" t="s">
        <v>2823</v>
      </c>
      <c r="B872" t="s">
        <v>56</v>
      </c>
      <c r="C872">
        <v>200</v>
      </c>
      <c r="D872" t="s">
        <v>54</v>
      </c>
      <c r="E872" t="s">
        <v>2824</v>
      </c>
      <c r="F872">
        <v>50</v>
      </c>
      <c r="G872">
        <v>433</v>
      </c>
      <c r="H872"/>
      <c r="I872">
        <v>0</v>
      </c>
      <c r="J872">
        <v>0</v>
      </c>
      <c r="K872"/>
      <c r="L872">
        <v>0</v>
      </c>
      <c r="M872" t="s">
        <v>2824</v>
      </c>
      <c r="N872">
        <v>50</v>
      </c>
      <c r="O872"/>
      <c r="P872">
        <v>0</v>
      </c>
      <c r="Q872" t="s">
        <v>2825</v>
      </c>
      <c r="R872">
        <v>42</v>
      </c>
      <c r="S872" t="s">
        <v>2826</v>
      </c>
      <c r="T872">
        <v>42</v>
      </c>
      <c r="U872" t="s">
        <v>53</v>
      </c>
      <c r="V872" t="s">
        <v>53</v>
      </c>
      <c r="W872" t="s">
        <v>108</v>
      </c>
      <c r="X872">
        <v>54683</v>
      </c>
      <c r="Y872">
        <v>1518</v>
      </c>
      <c r="Z872">
        <v>7</v>
      </c>
      <c r="AA872">
        <v>9</v>
      </c>
      <c r="AB872">
        <v>59</v>
      </c>
      <c r="AC872">
        <v>15</v>
      </c>
      <c r="AD872" t="s">
        <v>2827</v>
      </c>
      <c r="AE872">
        <f>COUNTIF($E$2:E872,E872)</f>
        <v>1</v>
      </c>
      <c r="AF872">
        <f>COUNTIF($H$2:$H872,H872)</f>
        <v>0</v>
      </c>
      <c r="AG872">
        <f>COUNTIF($M$2:M872,M872)</f>
        <v>1</v>
      </c>
      <c r="AH872">
        <f>COUNTIF($O$2:O872,O872)</f>
        <v>0</v>
      </c>
      <c r="AI872">
        <f>COUNTIF($Q$2:Q872,Q872)</f>
        <v>1</v>
      </c>
      <c r="AJ872">
        <f>COUNTIF($S$2:S872,S872)</f>
        <v>1</v>
      </c>
      <c r="AK872">
        <f t="shared" si="13"/>
        <v>53.4013671875</v>
      </c>
      <c r="AL872">
        <f>IF(AD872="",0,COUNTIF($AD$2:AD872,AD872))</f>
        <v>1</v>
      </c>
    </row>
    <row r="873" spans="1:38">
      <c r="A873" t="s">
        <v>2828</v>
      </c>
      <c r="B873" t="s">
        <v>56</v>
      </c>
      <c r="C873">
        <v>200</v>
      </c>
      <c r="D873" t="s">
        <v>54</v>
      </c>
      <c r="E873" t="s">
        <v>2824</v>
      </c>
      <c r="F873">
        <v>50</v>
      </c>
      <c r="G873">
        <v>433</v>
      </c>
      <c r="H873"/>
      <c r="I873">
        <v>0</v>
      </c>
      <c r="J873">
        <v>0</v>
      </c>
      <c r="K873"/>
      <c r="L873">
        <v>0</v>
      </c>
      <c r="M873" t="s">
        <v>2824</v>
      </c>
      <c r="N873">
        <v>50</v>
      </c>
      <c r="O873"/>
      <c r="P873">
        <v>0</v>
      </c>
      <c r="Q873" t="s">
        <v>2825</v>
      </c>
      <c r="R873">
        <v>42</v>
      </c>
      <c r="S873" t="s">
        <v>2826</v>
      </c>
      <c r="T873">
        <v>42</v>
      </c>
      <c r="U873" t="s">
        <v>53</v>
      </c>
      <c r="V873" t="s">
        <v>53</v>
      </c>
      <c r="W873" t="s">
        <v>108</v>
      </c>
      <c r="X873">
        <v>54698</v>
      </c>
      <c r="Y873">
        <v>1518</v>
      </c>
      <c r="Z873">
        <v>8</v>
      </c>
      <c r="AA873">
        <v>2</v>
      </c>
      <c r="AB873">
        <v>59</v>
      </c>
      <c r="AC873">
        <v>15</v>
      </c>
      <c r="AD873" t="s">
        <v>2829</v>
      </c>
      <c r="AE873">
        <f>COUNTIF($E$2:E873,E873)</f>
        <v>2</v>
      </c>
      <c r="AF873">
        <f>COUNTIF($H$2:$H873,H873)</f>
        <v>0</v>
      </c>
      <c r="AG873">
        <f>COUNTIF($M$2:M873,M873)</f>
        <v>2</v>
      </c>
      <c r="AH873">
        <f>COUNTIF($O$2:O873,O873)</f>
        <v>0</v>
      </c>
      <c r="AI873">
        <f>COUNTIF($Q$2:Q873,Q873)</f>
        <v>2</v>
      </c>
      <c r="AJ873">
        <f>COUNTIF($S$2:S873,S873)</f>
        <v>2</v>
      </c>
      <c r="AK873">
        <f t="shared" si="13"/>
        <v>53.416015625</v>
      </c>
      <c r="AL873">
        <f>IF(AD873="",0,COUNTIF($AD$2:AD873,AD873))</f>
        <v>1</v>
      </c>
    </row>
    <row r="874" spans="1:38">
      <c r="A874" t="s">
        <v>2830</v>
      </c>
      <c r="B874" t="s">
        <v>56</v>
      </c>
      <c r="C874">
        <v>200</v>
      </c>
      <c r="D874" t="s">
        <v>54</v>
      </c>
      <c r="E874" t="s">
        <v>2831</v>
      </c>
      <c r="F874">
        <v>36</v>
      </c>
      <c r="G874">
        <v>327</v>
      </c>
      <c r="H874"/>
      <c r="I874">
        <v>0</v>
      </c>
      <c r="J874">
        <v>0</v>
      </c>
      <c r="K874"/>
      <c r="L874">
        <v>0</v>
      </c>
      <c r="M874" t="s">
        <v>2831</v>
      </c>
      <c r="N874">
        <v>36</v>
      </c>
      <c r="O874"/>
      <c r="P874">
        <v>0</v>
      </c>
      <c r="Q874" t="s">
        <v>2832</v>
      </c>
      <c r="R874">
        <v>44</v>
      </c>
      <c r="S874" t="s">
        <v>2833</v>
      </c>
      <c r="T874">
        <v>53</v>
      </c>
      <c r="U874" t="s">
        <v>53</v>
      </c>
      <c r="V874" t="s">
        <v>53</v>
      </c>
      <c r="W874" t="s">
        <v>108</v>
      </c>
      <c r="X874">
        <v>55890</v>
      </c>
      <c r="Y874">
        <v>923</v>
      </c>
      <c r="Z874">
        <v>7</v>
      </c>
      <c r="AA874">
        <v>8</v>
      </c>
      <c r="AB874">
        <v>68</v>
      </c>
      <c r="AC874">
        <v>15</v>
      </c>
      <c r="AD874" t="s">
        <v>2834</v>
      </c>
      <c r="AE874">
        <f>COUNTIF($E$2:E874,E874)</f>
        <v>1</v>
      </c>
      <c r="AF874">
        <f>COUNTIF($H$2:$H874,H874)</f>
        <v>0</v>
      </c>
      <c r="AG874">
        <f>COUNTIF($M$2:M874,M874)</f>
        <v>1</v>
      </c>
      <c r="AH874">
        <f>COUNTIF($O$2:O874,O874)</f>
        <v>0</v>
      </c>
      <c r="AI874">
        <f>COUNTIF($Q$2:Q874,Q874)</f>
        <v>1</v>
      </c>
      <c r="AJ874">
        <f>COUNTIF($S$2:S874,S874)</f>
        <v>1</v>
      </c>
      <c r="AK874">
        <f t="shared" si="13"/>
        <v>54.580078125</v>
      </c>
      <c r="AL874">
        <f>IF(AD874="",0,COUNTIF($AD$2:AD874,AD874))</f>
        <v>1</v>
      </c>
    </row>
    <row r="875" spans="1:38">
      <c r="A875" t="s">
        <v>2835</v>
      </c>
      <c r="B875" t="s">
        <v>56</v>
      </c>
      <c r="C875">
        <v>200</v>
      </c>
      <c r="D875" t="s">
        <v>54</v>
      </c>
      <c r="E875" t="s">
        <v>2831</v>
      </c>
      <c r="F875">
        <v>36</v>
      </c>
      <c r="G875">
        <v>327</v>
      </c>
      <c r="H875"/>
      <c r="I875">
        <v>0</v>
      </c>
      <c r="J875">
        <v>0</v>
      </c>
      <c r="K875"/>
      <c r="L875">
        <v>0</v>
      </c>
      <c r="M875" t="s">
        <v>2831</v>
      </c>
      <c r="N875">
        <v>36</v>
      </c>
      <c r="O875"/>
      <c r="P875">
        <v>0</v>
      </c>
      <c r="Q875" t="s">
        <v>2832</v>
      </c>
      <c r="R875">
        <v>44</v>
      </c>
      <c r="S875" t="s">
        <v>2833</v>
      </c>
      <c r="T875">
        <v>53</v>
      </c>
      <c r="U875" t="s">
        <v>53</v>
      </c>
      <c r="V875" t="s">
        <v>53</v>
      </c>
      <c r="W875" t="s">
        <v>108</v>
      </c>
      <c r="X875">
        <v>55892</v>
      </c>
      <c r="Y875">
        <v>923</v>
      </c>
      <c r="Z875">
        <v>8</v>
      </c>
      <c r="AA875">
        <v>12</v>
      </c>
      <c r="AB875">
        <v>68</v>
      </c>
      <c r="AC875">
        <v>15</v>
      </c>
      <c r="AD875" t="s">
        <v>2836</v>
      </c>
      <c r="AE875">
        <f>COUNTIF($E$2:E875,E875)</f>
        <v>2</v>
      </c>
      <c r="AF875">
        <f>COUNTIF($H$2:$H875,H875)</f>
        <v>0</v>
      </c>
      <c r="AG875">
        <f>COUNTIF($M$2:M875,M875)</f>
        <v>2</v>
      </c>
      <c r="AH875">
        <f>COUNTIF($O$2:O875,O875)</f>
        <v>0</v>
      </c>
      <c r="AI875">
        <f>COUNTIF($Q$2:Q875,Q875)</f>
        <v>2</v>
      </c>
      <c r="AJ875">
        <f>COUNTIF($S$2:S875,S875)</f>
        <v>2</v>
      </c>
      <c r="AK875">
        <f t="shared" si="13"/>
        <v>54.58203125</v>
      </c>
      <c r="AL875">
        <f>IF(AD875="",0,COUNTIF($AD$2:AD875,AD875))</f>
        <v>1</v>
      </c>
    </row>
    <row r="876" spans="1:38">
      <c r="A876" t="s">
        <v>2837</v>
      </c>
      <c r="B876" t="s">
        <v>56</v>
      </c>
      <c r="C876">
        <v>200</v>
      </c>
      <c r="D876" t="s">
        <v>54</v>
      </c>
      <c r="E876" t="s">
        <v>2838</v>
      </c>
      <c r="F876">
        <v>41</v>
      </c>
      <c r="G876">
        <v>336</v>
      </c>
      <c r="H876"/>
      <c r="I876">
        <v>0</v>
      </c>
      <c r="J876">
        <v>0</v>
      </c>
      <c r="K876"/>
      <c r="L876">
        <v>0</v>
      </c>
      <c r="M876" t="s">
        <v>2838</v>
      </c>
      <c r="N876">
        <v>41</v>
      </c>
      <c r="O876"/>
      <c r="P876">
        <v>0</v>
      </c>
      <c r="Q876" t="s">
        <v>2839</v>
      </c>
      <c r="R876">
        <v>25</v>
      </c>
      <c r="S876" t="s">
        <v>2840</v>
      </c>
      <c r="T876">
        <v>34</v>
      </c>
      <c r="U876" t="s">
        <v>53</v>
      </c>
      <c r="V876" t="s">
        <v>53</v>
      </c>
      <c r="W876" t="s">
        <v>108</v>
      </c>
      <c r="X876">
        <v>58833</v>
      </c>
      <c r="Y876">
        <v>1582</v>
      </c>
      <c r="Z876">
        <v>6</v>
      </c>
      <c r="AA876">
        <v>12</v>
      </c>
      <c r="AB876">
        <v>70</v>
      </c>
      <c r="AC876">
        <v>17</v>
      </c>
      <c r="AD876" t="s">
        <v>2841</v>
      </c>
      <c r="AE876">
        <f>COUNTIF($E$2:E876,E876)</f>
        <v>1</v>
      </c>
      <c r="AF876">
        <f>COUNTIF($H$2:$H876,H876)</f>
        <v>0</v>
      </c>
      <c r="AG876">
        <f>COUNTIF($M$2:M876,M876)</f>
        <v>1</v>
      </c>
      <c r="AH876">
        <f>COUNTIF($O$2:O876,O876)</f>
        <v>0</v>
      </c>
      <c r="AI876">
        <f>COUNTIF($Q$2:Q876,Q876)</f>
        <v>1</v>
      </c>
      <c r="AJ876">
        <f>COUNTIF($S$2:S876,S876)</f>
        <v>1</v>
      </c>
      <c r="AK876">
        <f t="shared" si="13"/>
        <v>57.4541015625</v>
      </c>
      <c r="AL876">
        <f>IF(AD876="",0,COUNTIF($AD$2:AD876,AD876))</f>
        <v>1</v>
      </c>
    </row>
    <row r="877" spans="1:38">
      <c r="A877" t="s">
        <v>2842</v>
      </c>
      <c r="B877" t="s">
        <v>56</v>
      </c>
      <c r="C877">
        <v>200</v>
      </c>
      <c r="D877" t="s">
        <v>54</v>
      </c>
      <c r="E877" t="s">
        <v>2838</v>
      </c>
      <c r="F877">
        <v>41</v>
      </c>
      <c r="G877">
        <v>336</v>
      </c>
      <c r="H877"/>
      <c r="I877">
        <v>0</v>
      </c>
      <c r="J877">
        <v>0</v>
      </c>
      <c r="K877"/>
      <c r="L877">
        <v>0</v>
      </c>
      <c r="M877" t="s">
        <v>2838</v>
      </c>
      <c r="N877">
        <v>41</v>
      </c>
      <c r="O877"/>
      <c r="P877">
        <v>0</v>
      </c>
      <c r="Q877" t="s">
        <v>2839</v>
      </c>
      <c r="R877">
        <v>25</v>
      </c>
      <c r="S877" t="s">
        <v>2840</v>
      </c>
      <c r="T877">
        <v>34</v>
      </c>
      <c r="U877" t="s">
        <v>53</v>
      </c>
      <c r="V877" t="s">
        <v>53</v>
      </c>
      <c r="W877" t="s">
        <v>108</v>
      </c>
      <c r="X877">
        <v>58874</v>
      </c>
      <c r="Y877">
        <v>1582</v>
      </c>
      <c r="Z877">
        <v>7</v>
      </c>
      <c r="AA877">
        <v>6</v>
      </c>
      <c r="AB877">
        <v>70</v>
      </c>
      <c r="AC877">
        <v>17</v>
      </c>
      <c r="AD877" t="s">
        <v>2843</v>
      </c>
      <c r="AE877">
        <f>COUNTIF($E$2:E877,E877)</f>
        <v>2</v>
      </c>
      <c r="AF877">
        <f>COUNTIF($H$2:$H877,H877)</f>
        <v>0</v>
      </c>
      <c r="AG877">
        <f>COUNTIF($M$2:M877,M877)</f>
        <v>2</v>
      </c>
      <c r="AH877">
        <f>COUNTIF($O$2:O877,O877)</f>
        <v>0</v>
      </c>
      <c r="AI877">
        <f>COUNTIF($Q$2:Q877,Q877)</f>
        <v>2</v>
      </c>
      <c r="AJ877">
        <f>COUNTIF($S$2:S877,S877)</f>
        <v>2</v>
      </c>
      <c r="AK877">
        <f t="shared" si="13"/>
        <v>57.494140625</v>
      </c>
      <c r="AL877">
        <f>IF(AD877="",0,COUNTIF($AD$2:AD877,AD877))</f>
        <v>1</v>
      </c>
    </row>
    <row r="878" spans="1:38">
      <c r="A878" t="s">
        <v>2844</v>
      </c>
      <c r="B878" t="s">
        <v>56</v>
      </c>
      <c r="C878">
        <v>200</v>
      </c>
      <c r="D878" t="s">
        <v>54</v>
      </c>
      <c r="E878" t="s">
        <v>2845</v>
      </c>
      <c r="F878">
        <v>43</v>
      </c>
      <c r="G878">
        <v>366</v>
      </c>
      <c r="H878"/>
      <c r="I878">
        <v>0</v>
      </c>
      <c r="J878">
        <v>0</v>
      </c>
      <c r="K878"/>
      <c r="L878">
        <v>0</v>
      </c>
      <c r="M878" t="s">
        <v>2845</v>
      </c>
      <c r="N878">
        <v>43</v>
      </c>
      <c r="O878"/>
      <c r="P878">
        <v>0</v>
      </c>
      <c r="Q878" t="s">
        <v>2846</v>
      </c>
      <c r="R878">
        <v>33</v>
      </c>
      <c r="S878" t="s">
        <v>2847</v>
      </c>
      <c r="T878">
        <v>44</v>
      </c>
      <c r="U878" t="s">
        <v>53</v>
      </c>
      <c r="V878" t="s">
        <v>53</v>
      </c>
      <c r="W878" t="s">
        <v>108</v>
      </c>
      <c r="X878">
        <v>62166</v>
      </c>
      <c r="Y878">
        <v>1343</v>
      </c>
      <c r="Z878">
        <v>5</v>
      </c>
      <c r="AA878">
        <v>10</v>
      </c>
      <c r="AB878">
        <v>77</v>
      </c>
      <c r="AC878">
        <v>22</v>
      </c>
      <c r="AD878" t="s">
        <v>2848</v>
      </c>
      <c r="AE878">
        <f>COUNTIF($E$2:E878,E878)</f>
        <v>1</v>
      </c>
      <c r="AF878">
        <f>COUNTIF($H$2:$H878,H878)</f>
        <v>0</v>
      </c>
      <c r="AG878">
        <f>COUNTIF($M$2:M878,M878)</f>
        <v>1</v>
      </c>
      <c r="AH878">
        <f>COUNTIF($O$2:O878,O878)</f>
        <v>0</v>
      </c>
      <c r="AI878">
        <f>COUNTIF($Q$2:Q878,Q878)</f>
        <v>1</v>
      </c>
      <c r="AJ878">
        <f>COUNTIF($S$2:S878,S878)</f>
        <v>1</v>
      </c>
      <c r="AK878">
        <f t="shared" si="13"/>
        <v>60.708984375</v>
      </c>
      <c r="AL878">
        <f>IF(AD878="",0,COUNTIF($AD$2:AD878,AD878))</f>
        <v>1</v>
      </c>
    </row>
    <row r="879" spans="1:38">
      <c r="A879" t="s">
        <v>2849</v>
      </c>
      <c r="B879" t="s">
        <v>56</v>
      </c>
      <c r="C879">
        <v>200</v>
      </c>
      <c r="D879" t="s">
        <v>54</v>
      </c>
      <c r="E879" t="s">
        <v>2845</v>
      </c>
      <c r="F879">
        <v>43</v>
      </c>
      <c r="G879">
        <v>366</v>
      </c>
      <c r="H879"/>
      <c r="I879">
        <v>0</v>
      </c>
      <c r="J879">
        <v>0</v>
      </c>
      <c r="K879"/>
      <c r="L879">
        <v>0</v>
      </c>
      <c r="M879" t="s">
        <v>2845</v>
      </c>
      <c r="N879">
        <v>43</v>
      </c>
      <c r="O879"/>
      <c r="P879">
        <v>0</v>
      </c>
      <c r="Q879" t="s">
        <v>2846</v>
      </c>
      <c r="R879">
        <v>33</v>
      </c>
      <c r="S879" t="s">
        <v>2847</v>
      </c>
      <c r="T879">
        <v>44</v>
      </c>
      <c r="U879" t="s">
        <v>53</v>
      </c>
      <c r="V879" t="s">
        <v>53</v>
      </c>
      <c r="W879" t="s">
        <v>108</v>
      </c>
      <c r="X879">
        <v>62173</v>
      </c>
      <c r="Y879">
        <v>1343</v>
      </c>
      <c r="Z879">
        <v>6</v>
      </c>
      <c r="AA879">
        <v>18</v>
      </c>
      <c r="AB879">
        <v>77</v>
      </c>
      <c r="AC879">
        <v>22</v>
      </c>
      <c r="AD879" t="s">
        <v>2850</v>
      </c>
      <c r="AE879">
        <f>COUNTIF($E$2:E879,E879)</f>
        <v>2</v>
      </c>
      <c r="AF879">
        <f>COUNTIF($H$2:$H879,H879)</f>
        <v>0</v>
      </c>
      <c r="AG879">
        <f>COUNTIF($M$2:M879,M879)</f>
        <v>2</v>
      </c>
      <c r="AH879">
        <f>COUNTIF($O$2:O879,O879)</f>
        <v>0</v>
      </c>
      <c r="AI879">
        <f>COUNTIF($Q$2:Q879,Q879)</f>
        <v>2</v>
      </c>
      <c r="AJ879">
        <f>COUNTIF($S$2:S879,S879)</f>
        <v>2</v>
      </c>
      <c r="AK879">
        <f t="shared" si="13"/>
        <v>60.7158203125</v>
      </c>
      <c r="AL879">
        <f>IF(AD879="",0,COUNTIF($AD$2:AD879,AD879))</f>
        <v>1</v>
      </c>
    </row>
    <row r="880" spans="1:38">
      <c r="A880" t="s">
        <v>2851</v>
      </c>
      <c r="B880" t="s">
        <v>56</v>
      </c>
      <c r="C880">
        <v>200</v>
      </c>
      <c r="D880" t="s">
        <v>54</v>
      </c>
      <c r="E880" t="s">
        <v>2852</v>
      </c>
      <c r="F880">
        <v>39</v>
      </c>
      <c r="G880">
        <v>315</v>
      </c>
      <c r="H880"/>
      <c r="I880">
        <v>0</v>
      </c>
      <c r="J880">
        <v>0</v>
      </c>
      <c r="K880"/>
      <c r="L880">
        <v>0</v>
      </c>
      <c r="M880" t="s">
        <v>2852</v>
      </c>
      <c r="N880">
        <v>39</v>
      </c>
      <c r="O880"/>
      <c r="P880">
        <v>0</v>
      </c>
      <c r="Q880" t="s">
        <v>2853</v>
      </c>
      <c r="R880">
        <v>37</v>
      </c>
      <c r="S880" t="s">
        <v>2854</v>
      </c>
      <c r="T880">
        <v>38</v>
      </c>
      <c r="U880" t="s">
        <v>53</v>
      </c>
      <c r="V880" t="s">
        <v>53</v>
      </c>
      <c r="W880" t="s">
        <v>108</v>
      </c>
      <c r="X880">
        <v>54369</v>
      </c>
      <c r="Y880">
        <v>1339</v>
      </c>
      <c r="Z880">
        <v>6</v>
      </c>
      <c r="AA880">
        <v>6</v>
      </c>
      <c r="AB880">
        <v>60</v>
      </c>
      <c r="AC880">
        <v>16</v>
      </c>
      <c r="AD880" t="s">
        <v>2855</v>
      </c>
      <c r="AE880">
        <f>COUNTIF($E$2:E880,E880)</f>
        <v>1</v>
      </c>
      <c r="AF880">
        <f>COUNTIF($H$2:$H880,H880)</f>
        <v>0</v>
      </c>
      <c r="AG880">
        <f>COUNTIF($M$2:M880,M880)</f>
        <v>1</v>
      </c>
      <c r="AH880">
        <f>COUNTIF($O$2:O880,O880)</f>
        <v>0</v>
      </c>
      <c r="AI880">
        <f>COUNTIF($Q$2:Q880,Q880)</f>
        <v>1</v>
      </c>
      <c r="AJ880">
        <f>COUNTIF($S$2:S880,S880)</f>
        <v>1</v>
      </c>
      <c r="AK880">
        <f t="shared" si="13"/>
        <v>53.0947265625</v>
      </c>
      <c r="AL880">
        <f>IF(AD880="",0,COUNTIF($AD$2:AD880,AD880))</f>
        <v>1</v>
      </c>
    </row>
    <row r="881" spans="1:38">
      <c r="A881" t="s">
        <v>2856</v>
      </c>
      <c r="B881" t="s">
        <v>56</v>
      </c>
      <c r="C881">
        <v>200</v>
      </c>
      <c r="D881" t="s">
        <v>54</v>
      </c>
      <c r="E881" t="s">
        <v>2852</v>
      </c>
      <c r="F881">
        <v>39</v>
      </c>
      <c r="G881">
        <v>315</v>
      </c>
      <c r="H881"/>
      <c r="I881">
        <v>0</v>
      </c>
      <c r="J881">
        <v>0</v>
      </c>
      <c r="K881"/>
      <c r="L881">
        <v>0</v>
      </c>
      <c r="M881" t="s">
        <v>2852</v>
      </c>
      <c r="N881">
        <v>39</v>
      </c>
      <c r="O881"/>
      <c r="P881">
        <v>0</v>
      </c>
      <c r="Q881" t="s">
        <v>2853</v>
      </c>
      <c r="R881">
        <v>37</v>
      </c>
      <c r="S881" t="s">
        <v>2854</v>
      </c>
      <c r="T881">
        <v>38</v>
      </c>
      <c r="U881" t="s">
        <v>53</v>
      </c>
      <c r="V881" t="s">
        <v>53</v>
      </c>
      <c r="W881" t="s">
        <v>108</v>
      </c>
      <c r="X881">
        <v>54384</v>
      </c>
      <c r="Y881">
        <v>1339</v>
      </c>
      <c r="Z881">
        <v>7</v>
      </c>
      <c r="AA881">
        <v>4</v>
      </c>
      <c r="AB881">
        <v>60</v>
      </c>
      <c r="AC881">
        <v>16</v>
      </c>
      <c r="AD881" t="s">
        <v>2857</v>
      </c>
      <c r="AE881">
        <f>COUNTIF($E$2:E881,E881)</f>
        <v>2</v>
      </c>
      <c r="AF881">
        <f>COUNTIF($H$2:$H881,H881)</f>
        <v>0</v>
      </c>
      <c r="AG881">
        <f>COUNTIF($M$2:M881,M881)</f>
        <v>2</v>
      </c>
      <c r="AH881">
        <f>COUNTIF($O$2:O881,O881)</f>
        <v>0</v>
      </c>
      <c r="AI881">
        <f>COUNTIF($Q$2:Q881,Q881)</f>
        <v>2</v>
      </c>
      <c r="AJ881">
        <f>COUNTIF($S$2:S881,S881)</f>
        <v>2</v>
      </c>
      <c r="AK881">
        <f t="shared" si="13"/>
        <v>53.109375</v>
      </c>
      <c r="AL881">
        <f>IF(AD881="",0,COUNTIF($AD$2:AD881,AD881))</f>
        <v>1</v>
      </c>
    </row>
    <row r="882" spans="1:38">
      <c r="A882" t="s">
        <v>2858</v>
      </c>
      <c r="B882" t="s">
        <v>56</v>
      </c>
      <c r="C882">
        <v>200</v>
      </c>
      <c r="D882" t="s">
        <v>54</v>
      </c>
      <c r="E882" t="s">
        <v>2859</v>
      </c>
      <c r="F882">
        <v>63</v>
      </c>
      <c r="G882">
        <v>523</v>
      </c>
      <c r="H882"/>
      <c r="I882">
        <v>0</v>
      </c>
      <c r="J882">
        <v>0</v>
      </c>
      <c r="K882"/>
      <c r="L882">
        <v>0</v>
      </c>
      <c r="M882" t="s">
        <v>2859</v>
      </c>
      <c r="N882">
        <v>63</v>
      </c>
      <c r="O882"/>
      <c r="P882">
        <v>0</v>
      </c>
      <c r="Q882" t="s">
        <v>2860</v>
      </c>
      <c r="R882">
        <v>32</v>
      </c>
      <c r="S882" t="s">
        <v>2861</v>
      </c>
      <c r="T882">
        <v>29</v>
      </c>
      <c r="U882" t="s">
        <v>53</v>
      </c>
      <c r="V882" t="s">
        <v>53</v>
      </c>
      <c r="W882" t="s">
        <v>108</v>
      </c>
      <c r="X882">
        <v>52613</v>
      </c>
      <c r="Y882">
        <v>1153</v>
      </c>
      <c r="Z882">
        <v>7</v>
      </c>
      <c r="AA882">
        <v>6</v>
      </c>
      <c r="AB882">
        <v>61</v>
      </c>
      <c r="AC882">
        <v>12</v>
      </c>
      <c r="AD882" t="s">
        <v>2862</v>
      </c>
      <c r="AE882">
        <f>COUNTIF($E$2:E882,E882)</f>
        <v>1</v>
      </c>
      <c r="AF882">
        <f>COUNTIF($H$2:$H882,H882)</f>
        <v>0</v>
      </c>
      <c r="AG882">
        <f>COUNTIF($M$2:M882,M882)</f>
        <v>1</v>
      </c>
      <c r="AH882">
        <f>COUNTIF($O$2:O882,O882)</f>
        <v>0</v>
      </c>
      <c r="AI882">
        <f>COUNTIF($Q$2:Q882,Q882)</f>
        <v>1</v>
      </c>
      <c r="AJ882">
        <f>COUNTIF($S$2:S882,S882)</f>
        <v>1</v>
      </c>
      <c r="AK882">
        <f t="shared" si="13"/>
        <v>51.3798828125</v>
      </c>
      <c r="AL882">
        <f>IF(AD882="",0,COUNTIF($AD$2:AD882,AD882))</f>
        <v>1</v>
      </c>
    </row>
    <row r="883" spans="1:38">
      <c r="A883" t="s">
        <v>2863</v>
      </c>
      <c r="B883" t="s">
        <v>56</v>
      </c>
      <c r="C883">
        <v>200</v>
      </c>
      <c r="D883" t="s">
        <v>54</v>
      </c>
      <c r="E883" t="s">
        <v>2859</v>
      </c>
      <c r="F883">
        <v>63</v>
      </c>
      <c r="G883">
        <v>523</v>
      </c>
      <c r="H883"/>
      <c r="I883">
        <v>0</v>
      </c>
      <c r="J883">
        <v>0</v>
      </c>
      <c r="K883"/>
      <c r="L883">
        <v>0</v>
      </c>
      <c r="M883" t="s">
        <v>2859</v>
      </c>
      <c r="N883">
        <v>63</v>
      </c>
      <c r="O883"/>
      <c r="P883">
        <v>0</v>
      </c>
      <c r="Q883" t="s">
        <v>2860</v>
      </c>
      <c r="R883">
        <v>32</v>
      </c>
      <c r="S883" t="s">
        <v>2861</v>
      </c>
      <c r="T883">
        <v>29</v>
      </c>
      <c r="U883" t="s">
        <v>53</v>
      </c>
      <c r="V883" t="s">
        <v>53</v>
      </c>
      <c r="W883" t="s">
        <v>108</v>
      </c>
      <c r="X883">
        <v>52628</v>
      </c>
      <c r="Y883">
        <v>1153</v>
      </c>
      <c r="Z883">
        <v>8</v>
      </c>
      <c r="AA883">
        <v>2</v>
      </c>
      <c r="AB883">
        <v>61</v>
      </c>
      <c r="AC883">
        <v>12</v>
      </c>
      <c r="AD883" t="s">
        <v>2864</v>
      </c>
      <c r="AE883">
        <f>COUNTIF($E$2:E883,E883)</f>
        <v>2</v>
      </c>
      <c r="AF883">
        <f>COUNTIF($H$2:$H883,H883)</f>
        <v>0</v>
      </c>
      <c r="AG883">
        <f>COUNTIF($M$2:M883,M883)</f>
        <v>2</v>
      </c>
      <c r="AH883">
        <f>COUNTIF($O$2:O883,O883)</f>
        <v>0</v>
      </c>
      <c r="AI883">
        <f>COUNTIF($Q$2:Q883,Q883)</f>
        <v>2</v>
      </c>
      <c r="AJ883">
        <f>COUNTIF($S$2:S883,S883)</f>
        <v>2</v>
      </c>
      <c r="AK883">
        <f t="shared" si="13"/>
        <v>51.39453125</v>
      </c>
      <c r="AL883">
        <f>IF(AD883="",0,COUNTIF($AD$2:AD883,AD883))</f>
        <v>1</v>
      </c>
    </row>
    <row r="884" spans="1:38">
      <c r="A884" t="s">
        <v>2865</v>
      </c>
      <c r="B884" t="s">
        <v>56</v>
      </c>
      <c r="C884">
        <v>200</v>
      </c>
      <c r="D884" t="s">
        <v>54</v>
      </c>
      <c r="E884" t="s">
        <v>2866</v>
      </c>
      <c r="F884">
        <v>57</v>
      </c>
      <c r="G884">
        <v>505</v>
      </c>
      <c r="H884"/>
      <c r="I884">
        <v>0</v>
      </c>
      <c r="J884">
        <v>0</v>
      </c>
      <c r="K884"/>
      <c r="L884">
        <v>0</v>
      </c>
      <c r="M884" t="s">
        <v>2866</v>
      </c>
      <c r="N884">
        <v>57</v>
      </c>
      <c r="O884"/>
      <c r="P884">
        <v>0</v>
      </c>
      <c r="Q884" t="s">
        <v>2867</v>
      </c>
      <c r="R884">
        <v>48</v>
      </c>
      <c r="S884" t="s">
        <v>2868</v>
      </c>
      <c r="T884">
        <v>48</v>
      </c>
      <c r="U884" t="s">
        <v>53</v>
      </c>
      <c r="V884" t="s">
        <v>53</v>
      </c>
      <c r="W884" t="s">
        <v>108</v>
      </c>
      <c r="X884">
        <v>68405</v>
      </c>
      <c r="Y884">
        <v>2101</v>
      </c>
      <c r="Z884">
        <v>6</v>
      </c>
      <c r="AA884">
        <v>5</v>
      </c>
      <c r="AB884">
        <v>76</v>
      </c>
      <c r="AC884">
        <v>16</v>
      </c>
      <c r="AD884" t="s">
        <v>2869</v>
      </c>
      <c r="AE884">
        <f>COUNTIF($E$2:E884,E884)</f>
        <v>1</v>
      </c>
      <c r="AF884">
        <f>COUNTIF($H$2:$H884,H884)</f>
        <v>0</v>
      </c>
      <c r="AG884">
        <f>COUNTIF($M$2:M884,M884)</f>
        <v>1</v>
      </c>
      <c r="AH884">
        <f>COUNTIF($O$2:O884,O884)</f>
        <v>0</v>
      </c>
      <c r="AI884">
        <f>COUNTIF($Q$2:Q884,Q884)</f>
        <v>1</v>
      </c>
      <c r="AJ884">
        <f>COUNTIF($S$2:S884,S884)</f>
        <v>1</v>
      </c>
      <c r="AK884">
        <f t="shared" si="13"/>
        <v>66.8017578125</v>
      </c>
      <c r="AL884">
        <f>IF(AD884="",0,COUNTIF($AD$2:AD884,AD884))</f>
        <v>1</v>
      </c>
    </row>
    <row r="885" spans="1:38">
      <c r="A885" t="s">
        <v>2870</v>
      </c>
      <c r="B885" t="s">
        <v>56</v>
      </c>
      <c r="C885">
        <v>200</v>
      </c>
      <c r="D885" t="s">
        <v>54</v>
      </c>
      <c r="E885" t="s">
        <v>2866</v>
      </c>
      <c r="F885">
        <v>57</v>
      </c>
      <c r="G885">
        <v>505</v>
      </c>
      <c r="H885"/>
      <c r="I885">
        <v>0</v>
      </c>
      <c r="J885">
        <v>0</v>
      </c>
      <c r="K885"/>
      <c r="L885">
        <v>0</v>
      </c>
      <c r="M885" t="s">
        <v>2866</v>
      </c>
      <c r="N885">
        <v>57</v>
      </c>
      <c r="O885"/>
      <c r="P885">
        <v>0</v>
      </c>
      <c r="Q885" t="s">
        <v>2867</v>
      </c>
      <c r="R885">
        <v>48</v>
      </c>
      <c r="S885" t="s">
        <v>2868</v>
      </c>
      <c r="T885">
        <v>48</v>
      </c>
      <c r="U885" t="s">
        <v>53</v>
      </c>
      <c r="V885" t="s">
        <v>53</v>
      </c>
      <c r="W885" t="s">
        <v>108</v>
      </c>
      <c r="X885">
        <v>68420</v>
      </c>
      <c r="Y885">
        <v>2101</v>
      </c>
      <c r="Z885">
        <v>7</v>
      </c>
      <c r="AA885">
        <v>32</v>
      </c>
      <c r="AB885">
        <v>76</v>
      </c>
      <c r="AC885">
        <v>16</v>
      </c>
      <c r="AD885" t="s">
        <v>2871</v>
      </c>
      <c r="AE885">
        <f>COUNTIF($E$2:E885,E885)</f>
        <v>2</v>
      </c>
      <c r="AF885">
        <f>COUNTIF($H$2:$H885,H885)</f>
        <v>0</v>
      </c>
      <c r="AG885">
        <f>COUNTIF($M$2:M885,M885)</f>
        <v>2</v>
      </c>
      <c r="AH885">
        <f>COUNTIF($O$2:O885,O885)</f>
        <v>0</v>
      </c>
      <c r="AI885">
        <f>COUNTIF($Q$2:Q885,Q885)</f>
        <v>2</v>
      </c>
      <c r="AJ885">
        <f>COUNTIF($S$2:S885,S885)</f>
        <v>2</v>
      </c>
      <c r="AK885">
        <f t="shared" si="13"/>
        <v>66.81640625</v>
      </c>
      <c r="AL885">
        <f>IF(AD885="",0,COUNTIF($AD$2:AD885,AD885))</f>
        <v>1</v>
      </c>
    </row>
    <row r="886" spans="1:38">
      <c r="A886" t="s">
        <v>2872</v>
      </c>
      <c r="B886" t="s">
        <v>56</v>
      </c>
      <c r="C886">
        <v>200</v>
      </c>
      <c r="D886" t="s">
        <v>54</v>
      </c>
      <c r="E886" t="s">
        <v>2873</v>
      </c>
      <c r="F886">
        <v>60</v>
      </c>
      <c r="G886">
        <v>490</v>
      </c>
      <c r="H886"/>
      <c r="I886">
        <v>0</v>
      </c>
      <c r="J886">
        <v>0</v>
      </c>
      <c r="K886"/>
      <c r="L886">
        <v>0</v>
      </c>
      <c r="M886" t="s">
        <v>2874</v>
      </c>
      <c r="N886">
        <v>42</v>
      </c>
      <c r="O886"/>
      <c r="P886">
        <v>0</v>
      </c>
      <c r="Q886" t="s">
        <v>172</v>
      </c>
      <c r="R886">
        <v>6</v>
      </c>
      <c r="S886" t="s">
        <v>145</v>
      </c>
      <c r="T886">
        <v>10</v>
      </c>
      <c r="U886" t="s">
        <v>53</v>
      </c>
      <c r="V886" t="s">
        <v>53</v>
      </c>
      <c r="W886" t="s">
        <v>108</v>
      </c>
      <c r="X886">
        <v>49977</v>
      </c>
      <c r="Y886">
        <v>672</v>
      </c>
      <c r="Z886">
        <v>5</v>
      </c>
      <c r="AA886">
        <v>9</v>
      </c>
      <c r="AB886">
        <v>61</v>
      </c>
      <c r="AC886">
        <v>14</v>
      </c>
      <c r="AD886" t="s">
        <v>2875</v>
      </c>
      <c r="AE886">
        <f>COUNTIF($E$2:E886,E886)</f>
        <v>1</v>
      </c>
      <c r="AF886">
        <f>COUNTIF($H$2:$H886,H886)</f>
        <v>0</v>
      </c>
      <c r="AG886">
        <f>COUNTIF($M$2:M886,M886)</f>
        <v>1</v>
      </c>
      <c r="AH886">
        <f>COUNTIF($O$2:O886,O886)</f>
        <v>0</v>
      </c>
      <c r="AI886">
        <f>COUNTIF($Q$2:Q886,Q886)</f>
        <v>120</v>
      </c>
      <c r="AJ886">
        <f>COUNTIF($S$2:S886,S886)</f>
        <v>120</v>
      </c>
      <c r="AK886">
        <f t="shared" si="13"/>
        <v>48.8056640625</v>
      </c>
      <c r="AL886">
        <f>IF(AD886="",0,COUNTIF($AD$2:AD886,AD886))</f>
        <v>1</v>
      </c>
    </row>
    <row r="887" spans="1:38">
      <c r="A887" t="s">
        <v>2876</v>
      </c>
      <c r="B887" t="s">
        <v>56</v>
      </c>
      <c r="C887">
        <v>200</v>
      </c>
      <c r="D887" t="s">
        <v>54</v>
      </c>
      <c r="E887" t="s">
        <v>2877</v>
      </c>
      <c r="F887">
        <v>53</v>
      </c>
      <c r="G887">
        <v>444</v>
      </c>
      <c r="H887"/>
      <c r="I887">
        <v>0</v>
      </c>
      <c r="J887">
        <v>0</v>
      </c>
      <c r="K887"/>
      <c r="L887">
        <v>0</v>
      </c>
      <c r="M887" t="s">
        <v>2877</v>
      </c>
      <c r="N887">
        <v>53</v>
      </c>
      <c r="O887"/>
      <c r="P887">
        <v>0</v>
      </c>
      <c r="Q887" t="s">
        <v>2878</v>
      </c>
      <c r="R887">
        <v>26</v>
      </c>
      <c r="S887" t="s">
        <v>2879</v>
      </c>
      <c r="T887">
        <v>61</v>
      </c>
      <c r="U887" t="s">
        <v>53</v>
      </c>
      <c r="V887" t="s">
        <v>53</v>
      </c>
      <c r="W887" t="s">
        <v>108</v>
      </c>
      <c r="X887">
        <v>57637</v>
      </c>
      <c r="Y887">
        <v>1188</v>
      </c>
      <c r="Z887">
        <v>6</v>
      </c>
      <c r="AA887">
        <v>3</v>
      </c>
      <c r="AB887">
        <v>66</v>
      </c>
      <c r="AC887">
        <v>11</v>
      </c>
      <c r="AD887" t="s">
        <v>2880</v>
      </c>
      <c r="AE887">
        <f>COUNTIF($E$2:E887,E887)</f>
        <v>1</v>
      </c>
      <c r="AF887">
        <f>COUNTIF($H$2:$H887,H887)</f>
        <v>0</v>
      </c>
      <c r="AG887">
        <f>COUNTIF($M$2:M887,M887)</f>
        <v>1</v>
      </c>
      <c r="AH887">
        <f>COUNTIF($O$2:O887,O887)</f>
        <v>0</v>
      </c>
      <c r="AI887">
        <f>COUNTIF($Q$2:Q887,Q887)</f>
        <v>1</v>
      </c>
      <c r="AJ887">
        <f>COUNTIF($S$2:S887,S887)</f>
        <v>1</v>
      </c>
      <c r="AK887">
        <f t="shared" si="13"/>
        <v>56.2861328125</v>
      </c>
      <c r="AL887">
        <f>IF(AD887="",0,COUNTIF($AD$2:AD887,AD887))</f>
        <v>1</v>
      </c>
    </row>
    <row r="888" spans="1:38">
      <c r="A888" t="s">
        <v>2881</v>
      </c>
      <c r="B888" t="s">
        <v>56</v>
      </c>
      <c r="C888">
        <v>200</v>
      </c>
      <c r="D888" t="s">
        <v>54</v>
      </c>
      <c r="E888" t="s">
        <v>2877</v>
      </c>
      <c r="F888">
        <v>53</v>
      </c>
      <c r="G888">
        <v>444</v>
      </c>
      <c r="H888"/>
      <c r="I888">
        <v>0</v>
      </c>
      <c r="J888">
        <v>0</v>
      </c>
      <c r="K888"/>
      <c r="L888">
        <v>0</v>
      </c>
      <c r="M888" t="s">
        <v>2877</v>
      </c>
      <c r="N888">
        <v>53</v>
      </c>
      <c r="O888"/>
      <c r="P888">
        <v>0</v>
      </c>
      <c r="Q888" t="s">
        <v>2878</v>
      </c>
      <c r="R888">
        <v>26</v>
      </c>
      <c r="S888" t="s">
        <v>2879</v>
      </c>
      <c r="T888">
        <v>61</v>
      </c>
      <c r="U888" t="s">
        <v>53</v>
      </c>
      <c r="V888" t="s">
        <v>53</v>
      </c>
      <c r="W888" t="s">
        <v>108</v>
      </c>
      <c r="X888">
        <v>57652</v>
      </c>
      <c r="Y888">
        <v>1188</v>
      </c>
      <c r="Z888">
        <v>7</v>
      </c>
      <c r="AA888">
        <v>16</v>
      </c>
      <c r="AB888">
        <v>66</v>
      </c>
      <c r="AC888">
        <v>11</v>
      </c>
      <c r="AD888" t="s">
        <v>2882</v>
      </c>
      <c r="AE888">
        <f>COUNTIF($E$2:E888,E888)</f>
        <v>2</v>
      </c>
      <c r="AF888">
        <f>COUNTIF($H$2:$H888,H888)</f>
        <v>0</v>
      </c>
      <c r="AG888">
        <f>COUNTIF($M$2:M888,M888)</f>
        <v>2</v>
      </c>
      <c r="AH888">
        <f>COUNTIF($O$2:O888,O888)</f>
        <v>0</v>
      </c>
      <c r="AI888">
        <f>COUNTIF($Q$2:Q888,Q888)</f>
        <v>2</v>
      </c>
      <c r="AJ888">
        <f>COUNTIF($S$2:S888,S888)</f>
        <v>2</v>
      </c>
      <c r="AK888">
        <f t="shared" si="13"/>
        <v>56.30078125</v>
      </c>
      <c r="AL888">
        <f>IF(AD888="",0,COUNTIF($AD$2:AD888,AD888))</f>
        <v>1</v>
      </c>
    </row>
    <row r="889" spans="1:38">
      <c r="A889" t="s">
        <v>2883</v>
      </c>
      <c r="B889" t="s">
        <v>56</v>
      </c>
      <c r="C889">
        <v>200</v>
      </c>
      <c r="D889" t="s">
        <v>54</v>
      </c>
      <c r="E889" t="s">
        <v>2884</v>
      </c>
      <c r="F889">
        <v>55</v>
      </c>
      <c r="G889">
        <v>462</v>
      </c>
      <c r="H889"/>
      <c r="I889">
        <v>0</v>
      </c>
      <c r="J889">
        <v>0</v>
      </c>
      <c r="K889"/>
      <c r="L889">
        <v>0</v>
      </c>
      <c r="M889" t="s">
        <v>2885</v>
      </c>
      <c r="N889">
        <v>36</v>
      </c>
      <c r="O889"/>
      <c r="P889">
        <v>0</v>
      </c>
      <c r="Q889" t="s">
        <v>2886</v>
      </c>
      <c r="R889">
        <v>13</v>
      </c>
      <c r="S889" t="s">
        <v>2887</v>
      </c>
      <c r="T889">
        <v>22</v>
      </c>
      <c r="U889" t="s">
        <v>53</v>
      </c>
      <c r="V889" t="s">
        <v>53</v>
      </c>
      <c r="W889" t="s">
        <v>108</v>
      </c>
      <c r="X889">
        <v>74745</v>
      </c>
      <c r="Y889">
        <v>2413</v>
      </c>
      <c r="Z889">
        <v>5</v>
      </c>
      <c r="AA889">
        <v>9</v>
      </c>
      <c r="AB889">
        <v>84</v>
      </c>
      <c r="AC889">
        <v>29</v>
      </c>
      <c r="AD889" t="s">
        <v>2888</v>
      </c>
      <c r="AE889">
        <f>COUNTIF($E$2:E889,E889)</f>
        <v>1</v>
      </c>
      <c r="AF889">
        <f>COUNTIF($H$2:$H889,H889)</f>
        <v>0</v>
      </c>
      <c r="AG889">
        <f>COUNTIF($M$2:M889,M889)</f>
        <v>1</v>
      </c>
      <c r="AH889">
        <f>COUNTIF($O$2:O889,O889)</f>
        <v>0</v>
      </c>
      <c r="AI889">
        <f>COUNTIF($Q$2:Q889,Q889)</f>
        <v>1</v>
      </c>
      <c r="AJ889">
        <f>COUNTIF($S$2:S889,S889)</f>
        <v>1</v>
      </c>
      <c r="AK889">
        <f t="shared" si="13"/>
        <v>72.9931640625</v>
      </c>
      <c r="AL889">
        <f>IF(AD889="",0,COUNTIF($AD$2:AD889,AD889))</f>
        <v>1</v>
      </c>
    </row>
    <row r="890" spans="1:38">
      <c r="A890" t="s">
        <v>2889</v>
      </c>
      <c r="B890" t="s">
        <v>56</v>
      </c>
      <c r="C890">
        <v>200</v>
      </c>
      <c r="D890" t="s">
        <v>54</v>
      </c>
      <c r="E890" t="s">
        <v>2884</v>
      </c>
      <c r="F890">
        <v>55</v>
      </c>
      <c r="G890">
        <v>462</v>
      </c>
      <c r="H890"/>
      <c r="I890">
        <v>0</v>
      </c>
      <c r="J890">
        <v>0</v>
      </c>
      <c r="K890"/>
      <c r="L890">
        <v>0</v>
      </c>
      <c r="M890" t="s">
        <v>2885</v>
      </c>
      <c r="N890">
        <v>36</v>
      </c>
      <c r="O890"/>
      <c r="P890">
        <v>0</v>
      </c>
      <c r="Q890" t="s">
        <v>2886</v>
      </c>
      <c r="R890">
        <v>13</v>
      </c>
      <c r="S890" t="s">
        <v>2887</v>
      </c>
      <c r="T890">
        <v>22</v>
      </c>
      <c r="U890" t="s">
        <v>53</v>
      </c>
      <c r="V890" t="s">
        <v>53</v>
      </c>
      <c r="W890" t="s">
        <v>108</v>
      </c>
      <c r="X890">
        <v>74740</v>
      </c>
      <c r="Y890">
        <v>2413</v>
      </c>
      <c r="Z890">
        <v>6</v>
      </c>
      <c r="AA890">
        <v>32</v>
      </c>
      <c r="AB890">
        <v>84</v>
      </c>
      <c r="AC890">
        <v>29</v>
      </c>
      <c r="AD890" t="s">
        <v>2890</v>
      </c>
      <c r="AE890">
        <f>COUNTIF($E$2:E890,E890)</f>
        <v>2</v>
      </c>
      <c r="AF890">
        <f>COUNTIF($H$2:$H890,H890)</f>
        <v>0</v>
      </c>
      <c r="AG890">
        <f>COUNTIF($M$2:M890,M890)</f>
        <v>2</v>
      </c>
      <c r="AH890">
        <f>COUNTIF($O$2:O890,O890)</f>
        <v>0</v>
      </c>
      <c r="AI890">
        <f>COUNTIF($Q$2:Q890,Q890)</f>
        <v>2</v>
      </c>
      <c r="AJ890">
        <f>COUNTIF($S$2:S890,S890)</f>
        <v>2</v>
      </c>
      <c r="AK890">
        <f t="shared" si="13"/>
        <v>72.98828125</v>
      </c>
      <c r="AL890">
        <f>IF(AD890="",0,COUNTIF($AD$2:AD890,AD890))</f>
        <v>1</v>
      </c>
    </row>
    <row r="891" spans="1:38">
      <c r="A891" t="s">
        <v>2891</v>
      </c>
      <c r="B891" t="s">
        <v>56</v>
      </c>
      <c r="C891">
        <v>200</v>
      </c>
      <c r="D891" t="s">
        <v>54</v>
      </c>
      <c r="E891" t="s">
        <v>2892</v>
      </c>
      <c r="F891">
        <v>43</v>
      </c>
      <c r="G891">
        <v>376</v>
      </c>
      <c r="H891"/>
      <c r="I891">
        <v>0</v>
      </c>
      <c r="J891">
        <v>0</v>
      </c>
      <c r="K891"/>
      <c r="L891">
        <v>0</v>
      </c>
      <c r="M891" t="s">
        <v>2892</v>
      </c>
      <c r="N891">
        <v>43</v>
      </c>
      <c r="O891"/>
      <c r="P891">
        <v>0</v>
      </c>
      <c r="Q891" t="s">
        <v>172</v>
      </c>
      <c r="R891">
        <v>6</v>
      </c>
      <c r="S891" t="s">
        <v>145</v>
      </c>
      <c r="T891">
        <v>10</v>
      </c>
      <c r="U891" t="s">
        <v>53</v>
      </c>
      <c r="V891" t="s">
        <v>53</v>
      </c>
      <c r="W891" t="s">
        <v>108</v>
      </c>
      <c r="X891">
        <v>51746</v>
      </c>
      <c r="Y891">
        <v>1267</v>
      </c>
      <c r="Z891">
        <v>5</v>
      </c>
      <c r="AA891">
        <v>5</v>
      </c>
      <c r="AB891">
        <v>58</v>
      </c>
      <c r="AC891">
        <v>12</v>
      </c>
      <c r="AD891" t="s">
        <v>2893</v>
      </c>
      <c r="AE891">
        <f>COUNTIF($E$2:E891,E891)</f>
        <v>1</v>
      </c>
      <c r="AF891">
        <f>COUNTIF($H$2:$H891,H891)</f>
        <v>0</v>
      </c>
      <c r="AG891">
        <f>COUNTIF($M$2:M891,M891)</f>
        <v>1</v>
      </c>
      <c r="AH891">
        <f>COUNTIF($O$2:O891,O891)</f>
        <v>0</v>
      </c>
      <c r="AI891">
        <f>COUNTIF($Q$2:Q891,Q891)</f>
        <v>121</v>
      </c>
      <c r="AJ891">
        <f>COUNTIF($S$2:S891,S891)</f>
        <v>121</v>
      </c>
      <c r="AK891">
        <f t="shared" si="13"/>
        <v>50.533203125</v>
      </c>
      <c r="AL891">
        <f>IF(AD891="",0,COUNTIF($AD$2:AD891,AD891))</f>
        <v>1</v>
      </c>
    </row>
    <row r="892" spans="1:38">
      <c r="A892" t="s">
        <v>2894</v>
      </c>
      <c r="B892" t="s">
        <v>56</v>
      </c>
      <c r="C892">
        <v>200</v>
      </c>
      <c r="D892" t="s">
        <v>54</v>
      </c>
      <c r="E892" t="s">
        <v>2895</v>
      </c>
      <c r="F892">
        <v>47</v>
      </c>
      <c r="G892">
        <v>385</v>
      </c>
      <c r="H892"/>
      <c r="I892">
        <v>0</v>
      </c>
      <c r="J892">
        <v>0</v>
      </c>
      <c r="K892"/>
      <c r="L892">
        <v>0</v>
      </c>
      <c r="M892" t="s">
        <v>2896</v>
      </c>
      <c r="N892">
        <v>21</v>
      </c>
      <c r="O892"/>
      <c r="P892">
        <v>0</v>
      </c>
      <c r="Q892" t="s">
        <v>172</v>
      </c>
      <c r="R892">
        <v>6</v>
      </c>
      <c r="S892" t="s">
        <v>145</v>
      </c>
      <c r="T892">
        <v>10</v>
      </c>
      <c r="U892" t="s">
        <v>53</v>
      </c>
      <c r="V892" t="s">
        <v>53</v>
      </c>
      <c r="W892" t="s">
        <v>108</v>
      </c>
      <c r="X892">
        <v>49962</v>
      </c>
      <c r="Y892">
        <v>771</v>
      </c>
      <c r="Z892">
        <v>4</v>
      </c>
      <c r="AA892">
        <v>6</v>
      </c>
      <c r="AB892">
        <v>61</v>
      </c>
      <c r="AC892">
        <v>13</v>
      </c>
      <c r="AD892" t="s">
        <v>2897</v>
      </c>
      <c r="AE892">
        <f>COUNTIF($E$2:E892,E892)</f>
        <v>1</v>
      </c>
      <c r="AF892">
        <f>COUNTIF($H$2:$H892,H892)</f>
        <v>0</v>
      </c>
      <c r="AG892">
        <f>COUNTIF($M$2:M892,M892)</f>
        <v>1</v>
      </c>
      <c r="AH892">
        <f>COUNTIF($O$2:O892,O892)</f>
        <v>0</v>
      </c>
      <c r="AI892">
        <f>COUNTIF($Q$2:Q892,Q892)</f>
        <v>122</v>
      </c>
      <c r="AJ892">
        <f>COUNTIF($S$2:S892,S892)</f>
        <v>122</v>
      </c>
      <c r="AK892">
        <f t="shared" si="13"/>
        <v>48.791015625</v>
      </c>
      <c r="AL892">
        <f>IF(AD892="",0,COUNTIF($AD$2:AD892,AD892))</f>
        <v>1</v>
      </c>
    </row>
    <row r="893" spans="1:38">
      <c r="A893" t="s">
        <v>2898</v>
      </c>
      <c r="B893" t="s">
        <v>56</v>
      </c>
      <c r="C893">
        <v>200</v>
      </c>
      <c r="D893" t="s">
        <v>54</v>
      </c>
      <c r="E893" t="s">
        <v>2899</v>
      </c>
      <c r="F893">
        <v>60</v>
      </c>
      <c r="G893">
        <v>494</v>
      </c>
      <c r="H893"/>
      <c r="I893">
        <v>0</v>
      </c>
      <c r="J893">
        <v>0</v>
      </c>
      <c r="K893"/>
      <c r="L893">
        <v>0</v>
      </c>
      <c r="M893" t="s">
        <v>2900</v>
      </c>
      <c r="N893">
        <v>55</v>
      </c>
      <c r="O893"/>
      <c r="P893">
        <v>0</v>
      </c>
      <c r="Q893" t="s">
        <v>172</v>
      </c>
      <c r="R893">
        <v>6</v>
      </c>
      <c r="S893" t="s">
        <v>145</v>
      </c>
      <c r="T893">
        <v>10</v>
      </c>
      <c r="U893" t="s">
        <v>53</v>
      </c>
      <c r="V893" t="s">
        <v>53</v>
      </c>
      <c r="W893" t="s">
        <v>108</v>
      </c>
      <c r="X893">
        <v>50318</v>
      </c>
      <c r="Y893">
        <v>738</v>
      </c>
      <c r="Z893">
        <v>5</v>
      </c>
      <c r="AA893">
        <v>5</v>
      </c>
      <c r="AB893">
        <v>62</v>
      </c>
      <c r="AC893">
        <v>13</v>
      </c>
      <c r="AD893" t="s">
        <v>2901</v>
      </c>
      <c r="AE893">
        <f>COUNTIF($E$2:E893,E893)</f>
        <v>1</v>
      </c>
      <c r="AF893">
        <f>COUNTIF($H$2:$H893,H893)</f>
        <v>0</v>
      </c>
      <c r="AG893">
        <f>COUNTIF($M$2:M893,M893)</f>
        <v>1</v>
      </c>
      <c r="AH893">
        <f>COUNTIF($O$2:O893,O893)</f>
        <v>0</v>
      </c>
      <c r="AI893">
        <f>COUNTIF($Q$2:Q893,Q893)</f>
        <v>123</v>
      </c>
      <c r="AJ893">
        <f>COUNTIF($S$2:S893,S893)</f>
        <v>123</v>
      </c>
      <c r="AK893">
        <f t="shared" si="13"/>
        <v>49.138671875</v>
      </c>
      <c r="AL893">
        <f>IF(AD893="",0,COUNTIF($AD$2:AD893,AD893))</f>
        <v>1</v>
      </c>
    </row>
    <row r="894" spans="1:38">
      <c r="A894" t="s">
        <v>2902</v>
      </c>
      <c r="B894" t="s">
        <v>56</v>
      </c>
      <c r="C894">
        <v>200</v>
      </c>
      <c r="D894" t="s">
        <v>54</v>
      </c>
      <c r="E894" t="s">
        <v>2903</v>
      </c>
      <c r="F894">
        <v>57</v>
      </c>
      <c r="G894">
        <v>494</v>
      </c>
      <c r="H894"/>
      <c r="I894">
        <v>0</v>
      </c>
      <c r="J894">
        <v>0</v>
      </c>
      <c r="K894"/>
      <c r="L894">
        <v>0</v>
      </c>
      <c r="M894" t="s">
        <v>2904</v>
      </c>
      <c r="N894">
        <v>38</v>
      </c>
      <c r="O894"/>
      <c r="P894">
        <v>0</v>
      </c>
      <c r="Q894"/>
      <c r="R894">
        <v>0</v>
      </c>
      <c r="S894" t="s">
        <v>2905</v>
      </c>
      <c r="T894">
        <v>51</v>
      </c>
      <c r="U894" t="s">
        <v>53</v>
      </c>
      <c r="V894" t="s">
        <v>53</v>
      </c>
      <c r="W894" t="s">
        <v>108</v>
      </c>
      <c r="X894">
        <v>68521</v>
      </c>
      <c r="Y894">
        <v>2781</v>
      </c>
      <c r="Z894">
        <v>4</v>
      </c>
      <c r="AA894">
        <v>7</v>
      </c>
      <c r="AB894">
        <v>69</v>
      </c>
      <c r="AC894">
        <v>19</v>
      </c>
      <c r="AD894" t="s">
        <v>2906</v>
      </c>
      <c r="AE894">
        <f>COUNTIF($E$2:E894,E894)</f>
        <v>1</v>
      </c>
      <c r="AF894">
        <f>COUNTIF($H$2:$H894,H894)</f>
        <v>0</v>
      </c>
      <c r="AG894">
        <f>COUNTIF($M$2:M894,M894)</f>
        <v>1</v>
      </c>
      <c r="AH894">
        <f>COUNTIF($O$2:O894,O894)</f>
        <v>0</v>
      </c>
      <c r="AI894">
        <f>COUNTIF($Q$2:Q894,Q894)</f>
        <v>0</v>
      </c>
      <c r="AJ894">
        <f>COUNTIF($S$2:S894,S894)</f>
        <v>1</v>
      </c>
      <c r="AK894">
        <f t="shared" si="13"/>
        <v>66.9150390625</v>
      </c>
      <c r="AL894">
        <f>IF(AD894="",0,COUNTIF($AD$2:AD894,AD894))</f>
        <v>1</v>
      </c>
    </row>
    <row r="895" spans="1:38">
      <c r="A895" t="s">
        <v>2907</v>
      </c>
      <c r="B895" t="s">
        <v>56</v>
      </c>
      <c r="C895">
        <v>200</v>
      </c>
      <c r="D895" t="s">
        <v>54</v>
      </c>
      <c r="E895" t="s">
        <v>2903</v>
      </c>
      <c r="F895">
        <v>57</v>
      </c>
      <c r="G895">
        <v>494</v>
      </c>
      <c r="H895"/>
      <c r="I895">
        <v>0</v>
      </c>
      <c r="J895">
        <v>0</v>
      </c>
      <c r="K895"/>
      <c r="L895">
        <v>0</v>
      </c>
      <c r="M895" t="s">
        <v>2904</v>
      </c>
      <c r="N895">
        <v>38</v>
      </c>
      <c r="O895"/>
      <c r="P895">
        <v>0</v>
      </c>
      <c r="Q895"/>
      <c r="R895">
        <v>0</v>
      </c>
      <c r="S895" t="s">
        <v>2905</v>
      </c>
      <c r="T895">
        <v>51</v>
      </c>
      <c r="U895" t="s">
        <v>53</v>
      </c>
      <c r="V895" t="s">
        <v>53</v>
      </c>
      <c r="W895" t="s">
        <v>108</v>
      </c>
      <c r="X895">
        <v>68536</v>
      </c>
      <c r="Y895">
        <v>2781</v>
      </c>
      <c r="Z895">
        <v>5</v>
      </c>
      <c r="AA895">
        <v>20</v>
      </c>
      <c r="AB895">
        <v>69</v>
      </c>
      <c r="AC895">
        <v>19</v>
      </c>
      <c r="AD895" t="s">
        <v>2908</v>
      </c>
      <c r="AE895">
        <f>COUNTIF($E$2:E895,E895)</f>
        <v>2</v>
      </c>
      <c r="AF895">
        <f>COUNTIF($H$2:$H895,H895)</f>
        <v>0</v>
      </c>
      <c r="AG895">
        <f>COUNTIF($M$2:M895,M895)</f>
        <v>2</v>
      </c>
      <c r="AH895">
        <f>COUNTIF($O$2:O895,O895)</f>
        <v>0</v>
      </c>
      <c r="AI895">
        <f>COUNTIF($Q$2:Q895,Q895)</f>
        <v>0</v>
      </c>
      <c r="AJ895">
        <f>COUNTIF($S$2:S895,S895)</f>
        <v>2</v>
      </c>
      <c r="AK895">
        <f t="shared" si="13"/>
        <v>66.9296875</v>
      </c>
      <c r="AL895">
        <f>IF(AD895="",0,COUNTIF($AD$2:AD895,AD895))</f>
        <v>1</v>
      </c>
    </row>
    <row r="896" spans="1:38">
      <c r="A896" t="s">
        <v>2909</v>
      </c>
      <c r="B896" t="s">
        <v>56</v>
      </c>
      <c r="C896">
        <v>200</v>
      </c>
      <c r="D896" t="s">
        <v>54</v>
      </c>
      <c r="E896" t="s">
        <v>2910</v>
      </c>
      <c r="F896">
        <v>47</v>
      </c>
      <c r="G896">
        <v>401</v>
      </c>
      <c r="H896"/>
      <c r="I896">
        <v>0</v>
      </c>
      <c r="J896">
        <v>0</v>
      </c>
      <c r="K896"/>
      <c r="L896">
        <v>0</v>
      </c>
      <c r="M896" t="s">
        <v>2911</v>
      </c>
      <c r="N896">
        <v>28</v>
      </c>
      <c r="O896"/>
      <c r="P896">
        <v>0</v>
      </c>
      <c r="Q896" t="s">
        <v>2912</v>
      </c>
      <c r="R896">
        <v>46</v>
      </c>
      <c r="S896" t="s">
        <v>172</v>
      </c>
      <c r="T896">
        <v>6</v>
      </c>
      <c r="U896" t="s">
        <v>53</v>
      </c>
      <c r="V896" t="s">
        <v>53</v>
      </c>
      <c r="W896" t="s">
        <v>108</v>
      </c>
      <c r="X896">
        <v>61608</v>
      </c>
      <c r="Y896">
        <v>1642</v>
      </c>
      <c r="Z896">
        <v>4</v>
      </c>
      <c r="AA896">
        <v>5</v>
      </c>
      <c r="AB896">
        <v>69</v>
      </c>
      <c r="AC896">
        <v>18</v>
      </c>
      <c r="AD896" t="s">
        <v>2913</v>
      </c>
      <c r="AE896">
        <f>COUNTIF($E$2:E896,E896)</f>
        <v>1</v>
      </c>
      <c r="AF896">
        <f>COUNTIF($H$2:$H896,H896)</f>
        <v>0</v>
      </c>
      <c r="AG896">
        <f>COUNTIF($M$2:M896,M896)</f>
        <v>1</v>
      </c>
      <c r="AH896">
        <f>COUNTIF($O$2:O896,O896)</f>
        <v>0</v>
      </c>
      <c r="AI896">
        <f>COUNTIF($Q$2:Q896,Q896)</f>
        <v>1</v>
      </c>
      <c r="AJ896">
        <f>COUNTIF($S$2:S896,S896)</f>
        <v>665</v>
      </c>
      <c r="AK896">
        <f t="shared" si="13"/>
        <v>60.1640625</v>
      </c>
      <c r="AL896">
        <f>IF(AD896="",0,COUNTIF($AD$2:AD896,AD896))</f>
        <v>1</v>
      </c>
    </row>
    <row r="897" spans="1:38">
      <c r="A897" t="s">
        <v>2914</v>
      </c>
      <c r="B897" t="s">
        <v>56</v>
      </c>
      <c r="C897">
        <v>200</v>
      </c>
      <c r="D897" t="s">
        <v>54</v>
      </c>
      <c r="E897" t="s">
        <v>2910</v>
      </c>
      <c r="F897">
        <v>47</v>
      </c>
      <c r="G897">
        <v>401</v>
      </c>
      <c r="H897"/>
      <c r="I897">
        <v>0</v>
      </c>
      <c r="J897">
        <v>0</v>
      </c>
      <c r="K897"/>
      <c r="L897">
        <v>0</v>
      </c>
      <c r="M897" t="s">
        <v>2911</v>
      </c>
      <c r="N897">
        <v>28</v>
      </c>
      <c r="O897"/>
      <c r="P897">
        <v>0</v>
      </c>
      <c r="Q897" t="s">
        <v>2912</v>
      </c>
      <c r="R897">
        <v>46</v>
      </c>
      <c r="S897" t="s">
        <v>172</v>
      </c>
      <c r="T897">
        <v>6</v>
      </c>
      <c r="U897" t="s">
        <v>53</v>
      </c>
      <c r="V897" t="s">
        <v>53</v>
      </c>
      <c r="W897" t="s">
        <v>108</v>
      </c>
      <c r="X897">
        <v>61623</v>
      </c>
      <c r="Y897">
        <v>1642</v>
      </c>
      <c r="Z897">
        <v>5</v>
      </c>
      <c r="AA897">
        <v>20</v>
      </c>
      <c r="AB897">
        <v>69</v>
      </c>
      <c r="AC897">
        <v>18</v>
      </c>
      <c r="AD897" t="s">
        <v>2915</v>
      </c>
      <c r="AE897">
        <f>COUNTIF($E$2:E897,E897)</f>
        <v>2</v>
      </c>
      <c r="AF897">
        <f>COUNTIF($H$2:$H897,H897)</f>
        <v>0</v>
      </c>
      <c r="AG897">
        <f>COUNTIF($M$2:M897,M897)</f>
        <v>2</v>
      </c>
      <c r="AH897">
        <f>COUNTIF($O$2:O897,O897)</f>
        <v>0</v>
      </c>
      <c r="AI897">
        <f>COUNTIF($Q$2:Q897,Q897)</f>
        <v>2</v>
      </c>
      <c r="AJ897">
        <f>COUNTIF($S$2:S897,S897)</f>
        <v>666</v>
      </c>
      <c r="AK897">
        <f t="shared" si="13"/>
        <v>60.1787109375</v>
      </c>
      <c r="AL897">
        <f>IF(AD897="",0,COUNTIF($AD$2:AD897,AD897))</f>
        <v>1</v>
      </c>
    </row>
    <row r="898" spans="1:38">
      <c r="A898" t="s">
        <v>2916</v>
      </c>
      <c r="B898" t="s">
        <v>56</v>
      </c>
      <c r="C898">
        <v>200</v>
      </c>
      <c r="D898" t="s">
        <v>54</v>
      </c>
      <c r="E898" t="s">
        <v>2917</v>
      </c>
      <c r="F898">
        <v>56</v>
      </c>
      <c r="G898">
        <v>483</v>
      </c>
      <c r="H898"/>
      <c r="I898">
        <v>0</v>
      </c>
      <c r="J898">
        <v>0</v>
      </c>
      <c r="K898"/>
      <c r="L898">
        <v>0</v>
      </c>
      <c r="M898" t="s">
        <v>2917</v>
      </c>
      <c r="N898">
        <v>56</v>
      </c>
      <c r="O898"/>
      <c r="P898">
        <v>0</v>
      </c>
      <c r="Q898" t="s">
        <v>2918</v>
      </c>
      <c r="R898">
        <v>18</v>
      </c>
      <c r="S898" t="s">
        <v>172</v>
      </c>
      <c r="T898">
        <v>6</v>
      </c>
      <c r="U898" t="s">
        <v>53</v>
      </c>
      <c r="V898" t="s">
        <v>53</v>
      </c>
      <c r="W898" t="s">
        <v>108</v>
      </c>
      <c r="X898">
        <v>54634</v>
      </c>
      <c r="Y898">
        <v>1560</v>
      </c>
      <c r="Z898">
        <v>4</v>
      </c>
      <c r="AA898">
        <v>7</v>
      </c>
      <c r="AB898">
        <v>59</v>
      </c>
      <c r="AC898">
        <v>18</v>
      </c>
      <c r="AD898" t="s">
        <v>2919</v>
      </c>
      <c r="AE898">
        <f>COUNTIF($E$2:E898,E898)</f>
        <v>1</v>
      </c>
      <c r="AF898">
        <f>COUNTIF($H$2:$H898,H898)</f>
        <v>0</v>
      </c>
      <c r="AG898">
        <f>COUNTIF($M$2:M898,M898)</f>
        <v>1</v>
      </c>
      <c r="AH898">
        <f>COUNTIF($O$2:O898,O898)</f>
        <v>0</v>
      </c>
      <c r="AI898">
        <f>COUNTIF($Q$2:Q898,Q898)</f>
        <v>1</v>
      </c>
      <c r="AJ898">
        <f>COUNTIF($S$2:S898,S898)</f>
        <v>667</v>
      </c>
      <c r="AK898">
        <f t="shared" si="13"/>
        <v>53.353515625</v>
      </c>
      <c r="AL898">
        <f>IF(AD898="",0,COUNTIF($AD$2:AD898,AD898))</f>
        <v>1</v>
      </c>
    </row>
    <row r="899" spans="1:38">
      <c r="A899" t="s">
        <v>2920</v>
      </c>
      <c r="B899" t="s">
        <v>56</v>
      </c>
      <c r="C899">
        <v>200</v>
      </c>
      <c r="D899" t="s">
        <v>54</v>
      </c>
      <c r="E899" t="s">
        <v>2921</v>
      </c>
      <c r="F899">
        <v>25</v>
      </c>
      <c r="G899">
        <v>210</v>
      </c>
      <c r="H899"/>
      <c r="I899">
        <v>0</v>
      </c>
      <c r="J899">
        <v>0</v>
      </c>
      <c r="K899"/>
      <c r="L899">
        <v>0</v>
      </c>
      <c r="M899" t="s">
        <v>2922</v>
      </c>
      <c r="N899">
        <v>20</v>
      </c>
      <c r="O899"/>
      <c r="P899">
        <v>0</v>
      </c>
      <c r="Q899" t="s">
        <v>172</v>
      </c>
      <c r="R899">
        <v>6</v>
      </c>
      <c r="S899" t="s">
        <v>145</v>
      </c>
      <c r="T899">
        <v>10</v>
      </c>
      <c r="U899" t="s">
        <v>53</v>
      </c>
      <c r="V899" t="s">
        <v>53</v>
      </c>
      <c r="W899" t="s">
        <v>108</v>
      </c>
      <c r="X899">
        <v>47480</v>
      </c>
      <c r="Y899">
        <v>549</v>
      </c>
      <c r="Z899">
        <v>4</v>
      </c>
      <c r="AA899">
        <v>7</v>
      </c>
      <c r="AB899">
        <v>61</v>
      </c>
      <c r="AC899">
        <v>8</v>
      </c>
      <c r="AD899" t="s">
        <v>2923</v>
      </c>
      <c r="AE899">
        <f>COUNTIF($E$2:E899,E899)</f>
        <v>1</v>
      </c>
      <c r="AF899">
        <f>COUNTIF($H$2:$H899,H899)</f>
        <v>0</v>
      </c>
      <c r="AG899">
        <f>COUNTIF($M$2:M899,M899)</f>
        <v>1</v>
      </c>
      <c r="AH899">
        <f>COUNTIF($O$2:O899,O899)</f>
        <v>0</v>
      </c>
      <c r="AI899">
        <f>COUNTIF($Q$2:Q899,Q899)</f>
        <v>124</v>
      </c>
      <c r="AJ899">
        <f>COUNTIF($S$2:S899,S899)</f>
        <v>124</v>
      </c>
      <c r="AK899">
        <f t="shared" ref="AK899:AK962" si="14">X899/1024</f>
        <v>46.3671875</v>
      </c>
      <c r="AL899">
        <f>IF(AD899="",0,COUNTIF($AD$2:AD899,AD899))</f>
        <v>1</v>
      </c>
    </row>
    <row r="900" spans="1:38">
      <c r="A900" t="s">
        <v>2924</v>
      </c>
      <c r="B900" t="s">
        <v>56</v>
      </c>
      <c r="C900">
        <v>200</v>
      </c>
      <c r="D900" t="s">
        <v>54</v>
      </c>
      <c r="E900" t="s">
        <v>2925</v>
      </c>
      <c r="F900">
        <v>62</v>
      </c>
      <c r="G900">
        <v>527</v>
      </c>
      <c r="H900"/>
      <c r="I900">
        <v>0</v>
      </c>
      <c r="J900">
        <v>0</v>
      </c>
      <c r="K900"/>
      <c r="L900">
        <v>0</v>
      </c>
      <c r="M900" t="s">
        <v>2925</v>
      </c>
      <c r="N900">
        <v>62</v>
      </c>
      <c r="O900"/>
      <c r="P900">
        <v>0</v>
      </c>
      <c r="Q900" t="s">
        <v>2926</v>
      </c>
      <c r="R900">
        <v>80</v>
      </c>
      <c r="S900" t="s">
        <v>172</v>
      </c>
      <c r="T900">
        <v>6</v>
      </c>
      <c r="U900" t="s">
        <v>53</v>
      </c>
      <c r="V900" t="s">
        <v>53</v>
      </c>
      <c r="W900" t="s">
        <v>108</v>
      </c>
      <c r="X900">
        <v>68711</v>
      </c>
      <c r="Y900">
        <v>1896</v>
      </c>
      <c r="Z900">
        <v>4</v>
      </c>
      <c r="AA900">
        <v>11</v>
      </c>
      <c r="AB900">
        <v>78</v>
      </c>
      <c r="AC900">
        <v>22</v>
      </c>
      <c r="AD900" t="s">
        <v>2927</v>
      </c>
      <c r="AE900">
        <f>COUNTIF($E$2:E900,E900)</f>
        <v>1</v>
      </c>
      <c r="AF900">
        <f>COUNTIF($H$2:$H900,H900)</f>
        <v>0</v>
      </c>
      <c r="AG900">
        <f>COUNTIF($M$2:M900,M900)</f>
        <v>1</v>
      </c>
      <c r="AH900">
        <f>COUNTIF($O$2:O900,O900)</f>
        <v>0</v>
      </c>
      <c r="AI900">
        <f>COUNTIF($Q$2:Q900,Q900)</f>
        <v>1</v>
      </c>
      <c r="AJ900">
        <f>COUNTIF($S$2:S900,S900)</f>
        <v>668</v>
      </c>
      <c r="AK900">
        <f t="shared" si="14"/>
        <v>67.1005859375</v>
      </c>
      <c r="AL900">
        <f>IF(AD900="",0,COUNTIF($AD$2:AD900,AD900))</f>
        <v>1</v>
      </c>
    </row>
    <row r="901" spans="1:38">
      <c r="A901" t="s">
        <v>2928</v>
      </c>
      <c r="B901" t="s">
        <v>56</v>
      </c>
      <c r="C901">
        <v>200</v>
      </c>
      <c r="D901" t="s">
        <v>54</v>
      </c>
      <c r="E901" t="s">
        <v>2925</v>
      </c>
      <c r="F901">
        <v>62</v>
      </c>
      <c r="G901">
        <v>527</v>
      </c>
      <c r="H901"/>
      <c r="I901">
        <v>0</v>
      </c>
      <c r="J901">
        <v>0</v>
      </c>
      <c r="K901"/>
      <c r="L901">
        <v>0</v>
      </c>
      <c r="M901" t="s">
        <v>2925</v>
      </c>
      <c r="N901">
        <v>62</v>
      </c>
      <c r="O901"/>
      <c r="P901">
        <v>0</v>
      </c>
      <c r="Q901" t="s">
        <v>2926</v>
      </c>
      <c r="R901">
        <v>80</v>
      </c>
      <c r="S901" t="s">
        <v>172</v>
      </c>
      <c r="T901">
        <v>6</v>
      </c>
      <c r="U901" t="s">
        <v>53</v>
      </c>
      <c r="V901" t="s">
        <v>53</v>
      </c>
      <c r="W901" t="s">
        <v>108</v>
      </c>
      <c r="X901">
        <v>68736</v>
      </c>
      <c r="Y901">
        <v>1896</v>
      </c>
      <c r="Z901">
        <v>5</v>
      </c>
      <c r="AA901">
        <v>30</v>
      </c>
      <c r="AB901">
        <v>78</v>
      </c>
      <c r="AC901">
        <v>22</v>
      </c>
      <c r="AD901" t="s">
        <v>2929</v>
      </c>
      <c r="AE901">
        <f>COUNTIF($E$2:E901,E901)</f>
        <v>2</v>
      </c>
      <c r="AF901">
        <f>COUNTIF($H$2:$H901,H901)</f>
        <v>0</v>
      </c>
      <c r="AG901">
        <f>COUNTIF($M$2:M901,M901)</f>
        <v>2</v>
      </c>
      <c r="AH901">
        <f>COUNTIF($O$2:O901,O901)</f>
        <v>0</v>
      </c>
      <c r="AI901">
        <f>COUNTIF($Q$2:Q901,Q901)</f>
        <v>2</v>
      </c>
      <c r="AJ901">
        <f>COUNTIF($S$2:S901,S901)</f>
        <v>669</v>
      </c>
      <c r="AK901">
        <f t="shared" si="14"/>
        <v>67.125</v>
      </c>
      <c r="AL901">
        <f>IF(AD901="",0,COUNTIF($AD$2:AD901,AD901))</f>
        <v>1</v>
      </c>
    </row>
    <row r="902" spans="1:38">
      <c r="A902" t="s">
        <v>2930</v>
      </c>
      <c r="B902" t="s">
        <v>56</v>
      </c>
      <c r="C902">
        <v>200</v>
      </c>
      <c r="D902" t="s">
        <v>54</v>
      </c>
      <c r="E902" t="s">
        <v>2931</v>
      </c>
      <c r="F902">
        <v>62</v>
      </c>
      <c r="G902">
        <v>468</v>
      </c>
      <c r="H902"/>
      <c r="I902">
        <v>0</v>
      </c>
      <c r="J902">
        <v>0</v>
      </c>
      <c r="K902"/>
      <c r="L902">
        <v>0</v>
      </c>
      <c r="M902" t="s">
        <v>2932</v>
      </c>
      <c r="N902">
        <v>43</v>
      </c>
      <c r="O902"/>
      <c r="P902">
        <v>0</v>
      </c>
      <c r="Q902" t="s">
        <v>2933</v>
      </c>
      <c r="R902">
        <v>36</v>
      </c>
      <c r="S902" t="s">
        <v>2934</v>
      </c>
      <c r="T902">
        <v>33</v>
      </c>
      <c r="U902" t="s">
        <v>53</v>
      </c>
      <c r="V902" t="s">
        <v>53</v>
      </c>
      <c r="W902" t="s">
        <v>108</v>
      </c>
      <c r="X902">
        <v>55291</v>
      </c>
      <c r="Y902">
        <v>1370</v>
      </c>
      <c r="Z902">
        <v>5</v>
      </c>
      <c r="AA902">
        <v>6</v>
      </c>
      <c r="AB902">
        <v>63</v>
      </c>
      <c r="AC902">
        <v>16</v>
      </c>
      <c r="AD902" t="s">
        <v>2935</v>
      </c>
      <c r="AE902">
        <f>COUNTIF($E$2:E902,E902)</f>
        <v>1</v>
      </c>
      <c r="AF902">
        <f>COUNTIF($H$2:$H902,H902)</f>
        <v>0</v>
      </c>
      <c r="AG902">
        <f>COUNTIF($M$2:M902,M902)</f>
        <v>1</v>
      </c>
      <c r="AH902">
        <f>COUNTIF($O$2:O902,O902)</f>
        <v>0</v>
      </c>
      <c r="AI902">
        <f>COUNTIF($Q$2:Q902,Q902)</f>
        <v>1</v>
      </c>
      <c r="AJ902">
        <f>COUNTIF($S$2:S902,S902)</f>
        <v>1</v>
      </c>
      <c r="AK902">
        <f t="shared" si="14"/>
        <v>53.9951171875</v>
      </c>
      <c r="AL902">
        <f>IF(AD902="",0,COUNTIF($AD$2:AD902,AD902))</f>
        <v>1</v>
      </c>
    </row>
    <row r="903" spans="1:38">
      <c r="A903" t="s">
        <v>2936</v>
      </c>
      <c r="B903" t="s">
        <v>56</v>
      </c>
      <c r="C903">
        <v>200</v>
      </c>
      <c r="D903" t="s">
        <v>54</v>
      </c>
      <c r="E903" t="s">
        <v>2937</v>
      </c>
      <c r="F903">
        <v>59</v>
      </c>
      <c r="G903">
        <v>493</v>
      </c>
      <c r="H903"/>
      <c r="I903">
        <v>0</v>
      </c>
      <c r="J903">
        <v>0</v>
      </c>
      <c r="K903"/>
      <c r="L903">
        <v>0</v>
      </c>
      <c r="M903" t="s">
        <v>2937</v>
      </c>
      <c r="N903">
        <v>59</v>
      </c>
      <c r="O903"/>
      <c r="P903">
        <v>0</v>
      </c>
      <c r="Q903" t="s">
        <v>2938</v>
      </c>
      <c r="R903">
        <v>76</v>
      </c>
      <c r="S903" t="s">
        <v>172</v>
      </c>
      <c r="T903">
        <v>6</v>
      </c>
      <c r="U903" t="s">
        <v>53</v>
      </c>
      <c r="V903" t="s">
        <v>53</v>
      </c>
      <c r="W903" t="s">
        <v>108</v>
      </c>
      <c r="X903">
        <v>54974</v>
      </c>
      <c r="Y903">
        <v>1232</v>
      </c>
      <c r="Z903">
        <v>4</v>
      </c>
      <c r="AA903">
        <v>7</v>
      </c>
      <c r="AB903">
        <v>62</v>
      </c>
      <c r="AC903">
        <v>15</v>
      </c>
      <c r="AD903" t="s">
        <v>2939</v>
      </c>
      <c r="AE903">
        <f>COUNTIF($E$2:E903,E903)</f>
        <v>1</v>
      </c>
      <c r="AF903">
        <f>COUNTIF($H$2:$H903,H903)</f>
        <v>0</v>
      </c>
      <c r="AG903">
        <f>COUNTIF($M$2:M903,M903)</f>
        <v>1</v>
      </c>
      <c r="AH903">
        <f>COUNTIF($O$2:O903,O903)</f>
        <v>0</v>
      </c>
      <c r="AI903">
        <f>COUNTIF($Q$2:Q903,Q903)</f>
        <v>1</v>
      </c>
      <c r="AJ903">
        <f>COUNTIF($S$2:S903,S903)</f>
        <v>670</v>
      </c>
      <c r="AK903">
        <f t="shared" si="14"/>
        <v>53.685546875</v>
      </c>
      <c r="AL903">
        <f>IF(AD903="",0,COUNTIF($AD$2:AD903,AD903))</f>
        <v>1</v>
      </c>
    </row>
    <row r="904" spans="1:38">
      <c r="A904" t="s">
        <v>2940</v>
      </c>
      <c r="B904" t="s">
        <v>56</v>
      </c>
      <c r="C904">
        <v>200</v>
      </c>
      <c r="D904" t="s">
        <v>54</v>
      </c>
      <c r="E904" t="s">
        <v>2937</v>
      </c>
      <c r="F904">
        <v>59</v>
      </c>
      <c r="G904">
        <v>493</v>
      </c>
      <c r="H904"/>
      <c r="I904">
        <v>0</v>
      </c>
      <c r="J904">
        <v>0</v>
      </c>
      <c r="K904"/>
      <c r="L904">
        <v>0</v>
      </c>
      <c r="M904" t="s">
        <v>2937</v>
      </c>
      <c r="N904">
        <v>59</v>
      </c>
      <c r="O904"/>
      <c r="P904">
        <v>0</v>
      </c>
      <c r="Q904" t="s">
        <v>2938</v>
      </c>
      <c r="R904">
        <v>76</v>
      </c>
      <c r="S904" t="s">
        <v>172</v>
      </c>
      <c r="T904">
        <v>6</v>
      </c>
      <c r="U904" t="s">
        <v>53</v>
      </c>
      <c r="V904" t="s">
        <v>53</v>
      </c>
      <c r="W904" t="s">
        <v>108</v>
      </c>
      <c r="X904">
        <v>54993</v>
      </c>
      <c r="Y904">
        <v>1232</v>
      </c>
      <c r="Z904">
        <v>5</v>
      </c>
      <c r="AA904">
        <v>4</v>
      </c>
      <c r="AB904">
        <v>62</v>
      </c>
      <c r="AC904">
        <v>15</v>
      </c>
      <c r="AD904" t="s">
        <v>2941</v>
      </c>
      <c r="AE904">
        <f>COUNTIF($E$2:E904,E904)</f>
        <v>2</v>
      </c>
      <c r="AF904">
        <f>COUNTIF($H$2:$H904,H904)</f>
        <v>0</v>
      </c>
      <c r="AG904">
        <f>COUNTIF($M$2:M904,M904)</f>
        <v>2</v>
      </c>
      <c r="AH904">
        <f>COUNTIF($O$2:O904,O904)</f>
        <v>0</v>
      </c>
      <c r="AI904">
        <f>COUNTIF($Q$2:Q904,Q904)</f>
        <v>2</v>
      </c>
      <c r="AJ904">
        <f>COUNTIF($S$2:S904,S904)</f>
        <v>671</v>
      </c>
      <c r="AK904">
        <f t="shared" si="14"/>
        <v>53.7041015625</v>
      </c>
      <c r="AL904">
        <f>IF(AD904="",0,COUNTIF($AD$2:AD904,AD904))</f>
        <v>1</v>
      </c>
    </row>
    <row r="905" spans="1:38">
      <c r="A905" t="s">
        <v>2942</v>
      </c>
      <c r="B905" t="s">
        <v>56</v>
      </c>
      <c r="C905">
        <v>200</v>
      </c>
      <c r="D905" t="s">
        <v>54</v>
      </c>
      <c r="E905" t="s">
        <v>2943</v>
      </c>
      <c r="F905">
        <v>57</v>
      </c>
      <c r="G905">
        <v>489</v>
      </c>
      <c r="H905"/>
      <c r="I905">
        <v>0</v>
      </c>
      <c r="J905">
        <v>0</v>
      </c>
      <c r="K905"/>
      <c r="L905">
        <v>0</v>
      </c>
      <c r="M905" t="s">
        <v>2944</v>
      </c>
      <c r="N905">
        <v>57</v>
      </c>
      <c r="O905"/>
      <c r="P905">
        <v>0</v>
      </c>
      <c r="Q905" t="s">
        <v>2945</v>
      </c>
      <c r="R905">
        <v>74</v>
      </c>
      <c r="S905" t="s">
        <v>172</v>
      </c>
      <c r="T905">
        <v>6</v>
      </c>
      <c r="U905" t="s">
        <v>53</v>
      </c>
      <c r="V905" t="s">
        <v>53</v>
      </c>
      <c r="W905" t="s">
        <v>108</v>
      </c>
      <c r="X905">
        <v>61155</v>
      </c>
      <c r="Y905">
        <v>1404</v>
      </c>
      <c r="Z905">
        <v>5</v>
      </c>
      <c r="AA905">
        <v>8</v>
      </c>
      <c r="AB905">
        <v>69</v>
      </c>
      <c r="AC905">
        <v>22</v>
      </c>
      <c r="AD905" t="s">
        <v>2946</v>
      </c>
      <c r="AE905">
        <f>COUNTIF($E$2:E905,E905)</f>
        <v>1</v>
      </c>
      <c r="AF905">
        <f>COUNTIF($H$2:$H905,H905)</f>
        <v>0</v>
      </c>
      <c r="AG905">
        <f>COUNTIF($M$2:M905,M905)</f>
        <v>1</v>
      </c>
      <c r="AH905">
        <f>COUNTIF($O$2:O905,O905)</f>
        <v>0</v>
      </c>
      <c r="AI905">
        <f>COUNTIF($Q$2:Q905,Q905)</f>
        <v>1</v>
      </c>
      <c r="AJ905">
        <f>COUNTIF($S$2:S905,S905)</f>
        <v>672</v>
      </c>
      <c r="AK905">
        <f t="shared" si="14"/>
        <v>59.7216796875</v>
      </c>
      <c r="AL905">
        <f>IF(AD905="",0,COUNTIF($AD$2:AD905,AD905))</f>
        <v>1</v>
      </c>
    </row>
    <row r="906" spans="1:38">
      <c r="A906" t="s">
        <v>2947</v>
      </c>
      <c r="B906" t="s">
        <v>56</v>
      </c>
      <c r="C906">
        <v>200</v>
      </c>
      <c r="D906" t="s">
        <v>54</v>
      </c>
      <c r="E906" t="s">
        <v>2943</v>
      </c>
      <c r="F906">
        <v>57</v>
      </c>
      <c r="G906">
        <v>489</v>
      </c>
      <c r="H906"/>
      <c r="I906">
        <v>0</v>
      </c>
      <c r="J906">
        <v>0</v>
      </c>
      <c r="K906"/>
      <c r="L906">
        <v>0</v>
      </c>
      <c r="M906" t="s">
        <v>2944</v>
      </c>
      <c r="N906">
        <v>57</v>
      </c>
      <c r="O906"/>
      <c r="P906">
        <v>0</v>
      </c>
      <c r="Q906" t="s">
        <v>2945</v>
      </c>
      <c r="R906">
        <v>74</v>
      </c>
      <c r="S906" t="s">
        <v>172</v>
      </c>
      <c r="T906">
        <v>6</v>
      </c>
      <c r="U906" t="s">
        <v>53</v>
      </c>
      <c r="V906" t="s">
        <v>53</v>
      </c>
      <c r="W906" t="s">
        <v>108</v>
      </c>
      <c r="X906">
        <v>61164</v>
      </c>
      <c r="Y906">
        <v>1404</v>
      </c>
      <c r="Z906">
        <v>6</v>
      </c>
      <c r="AA906">
        <v>18</v>
      </c>
      <c r="AB906">
        <v>69</v>
      </c>
      <c r="AC906">
        <v>22</v>
      </c>
      <c r="AD906" t="s">
        <v>2948</v>
      </c>
      <c r="AE906">
        <f>COUNTIF($E$2:E906,E906)</f>
        <v>2</v>
      </c>
      <c r="AF906">
        <f>COUNTIF($H$2:$H906,H906)</f>
        <v>0</v>
      </c>
      <c r="AG906">
        <f>COUNTIF($M$2:M906,M906)</f>
        <v>2</v>
      </c>
      <c r="AH906">
        <f>COUNTIF($O$2:O906,O906)</f>
        <v>0</v>
      </c>
      <c r="AI906">
        <f>COUNTIF($Q$2:Q906,Q906)</f>
        <v>2</v>
      </c>
      <c r="AJ906">
        <f>COUNTIF($S$2:S906,S906)</f>
        <v>673</v>
      </c>
      <c r="AK906">
        <f t="shared" si="14"/>
        <v>59.73046875</v>
      </c>
      <c r="AL906">
        <f>IF(AD906="",0,COUNTIF($AD$2:AD906,AD906))</f>
        <v>1</v>
      </c>
    </row>
    <row r="907" spans="1:38">
      <c r="A907" t="s">
        <v>2949</v>
      </c>
      <c r="B907" t="s">
        <v>56</v>
      </c>
      <c r="C907">
        <v>200</v>
      </c>
      <c r="D907" t="s">
        <v>54</v>
      </c>
      <c r="E907" t="s">
        <v>2950</v>
      </c>
      <c r="F907">
        <v>57</v>
      </c>
      <c r="G907">
        <v>484</v>
      </c>
      <c r="H907"/>
      <c r="I907">
        <v>0</v>
      </c>
      <c r="J907">
        <v>0</v>
      </c>
      <c r="K907"/>
      <c r="L907">
        <v>0</v>
      </c>
      <c r="M907" t="s">
        <v>2951</v>
      </c>
      <c r="N907">
        <v>40</v>
      </c>
      <c r="O907"/>
      <c r="P907">
        <v>0</v>
      </c>
      <c r="Q907" t="s">
        <v>2952</v>
      </c>
      <c r="R907">
        <v>19</v>
      </c>
      <c r="S907" t="s">
        <v>2953</v>
      </c>
      <c r="T907">
        <v>44</v>
      </c>
      <c r="U907" t="s">
        <v>53</v>
      </c>
      <c r="V907" t="s">
        <v>53</v>
      </c>
      <c r="W907" t="s">
        <v>108</v>
      </c>
      <c r="X907">
        <v>59602</v>
      </c>
      <c r="Y907">
        <v>1798</v>
      </c>
      <c r="Z907">
        <v>6</v>
      </c>
      <c r="AA907">
        <v>4</v>
      </c>
      <c r="AB907">
        <v>64</v>
      </c>
      <c r="AC907">
        <v>16</v>
      </c>
      <c r="AD907" t="s">
        <v>2954</v>
      </c>
      <c r="AE907">
        <f>COUNTIF($E$2:E907,E907)</f>
        <v>1</v>
      </c>
      <c r="AF907">
        <f>COUNTIF($H$2:$H907,H907)</f>
        <v>0</v>
      </c>
      <c r="AG907">
        <f>COUNTIF($M$2:M907,M907)</f>
        <v>1</v>
      </c>
      <c r="AH907">
        <f>COUNTIF($O$2:O907,O907)</f>
        <v>0</v>
      </c>
      <c r="AI907">
        <f>COUNTIF($Q$2:Q907,Q907)</f>
        <v>1</v>
      </c>
      <c r="AJ907">
        <f>COUNTIF($S$2:S907,S907)</f>
        <v>1</v>
      </c>
      <c r="AK907">
        <f t="shared" si="14"/>
        <v>58.205078125</v>
      </c>
      <c r="AL907">
        <f>IF(AD907="",0,COUNTIF($AD$2:AD907,AD907))</f>
        <v>1</v>
      </c>
    </row>
    <row r="908" spans="1:38">
      <c r="A908" t="s">
        <v>2955</v>
      </c>
      <c r="B908" t="s">
        <v>56</v>
      </c>
      <c r="C908">
        <v>200</v>
      </c>
      <c r="D908" t="s">
        <v>54</v>
      </c>
      <c r="E908" t="s">
        <v>2950</v>
      </c>
      <c r="F908">
        <v>57</v>
      </c>
      <c r="G908">
        <v>484</v>
      </c>
      <c r="H908"/>
      <c r="I908">
        <v>0</v>
      </c>
      <c r="J908">
        <v>0</v>
      </c>
      <c r="K908"/>
      <c r="L908">
        <v>0</v>
      </c>
      <c r="M908" t="s">
        <v>2951</v>
      </c>
      <c r="N908">
        <v>40</v>
      </c>
      <c r="O908"/>
      <c r="P908">
        <v>0</v>
      </c>
      <c r="Q908" t="s">
        <v>2952</v>
      </c>
      <c r="R908">
        <v>19</v>
      </c>
      <c r="S908" t="s">
        <v>2953</v>
      </c>
      <c r="T908">
        <v>44</v>
      </c>
      <c r="U908" t="s">
        <v>53</v>
      </c>
      <c r="V908" t="s">
        <v>53</v>
      </c>
      <c r="W908" t="s">
        <v>108</v>
      </c>
      <c r="X908">
        <v>59617</v>
      </c>
      <c r="Y908">
        <v>1798</v>
      </c>
      <c r="Z908">
        <v>7</v>
      </c>
      <c r="AA908">
        <v>10</v>
      </c>
      <c r="AB908">
        <v>64</v>
      </c>
      <c r="AC908">
        <v>16</v>
      </c>
      <c r="AD908" t="s">
        <v>2956</v>
      </c>
      <c r="AE908">
        <f>COUNTIF($E$2:E908,E908)</f>
        <v>2</v>
      </c>
      <c r="AF908">
        <f>COUNTIF($H$2:$H908,H908)</f>
        <v>0</v>
      </c>
      <c r="AG908">
        <f>COUNTIF($M$2:M908,M908)</f>
        <v>2</v>
      </c>
      <c r="AH908">
        <f>COUNTIF($O$2:O908,O908)</f>
        <v>0</v>
      </c>
      <c r="AI908">
        <f>COUNTIF($Q$2:Q908,Q908)</f>
        <v>2</v>
      </c>
      <c r="AJ908">
        <f>COUNTIF($S$2:S908,S908)</f>
        <v>2</v>
      </c>
      <c r="AK908">
        <f t="shared" si="14"/>
        <v>58.2197265625</v>
      </c>
      <c r="AL908">
        <f>IF(AD908="",0,COUNTIF($AD$2:AD908,AD908))</f>
        <v>1</v>
      </c>
    </row>
    <row r="909" spans="1:38">
      <c r="A909" t="s">
        <v>2957</v>
      </c>
      <c r="B909" t="s">
        <v>56</v>
      </c>
      <c r="C909">
        <v>200</v>
      </c>
      <c r="D909" t="s">
        <v>54</v>
      </c>
      <c r="E909" t="s">
        <v>2958</v>
      </c>
      <c r="F909">
        <v>57</v>
      </c>
      <c r="G909">
        <v>472</v>
      </c>
      <c r="H909"/>
      <c r="I909">
        <v>0</v>
      </c>
      <c r="J909">
        <v>0</v>
      </c>
      <c r="K909"/>
      <c r="L909">
        <v>0</v>
      </c>
      <c r="M909" t="s">
        <v>2959</v>
      </c>
      <c r="N909">
        <v>20</v>
      </c>
      <c r="O909"/>
      <c r="P909">
        <v>0</v>
      </c>
      <c r="Q909" t="s">
        <v>2960</v>
      </c>
      <c r="R909">
        <v>10</v>
      </c>
      <c r="S909" t="s">
        <v>2961</v>
      </c>
      <c r="T909">
        <v>11</v>
      </c>
      <c r="U909" t="s">
        <v>53</v>
      </c>
      <c r="V909" t="s">
        <v>53</v>
      </c>
      <c r="W909" t="s">
        <v>108</v>
      </c>
      <c r="X909">
        <v>61178</v>
      </c>
      <c r="Y909">
        <v>1493</v>
      </c>
      <c r="Z909">
        <v>5</v>
      </c>
      <c r="AA909">
        <v>9</v>
      </c>
      <c r="AB909">
        <v>68</v>
      </c>
      <c r="AC909">
        <v>22</v>
      </c>
      <c r="AD909" t="s">
        <v>2962</v>
      </c>
      <c r="AE909">
        <f>COUNTIF($E$2:E909,E909)</f>
        <v>1</v>
      </c>
      <c r="AF909">
        <f>COUNTIF($H$2:$H909,H909)</f>
        <v>0</v>
      </c>
      <c r="AG909">
        <f>COUNTIF($M$2:M909,M909)</f>
        <v>1</v>
      </c>
      <c r="AH909">
        <f>COUNTIF($O$2:O909,O909)</f>
        <v>0</v>
      </c>
      <c r="AI909">
        <f>COUNTIF($Q$2:Q909,Q909)</f>
        <v>1</v>
      </c>
      <c r="AJ909">
        <f>COUNTIF($S$2:S909,S909)</f>
        <v>1</v>
      </c>
      <c r="AK909">
        <f t="shared" si="14"/>
        <v>59.744140625</v>
      </c>
      <c r="AL909">
        <f>IF(AD909="",0,COUNTIF($AD$2:AD909,AD909))</f>
        <v>1</v>
      </c>
    </row>
    <row r="910" spans="1:38">
      <c r="A910" t="s">
        <v>2963</v>
      </c>
      <c r="B910" t="s">
        <v>56</v>
      </c>
      <c r="C910">
        <v>200</v>
      </c>
      <c r="D910" t="s">
        <v>54</v>
      </c>
      <c r="E910" t="s">
        <v>2958</v>
      </c>
      <c r="F910">
        <v>57</v>
      </c>
      <c r="G910">
        <v>472</v>
      </c>
      <c r="H910"/>
      <c r="I910">
        <v>0</v>
      </c>
      <c r="J910">
        <v>0</v>
      </c>
      <c r="K910"/>
      <c r="L910">
        <v>0</v>
      </c>
      <c r="M910" t="s">
        <v>2959</v>
      </c>
      <c r="N910">
        <v>20</v>
      </c>
      <c r="O910"/>
      <c r="P910">
        <v>0</v>
      </c>
      <c r="Q910" t="s">
        <v>2960</v>
      </c>
      <c r="R910">
        <v>10</v>
      </c>
      <c r="S910" t="s">
        <v>2961</v>
      </c>
      <c r="T910">
        <v>11</v>
      </c>
      <c r="U910" t="s">
        <v>53</v>
      </c>
      <c r="V910" t="s">
        <v>53</v>
      </c>
      <c r="W910" t="s">
        <v>108</v>
      </c>
      <c r="X910">
        <v>61221</v>
      </c>
      <c r="Y910">
        <v>1493</v>
      </c>
      <c r="Z910">
        <v>6</v>
      </c>
      <c r="AA910">
        <v>10</v>
      </c>
      <c r="AB910">
        <v>68</v>
      </c>
      <c r="AC910">
        <v>22</v>
      </c>
      <c r="AD910" t="s">
        <v>2964</v>
      </c>
      <c r="AE910">
        <f>COUNTIF($E$2:E910,E910)</f>
        <v>2</v>
      </c>
      <c r="AF910">
        <f>COUNTIF($H$2:$H910,H910)</f>
        <v>0</v>
      </c>
      <c r="AG910">
        <f>COUNTIF($M$2:M910,M910)</f>
        <v>2</v>
      </c>
      <c r="AH910">
        <f>COUNTIF($O$2:O910,O910)</f>
        <v>0</v>
      </c>
      <c r="AI910">
        <f>COUNTIF($Q$2:Q910,Q910)</f>
        <v>2</v>
      </c>
      <c r="AJ910">
        <f>COUNTIF($S$2:S910,S910)</f>
        <v>2</v>
      </c>
      <c r="AK910">
        <f t="shared" si="14"/>
        <v>59.7861328125</v>
      </c>
      <c r="AL910">
        <f>IF(AD910="",0,COUNTIF($AD$2:AD910,AD910))</f>
        <v>1</v>
      </c>
    </row>
    <row r="911" spans="1:38">
      <c r="A911" t="s">
        <v>2965</v>
      </c>
      <c r="B911" t="s">
        <v>56</v>
      </c>
      <c r="C911">
        <v>200</v>
      </c>
      <c r="D911" t="s">
        <v>54</v>
      </c>
      <c r="E911" t="s">
        <v>2966</v>
      </c>
      <c r="F911">
        <v>63</v>
      </c>
      <c r="G911">
        <v>551</v>
      </c>
      <c r="H911"/>
      <c r="I911">
        <v>0</v>
      </c>
      <c r="J911">
        <v>0</v>
      </c>
      <c r="K911"/>
      <c r="L911">
        <v>0</v>
      </c>
      <c r="M911" t="s">
        <v>2967</v>
      </c>
      <c r="N911">
        <v>85</v>
      </c>
      <c r="O911"/>
      <c r="P911">
        <v>0</v>
      </c>
      <c r="Q911" t="s">
        <v>2968</v>
      </c>
      <c r="R911">
        <v>25</v>
      </c>
      <c r="S911" t="s">
        <v>2969</v>
      </c>
      <c r="T911">
        <v>29</v>
      </c>
      <c r="U911" t="s">
        <v>53</v>
      </c>
      <c r="V911" t="s">
        <v>53</v>
      </c>
      <c r="W911" t="s">
        <v>108</v>
      </c>
      <c r="X911">
        <v>59862</v>
      </c>
      <c r="Y911">
        <v>1536</v>
      </c>
      <c r="Z911">
        <v>6</v>
      </c>
      <c r="AA911">
        <v>6</v>
      </c>
      <c r="AB911">
        <v>65</v>
      </c>
      <c r="AC911">
        <v>19</v>
      </c>
      <c r="AD911" t="s">
        <v>2970</v>
      </c>
      <c r="AE911">
        <f>COUNTIF($E$2:E911,E911)</f>
        <v>1</v>
      </c>
      <c r="AF911">
        <f>COUNTIF($H$2:$H911,H911)</f>
        <v>0</v>
      </c>
      <c r="AG911">
        <f>COUNTIF($M$2:M911,M911)</f>
        <v>1</v>
      </c>
      <c r="AH911">
        <f>COUNTIF($O$2:O911,O911)</f>
        <v>0</v>
      </c>
      <c r="AI911">
        <f>COUNTIF($Q$2:Q911,Q911)</f>
        <v>1</v>
      </c>
      <c r="AJ911">
        <f>COUNTIF($S$2:S911,S911)</f>
        <v>1</v>
      </c>
      <c r="AK911">
        <f t="shared" si="14"/>
        <v>58.458984375</v>
      </c>
      <c r="AL911">
        <f>IF(AD911="",0,COUNTIF($AD$2:AD911,AD911))</f>
        <v>1</v>
      </c>
    </row>
    <row r="912" spans="1:38">
      <c r="A912" t="s">
        <v>2971</v>
      </c>
      <c r="B912" t="s">
        <v>56</v>
      </c>
      <c r="C912">
        <v>200</v>
      </c>
      <c r="D912" t="s">
        <v>54</v>
      </c>
      <c r="E912" t="s">
        <v>2966</v>
      </c>
      <c r="F912">
        <v>63</v>
      </c>
      <c r="G912">
        <v>551</v>
      </c>
      <c r="H912"/>
      <c r="I912">
        <v>0</v>
      </c>
      <c r="J912">
        <v>0</v>
      </c>
      <c r="K912"/>
      <c r="L912">
        <v>0</v>
      </c>
      <c r="M912" t="s">
        <v>2967</v>
      </c>
      <c r="N912">
        <v>85</v>
      </c>
      <c r="O912"/>
      <c r="P912">
        <v>0</v>
      </c>
      <c r="Q912" t="s">
        <v>2968</v>
      </c>
      <c r="R912">
        <v>25</v>
      </c>
      <c r="S912" t="s">
        <v>2969</v>
      </c>
      <c r="T912">
        <v>29</v>
      </c>
      <c r="U912" t="s">
        <v>53</v>
      </c>
      <c r="V912" t="s">
        <v>53</v>
      </c>
      <c r="W912" t="s">
        <v>108</v>
      </c>
      <c r="X912">
        <v>59877</v>
      </c>
      <c r="Y912">
        <v>1536</v>
      </c>
      <c r="Z912">
        <v>7</v>
      </c>
      <c r="AA912">
        <v>10</v>
      </c>
      <c r="AB912">
        <v>65</v>
      </c>
      <c r="AC912">
        <v>19</v>
      </c>
      <c r="AD912" t="s">
        <v>2972</v>
      </c>
      <c r="AE912">
        <f>COUNTIF($E$2:E912,E912)</f>
        <v>2</v>
      </c>
      <c r="AF912">
        <f>COUNTIF($H$2:$H912,H912)</f>
        <v>0</v>
      </c>
      <c r="AG912">
        <f>COUNTIF($M$2:M912,M912)</f>
        <v>2</v>
      </c>
      <c r="AH912">
        <f>COUNTIF($O$2:O912,O912)</f>
        <v>0</v>
      </c>
      <c r="AI912">
        <f>COUNTIF($Q$2:Q912,Q912)</f>
        <v>2</v>
      </c>
      <c r="AJ912">
        <f>COUNTIF($S$2:S912,S912)</f>
        <v>2</v>
      </c>
      <c r="AK912">
        <f t="shared" si="14"/>
        <v>58.4736328125</v>
      </c>
      <c r="AL912">
        <f>IF(AD912="",0,COUNTIF($AD$2:AD912,AD912))</f>
        <v>1</v>
      </c>
    </row>
    <row r="913" spans="1:38">
      <c r="A913" t="s">
        <v>2973</v>
      </c>
      <c r="B913" t="s">
        <v>56</v>
      </c>
      <c r="C913">
        <v>200</v>
      </c>
      <c r="D913" t="s">
        <v>54</v>
      </c>
      <c r="E913" t="s">
        <v>2974</v>
      </c>
      <c r="F913">
        <v>39</v>
      </c>
      <c r="G913">
        <v>349</v>
      </c>
      <c r="H913"/>
      <c r="I913">
        <v>0</v>
      </c>
      <c r="J913">
        <v>0</v>
      </c>
      <c r="K913"/>
      <c r="L913">
        <v>0</v>
      </c>
      <c r="M913" t="s">
        <v>2974</v>
      </c>
      <c r="N913">
        <v>39</v>
      </c>
      <c r="O913"/>
      <c r="P913">
        <v>0</v>
      </c>
      <c r="Q913" t="s">
        <v>2975</v>
      </c>
      <c r="R913">
        <v>64</v>
      </c>
      <c r="S913" t="s">
        <v>2976</v>
      </c>
      <c r="T913">
        <v>50</v>
      </c>
      <c r="U913" t="s">
        <v>53</v>
      </c>
      <c r="V913" t="s">
        <v>53</v>
      </c>
      <c r="W913" t="s">
        <v>108</v>
      </c>
      <c r="X913">
        <v>58860</v>
      </c>
      <c r="Y913">
        <v>1803</v>
      </c>
      <c r="Z913">
        <v>6</v>
      </c>
      <c r="AA913">
        <v>9</v>
      </c>
      <c r="AB913">
        <v>63</v>
      </c>
      <c r="AC913">
        <v>14</v>
      </c>
      <c r="AD913" t="s">
        <v>2977</v>
      </c>
      <c r="AE913">
        <f>COUNTIF($E$2:E913,E913)</f>
        <v>1</v>
      </c>
      <c r="AF913">
        <f>COUNTIF($H$2:$H913,H913)</f>
        <v>0</v>
      </c>
      <c r="AG913">
        <f>COUNTIF($M$2:M913,M913)</f>
        <v>1</v>
      </c>
      <c r="AH913">
        <f>COUNTIF($O$2:O913,O913)</f>
        <v>0</v>
      </c>
      <c r="AI913">
        <f>COUNTIF($Q$2:Q913,Q913)</f>
        <v>1</v>
      </c>
      <c r="AJ913">
        <f>COUNTIF($S$2:S913,S913)</f>
        <v>1</v>
      </c>
      <c r="AK913">
        <f t="shared" si="14"/>
        <v>57.48046875</v>
      </c>
      <c r="AL913">
        <f>IF(AD913="",0,COUNTIF($AD$2:AD913,AD913))</f>
        <v>1</v>
      </c>
    </row>
    <row r="914" spans="1:38">
      <c r="A914" t="s">
        <v>2978</v>
      </c>
      <c r="B914" t="s">
        <v>56</v>
      </c>
      <c r="C914">
        <v>200</v>
      </c>
      <c r="D914" t="s">
        <v>54</v>
      </c>
      <c r="E914" t="s">
        <v>2974</v>
      </c>
      <c r="F914">
        <v>39</v>
      </c>
      <c r="G914">
        <v>349</v>
      </c>
      <c r="H914"/>
      <c r="I914">
        <v>0</v>
      </c>
      <c r="J914">
        <v>0</v>
      </c>
      <c r="K914"/>
      <c r="L914">
        <v>0</v>
      </c>
      <c r="M914" t="s">
        <v>2974</v>
      </c>
      <c r="N914">
        <v>39</v>
      </c>
      <c r="O914"/>
      <c r="P914">
        <v>0</v>
      </c>
      <c r="Q914" t="s">
        <v>2975</v>
      </c>
      <c r="R914">
        <v>64</v>
      </c>
      <c r="S914" t="s">
        <v>2976</v>
      </c>
      <c r="T914">
        <v>50</v>
      </c>
      <c r="U914" t="s">
        <v>53</v>
      </c>
      <c r="V914" t="s">
        <v>53</v>
      </c>
      <c r="W914" t="s">
        <v>108</v>
      </c>
      <c r="X914">
        <v>58875</v>
      </c>
      <c r="Y914">
        <v>1803</v>
      </c>
      <c r="Z914">
        <v>7</v>
      </c>
      <c r="AA914">
        <v>8</v>
      </c>
      <c r="AB914">
        <v>63</v>
      </c>
      <c r="AC914">
        <v>14</v>
      </c>
      <c r="AD914" t="s">
        <v>2979</v>
      </c>
      <c r="AE914">
        <f>COUNTIF($E$2:E914,E914)</f>
        <v>2</v>
      </c>
      <c r="AF914">
        <f>COUNTIF($H$2:$H914,H914)</f>
        <v>0</v>
      </c>
      <c r="AG914">
        <f>COUNTIF($M$2:M914,M914)</f>
        <v>2</v>
      </c>
      <c r="AH914">
        <f>COUNTIF($O$2:O914,O914)</f>
        <v>0</v>
      </c>
      <c r="AI914">
        <f>COUNTIF($Q$2:Q914,Q914)</f>
        <v>2</v>
      </c>
      <c r="AJ914">
        <f>COUNTIF($S$2:S914,S914)</f>
        <v>2</v>
      </c>
      <c r="AK914">
        <f t="shared" si="14"/>
        <v>57.4951171875</v>
      </c>
      <c r="AL914">
        <f>IF(AD914="",0,COUNTIF($AD$2:AD914,AD914))</f>
        <v>1</v>
      </c>
    </row>
    <row r="915" spans="1:38">
      <c r="A915" t="s">
        <v>2980</v>
      </c>
      <c r="B915" t="s">
        <v>56</v>
      </c>
      <c r="C915">
        <v>200</v>
      </c>
      <c r="D915" t="s">
        <v>54</v>
      </c>
      <c r="E915" t="s">
        <v>2981</v>
      </c>
      <c r="F915">
        <v>35</v>
      </c>
      <c r="G915">
        <v>289</v>
      </c>
      <c r="H915"/>
      <c r="I915">
        <v>0</v>
      </c>
      <c r="J915">
        <v>0</v>
      </c>
      <c r="K915"/>
      <c r="L915">
        <v>0</v>
      </c>
      <c r="M915" t="s">
        <v>2981</v>
      </c>
      <c r="N915">
        <v>35</v>
      </c>
      <c r="O915"/>
      <c r="P915">
        <v>0</v>
      </c>
      <c r="Q915" t="s">
        <v>2982</v>
      </c>
      <c r="R915">
        <v>16</v>
      </c>
      <c r="S915" t="s">
        <v>2983</v>
      </c>
      <c r="T915">
        <v>16</v>
      </c>
      <c r="U915" t="s">
        <v>53</v>
      </c>
      <c r="V915" t="s">
        <v>53</v>
      </c>
      <c r="W915" t="s">
        <v>108</v>
      </c>
      <c r="X915">
        <v>63814</v>
      </c>
      <c r="Y915">
        <v>1759</v>
      </c>
      <c r="Z915">
        <v>5</v>
      </c>
      <c r="AA915">
        <v>12</v>
      </c>
      <c r="AB915">
        <v>75</v>
      </c>
      <c r="AC915">
        <v>20</v>
      </c>
      <c r="AD915" t="s">
        <v>2984</v>
      </c>
      <c r="AE915">
        <f>COUNTIF($E$2:E915,E915)</f>
        <v>1</v>
      </c>
      <c r="AF915">
        <f>COUNTIF($H$2:$H915,H915)</f>
        <v>0</v>
      </c>
      <c r="AG915">
        <f>COUNTIF($M$2:M915,M915)</f>
        <v>1</v>
      </c>
      <c r="AH915">
        <f>COUNTIF($O$2:O915,O915)</f>
        <v>0</v>
      </c>
      <c r="AI915">
        <f>COUNTIF($Q$2:Q915,Q915)</f>
        <v>1</v>
      </c>
      <c r="AJ915">
        <f>COUNTIF($S$2:S915,S915)</f>
        <v>1</v>
      </c>
      <c r="AK915">
        <f t="shared" si="14"/>
        <v>62.318359375</v>
      </c>
      <c r="AL915">
        <f>IF(AD915="",0,COUNTIF($AD$2:AD915,AD915))</f>
        <v>1</v>
      </c>
    </row>
    <row r="916" spans="1:38">
      <c r="A916" t="s">
        <v>2985</v>
      </c>
      <c r="B916" t="s">
        <v>56</v>
      </c>
      <c r="C916">
        <v>200</v>
      </c>
      <c r="D916" t="s">
        <v>54</v>
      </c>
      <c r="E916" t="s">
        <v>2981</v>
      </c>
      <c r="F916">
        <v>35</v>
      </c>
      <c r="G916">
        <v>289</v>
      </c>
      <c r="H916"/>
      <c r="I916">
        <v>0</v>
      </c>
      <c r="J916">
        <v>0</v>
      </c>
      <c r="K916"/>
      <c r="L916">
        <v>0</v>
      </c>
      <c r="M916" t="s">
        <v>2981</v>
      </c>
      <c r="N916">
        <v>35</v>
      </c>
      <c r="O916"/>
      <c r="P916">
        <v>0</v>
      </c>
      <c r="Q916" t="s">
        <v>2982</v>
      </c>
      <c r="R916">
        <v>16</v>
      </c>
      <c r="S916" t="s">
        <v>2983</v>
      </c>
      <c r="T916">
        <v>16</v>
      </c>
      <c r="U916" t="s">
        <v>53</v>
      </c>
      <c r="V916" t="s">
        <v>53</v>
      </c>
      <c r="W916" t="s">
        <v>108</v>
      </c>
      <c r="X916">
        <v>63822</v>
      </c>
      <c r="Y916">
        <v>1759</v>
      </c>
      <c r="Z916">
        <v>6</v>
      </c>
      <c r="AA916">
        <v>20</v>
      </c>
      <c r="AB916">
        <v>75</v>
      </c>
      <c r="AC916">
        <v>20</v>
      </c>
      <c r="AD916" t="s">
        <v>2986</v>
      </c>
      <c r="AE916">
        <f>COUNTIF($E$2:E916,E916)</f>
        <v>2</v>
      </c>
      <c r="AF916">
        <f>COUNTIF($H$2:$H916,H916)</f>
        <v>0</v>
      </c>
      <c r="AG916">
        <f>COUNTIF($M$2:M916,M916)</f>
        <v>2</v>
      </c>
      <c r="AH916">
        <f>COUNTIF($O$2:O916,O916)</f>
        <v>0</v>
      </c>
      <c r="AI916">
        <f>COUNTIF($Q$2:Q916,Q916)</f>
        <v>2</v>
      </c>
      <c r="AJ916">
        <f>COUNTIF($S$2:S916,S916)</f>
        <v>2</v>
      </c>
      <c r="AK916">
        <f t="shared" si="14"/>
        <v>62.326171875</v>
      </c>
      <c r="AL916">
        <f>IF(AD916="",0,COUNTIF($AD$2:AD916,AD916))</f>
        <v>1</v>
      </c>
    </row>
    <row r="917" spans="1:38">
      <c r="A917" t="s">
        <v>2987</v>
      </c>
      <c r="B917" t="s">
        <v>56</v>
      </c>
      <c r="C917">
        <v>200</v>
      </c>
      <c r="D917" t="s">
        <v>54</v>
      </c>
      <c r="E917" t="s">
        <v>2988</v>
      </c>
      <c r="F917">
        <v>48</v>
      </c>
      <c r="G917">
        <v>394</v>
      </c>
      <c r="H917"/>
      <c r="I917">
        <v>0</v>
      </c>
      <c r="J917">
        <v>0</v>
      </c>
      <c r="K917"/>
      <c r="L917">
        <v>0</v>
      </c>
      <c r="M917" t="s">
        <v>2989</v>
      </c>
      <c r="N917">
        <v>29</v>
      </c>
      <c r="O917"/>
      <c r="P917">
        <v>0</v>
      </c>
      <c r="Q917" t="s">
        <v>2990</v>
      </c>
      <c r="R917">
        <v>15</v>
      </c>
      <c r="S917" t="s">
        <v>2991</v>
      </c>
      <c r="T917">
        <v>25</v>
      </c>
      <c r="U917" t="s">
        <v>53</v>
      </c>
      <c r="V917" t="s">
        <v>53</v>
      </c>
      <c r="W917" t="s">
        <v>108</v>
      </c>
      <c r="X917">
        <v>53278</v>
      </c>
      <c r="Y917">
        <v>968</v>
      </c>
      <c r="Z917">
        <v>6</v>
      </c>
      <c r="AA917">
        <v>10</v>
      </c>
      <c r="AB917">
        <v>63</v>
      </c>
      <c r="AC917">
        <v>14</v>
      </c>
      <c r="AD917" t="s">
        <v>2992</v>
      </c>
      <c r="AE917">
        <f>COUNTIF($E$2:E917,E917)</f>
        <v>1</v>
      </c>
      <c r="AF917">
        <f>COUNTIF($H$2:$H917,H917)</f>
        <v>0</v>
      </c>
      <c r="AG917">
        <f>COUNTIF($M$2:M917,M917)</f>
        <v>1</v>
      </c>
      <c r="AH917">
        <f>COUNTIF($O$2:O917,O917)</f>
        <v>0</v>
      </c>
      <c r="AI917">
        <f>COUNTIF($Q$2:Q917,Q917)</f>
        <v>1</v>
      </c>
      <c r="AJ917">
        <f>COUNTIF($S$2:S917,S917)</f>
        <v>1</v>
      </c>
      <c r="AK917">
        <f t="shared" si="14"/>
        <v>52.029296875</v>
      </c>
      <c r="AL917">
        <f>IF(AD917="",0,COUNTIF($AD$2:AD917,AD917))</f>
        <v>1</v>
      </c>
    </row>
    <row r="918" spans="1:38">
      <c r="A918" t="s">
        <v>2993</v>
      </c>
      <c r="B918" t="s">
        <v>56</v>
      </c>
      <c r="C918">
        <v>200</v>
      </c>
      <c r="D918" t="s">
        <v>54</v>
      </c>
      <c r="E918" t="s">
        <v>2988</v>
      </c>
      <c r="F918">
        <v>48</v>
      </c>
      <c r="G918">
        <v>394</v>
      </c>
      <c r="H918"/>
      <c r="I918">
        <v>0</v>
      </c>
      <c r="J918">
        <v>0</v>
      </c>
      <c r="K918"/>
      <c r="L918">
        <v>0</v>
      </c>
      <c r="M918" t="s">
        <v>2989</v>
      </c>
      <c r="N918">
        <v>29</v>
      </c>
      <c r="O918"/>
      <c r="P918">
        <v>0</v>
      </c>
      <c r="Q918" t="s">
        <v>2990</v>
      </c>
      <c r="R918">
        <v>15</v>
      </c>
      <c r="S918" t="s">
        <v>2991</v>
      </c>
      <c r="T918">
        <v>25</v>
      </c>
      <c r="U918" t="s">
        <v>53</v>
      </c>
      <c r="V918" t="s">
        <v>53</v>
      </c>
      <c r="W918" t="s">
        <v>108</v>
      </c>
      <c r="X918">
        <v>53270</v>
      </c>
      <c r="Y918">
        <v>968</v>
      </c>
      <c r="Z918">
        <v>7</v>
      </c>
      <c r="AA918">
        <v>2</v>
      </c>
      <c r="AB918">
        <v>63</v>
      </c>
      <c r="AC918">
        <v>14</v>
      </c>
      <c r="AD918" t="s">
        <v>2994</v>
      </c>
      <c r="AE918">
        <f>COUNTIF($E$2:E918,E918)</f>
        <v>2</v>
      </c>
      <c r="AF918">
        <f>COUNTIF($H$2:$H918,H918)</f>
        <v>0</v>
      </c>
      <c r="AG918">
        <f>COUNTIF($M$2:M918,M918)</f>
        <v>2</v>
      </c>
      <c r="AH918">
        <f>COUNTIF($O$2:O918,O918)</f>
        <v>0</v>
      </c>
      <c r="AI918">
        <f>COUNTIF($Q$2:Q918,Q918)</f>
        <v>2</v>
      </c>
      <c r="AJ918">
        <f>COUNTIF($S$2:S918,S918)</f>
        <v>2</v>
      </c>
      <c r="AK918">
        <f t="shared" si="14"/>
        <v>52.021484375</v>
      </c>
      <c r="AL918">
        <f>IF(AD918="",0,COUNTIF($AD$2:AD918,AD918))</f>
        <v>1</v>
      </c>
    </row>
    <row r="919" spans="1:38">
      <c r="A919" t="s">
        <v>2995</v>
      </c>
      <c r="B919" t="s">
        <v>56</v>
      </c>
      <c r="C919">
        <v>200</v>
      </c>
      <c r="D919" t="s">
        <v>54</v>
      </c>
      <c r="E919" t="s">
        <v>2996</v>
      </c>
      <c r="F919">
        <v>54</v>
      </c>
      <c r="G919">
        <v>463</v>
      </c>
      <c r="H919"/>
      <c r="I919">
        <v>0</v>
      </c>
      <c r="J919">
        <v>0</v>
      </c>
      <c r="K919"/>
      <c r="L919">
        <v>0</v>
      </c>
      <c r="M919" t="s">
        <v>2997</v>
      </c>
      <c r="N919">
        <v>45</v>
      </c>
      <c r="O919"/>
      <c r="P919">
        <v>0</v>
      </c>
      <c r="Q919" t="s">
        <v>2998</v>
      </c>
      <c r="R919">
        <v>43</v>
      </c>
      <c r="S919" t="s">
        <v>2999</v>
      </c>
      <c r="T919">
        <v>62</v>
      </c>
      <c r="U919" t="s">
        <v>53</v>
      </c>
      <c r="V919" t="s">
        <v>53</v>
      </c>
      <c r="W919" t="s">
        <v>108</v>
      </c>
      <c r="X919">
        <v>61566</v>
      </c>
      <c r="Y919">
        <v>2032</v>
      </c>
      <c r="Z919">
        <v>5</v>
      </c>
      <c r="AA919">
        <v>13</v>
      </c>
      <c r="AB919">
        <v>61</v>
      </c>
      <c r="AC919">
        <v>22</v>
      </c>
      <c r="AD919" t="s">
        <v>3000</v>
      </c>
      <c r="AE919">
        <f>COUNTIF($E$2:E919,E919)</f>
        <v>1</v>
      </c>
      <c r="AF919">
        <f>COUNTIF($H$2:$H919,H919)</f>
        <v>0</v>
      </c>
      <c r="AG919">
        <f>COUNTIF($M$2:M919,M919)</f>
        <v>1</v>
      </c>
      <c r="AH919">
        <f>COUNTIF($O$2:O919,O919)</f>
        <v>0</v>
      </c>
      <c r="AI919">
        <f>COUNTIF($Q$2:Q919,Q919)</f>
        <v>1</v>
      </c>
      <c r="AJ919">
        <f>COUNTIF($S$2:S919,S919)</f>
        <v>1</v>
      </c>
      <c r="AK919">
        <f t="shared" si="14"/>
        <v>60.123046875</v>
      </c>
      <c r="AL919">
        <f>IF(AD919="",0,COUNTIF($AD$2:AD919,AD919))</f>
        <v>1</v>
      </c>
    </row>
    <row r="920" spans="1:38">
      <c r="A920" t="s">
        <v>3001</v>
      </c>
      <c r="B920" t="s">
        <v>56</v>
      </c>
      <c r="C920">
        <v>200</v>
      </c>
      <c r="D920" t="s">
        <v>54</v>
      </c>
      <c r="E920" t="s">
        <v>2996</v>
      </c>
      <c r="F920">
        <v>54</v>
      </c>
      <c r="G920">
        <v>463</v>
      </c>
      <c r="H920"/>
      <c r="I920">
        <v>0</v>
      </c>
      <c r="J920">
        <v>0</v>
      </c>
      <c r="K920"/>
      <c r="L920">
        <v>0</v>
      </c>
      <c r="M920" t="s">
        <v>2997</v>
      </c>
      <c r="N920">
        <v>45</v>
      </c>
      <c r="O920"/>
      <c r="P920">
        <v>0</v>
      </c>
      <c r="Q920" t="s">
        <v>2998</v>
      </c>
      <c r="R920">
        <v>43</v>
      </c>
      <c r="S920" t="s">
        <v>2999</v>
      </c>
      <c r="T920">
        <v>62</v>
      </c>
      <c r="U920" t="s">
        <v>53</v>
      </c>
      <c r="V920" t="s">
        <v>53</v>
      </c>
      <c r="W920" t="s">
        <v>108</v>
      </c>
      <c r="X920">
        <v>61581</v>
      </c>
      <c r="Y920">
        <v>2032</v>
      </c>
      <c r="Z920">
        <v>6</v>
      </c>
      <c r="AA920">
        <v>6</v>
      </c>
      <c r="AB920">
        <v>61</v>
      </c>
      <c r="AC920">
        <v>22</v>
      </c>
      <c r="AD920" t="s">
        <v>3002</v>
      </c>
      <c r="AE920">
        <f>COUNTIF($E$2:E920,E920)</f>
        <v>2</v>
      </c>
      <c r="AF920">
        <f>COUNTIF($H$2:$H920,H920)</f>
        <v>0</v>
      </c>
      <c r="AG920">
        <f>COUNTIF($M$2:M920,M920)</f>
        <v>2</v>
      </c>
      <c r="AH920">
        <f>COUNTIF($O$2:O920,O920)</f>
        <v>0</v>
      </c>
      <c r="AI920">
        <f>COUNTIF($Q$2:Q920,Q920)</f>
        <v>2</v>
      </c>
      <c r="AJ920">
        <f>COUNTIF($S$2:S920,S920)</f>
        <v>2</v>
      </c>
      <c r="AK920">
        <f t="shared" si="14"/>
        <v>60.1376953125</v>
      </c>
      <c r="AL920">
        <f>IF(AD920="",0,COUNTIF($AD$2:AD920,AD920))</f>
        <v>1</v>
      </c>
    </row>
    <row r="921" spans="1:38">
      <c r="A921" t="s">
        <v>3003</v>
      </c>
      <c r="B921" t="s">
        <v>56</v>
      </c>
      <c r="C921">
        <v>200</v>
      </c>
      <c r="D921" t="s">
        <v>54</v>
      </c>
      <c r="E921" t="s">
        <v>3004</v>
      </c>
      <c r="F921">
        <v>64</v>
      </c>
      <c r="G921">
        <v>516</v>
      </c>
      <c r="H921"/>
      <c r="I921">
        <v>0</v>
      </c>
      <c r="J921">
        <v>0</v>
      </c>
      <c r="K921"/>
      <c r="L921">
        <v>0</v>
      </c>
      <c r="M921" t="s">
        <v>3005</v>
      </c>
      <c r="N921">
        <v>41</v>
      </c>
      <c r="O921"/>
      <c r="P921">
        <v>0</v>
      </c>
      <c r="Q921" t="s">
        <v>3006</v>
      </c>
      <c r="R921">
        <v>34</v>
      </c>
      <c r="S921" t="s">
        <v>3007</v>
      </c>
      <c r="T921">
        <v>34</v>
      </c>
      <c r="U921" t="s">
        <v>53</v>
      </c>
      <c r="V921" t="s">
        <v>53</v>
      </c>
      <c r="W921" t="s">
        <v>108</v>
      </c>
      <c r="X921">
        <v>60067</v>
      </c>
      <c r="Y921">
        <v>1512</v>
      </c>
      <c r="Z921">
        <v>5</v>
      </c>
      <c r="AA921">
        <v>19</v>
      </c>
      <c r="AB921">
        <v>65</v>
      </c>
      <c r="AC921">
        <v>21</v>
      </c>
      <c r="AD921" t="s">
        <v>3008</v>
      </c>
      <c r="AE921">
        <f>COUNTIF($E$2:E921,E921)</f>
        <v>1</v>
      </c>
      <c r="AF921">
        <f>COUNTIF($H$2:$H921,H921)</f>
        <v>0</v>
      </c>
      <c r="AG921">
        <f>COUNTIF($M$2:M921,M921)</f>
        <v>1</v>
      </c>
      <c r="AH921">
        <f>COUNTIF($O$2:O921,O921)</f>
        <v>0</v>
      </c>
      <c r="AI921">
        <f>COUNTIF($Q$2:Q921,Q921)</f>
        <v>1</v>
      </c>
      <c r="AJ921">
        <f>COUNTIF($S$2:S921,S921)</f>
        <v>1</v>
      </c>
      <c r="AK921">
        <f t="shared" si="14"/>
        <v>58.6591796875</v>
      </c>
      <c r="AL921">
        <f>IF(AD921="",0,COUNTIF($AD$2:AD921,AD921))</f>
        <v>1</v>
      </c>
    </row>
    <row r="922" spans="1:38">
      <c r="A922" t="s">
        <v>3009</v>
      </c>
      <c r="B922" t="s">
        <v>56</v>
      </c>
      <c r="C922">
        <v>200</v>
      </c>
      <c r="D922" t="s">
        <v>54</v>
      </c>
      <c r="E922" t="s">
        <v>3004</v>
      </c>
      <c r="F922">
        <v>64</v>
      </c>
      <c r="G922">
        <v>516</v>
      </c>
      <c r="H922"/>
      <c r="I922">
        <v>0</v>
      </c>
      <c r="J922">
        <v>0</v>
      </c>
      <c r="K922"/>
      <c r="L922">
        <v>0</v>
      </c>
      <c r="M922" t="s">
        <v>3005</v>
      </c>
      <c r="N922">
        <v>41</v>
      </c>
      <c r="O922"/>
      <c r="P922">
        <v>0</v>
      </c>
      <c r="Q922" t="s">
        <v>3006</v>
      </c>
      <c r="R922">
        <v>34</v>
      </c>
      <c r="S922" t="s">
        <v>3007</v>
      </c>
      <c r="T922">
        <v>34</v>
      </c>
      <c r="U922" t="s">
        <v>53</v>
      </c>
      <c r="V922" t="s">
        <v>53</v>
      </c>
      <c r="W922" t="s">
        <v>108</v>
      </c>
      <c r="X922">
        <v>60090</v>
      </c>
      <c r="Y922">
        <v>1512</v>
      </c>
      <c r="Z922">
        <v>6</v>
      </c>
      <c r="AA922">
        <v>6</v>
      </c>
      <c r="AB922">
        <v>65</v>
      </c>
      <c r="AC922">
        <v>21</v>
      </c>
      <c r="AD922" t="s">
        <v>3010</v>
      </c>
      <c r="AE922">
        <f>COUNTIF($E$2:E922,E922)</f>
        <v>2</v>
      </c>
      <c r="AF922">
        <f>COUNTIF($H$2:$H922,H922)</f>
        <v>0</v>
      </c>
      <c r="AG922">
        <f>COUNTIF($M$2:M922,M922)</f>
        <v>2</v>
      </c>
      <c r="AH922">
        <f>COUNTIF($O$2:O922,O922)</f>
        <v>0</v>
      </c>
      <c r="AI922">
        <f>COUNTIF($Q$2:Q922,Q922)</f>
        <v>2</v>
      </c>
      <c r="AJ922">
        <f>COUNTIF($S$2:S922,S922)</f>
        <v>2</v>
      </c>
      <c r="AK922">
        <f t="shared" si="14"/>
        <v>58.681640625</v>
      </c>
      <c r="AL922">
        <f>IF(AD922="",0,COUNTIF($AD$2:AD922,AD922))</f>
        <v>1</v>
      </c>
    </row>
    <row r="923" spans="1:38">
      <c r="A923" t="s">
        <v>3011</v>
      </c>
      <c r="B923" t="s">
        <v>56</v>
      </c>
      <c r="C923">
        <v>200</v>
      </c>
      <c r="D923" t="s">
        <v>54</v>
      </c>
      <c r="E923" t="s">
        <v>3012</v>
      </c>
      <c r="F923">
        <v>41</v>
      </c>
      <c r="G923">
        <v>344</v>
      </c>
      <c r="H923"/>
      <c r="I923">
        <v>0</v>
      </c>
      <c r="J923">
        <v>0</v>
      </c>
      <c r="K923"/>
      <c r="L923">
        <v>0</v>
      </c>
      <c r="M923" t="s">
        <v>3012</v>
      </c>
      <c r="N923">
        <v>41</v>
      </c>
      <c r="O923"/>
      <c r="P923">
        <v>0</v>
      </c>
      <c r="Q923" t="s">
        <v>3013</v>
      </c>
      <c r="R923">
        <v>13</v>
      </c>
      <c r="S923" t="s">
        <v>3014</v>
      </c>
      <c r="T923">
        <v>15</v>
      </c>
      <c r="U923" t="s">
        <v>53</v>
      </c>
      <c r="V923" t="s">
        <v>53</v>
      </c>
      <c r="W923" t="s">
        <v>108</v>
      </c>
      <c r="X923">
        <v>80216</v>
      </c>
      <c r="Y923">
        <v>2913</v>
      </c>
      <c r="Z923">
        <v>5</v>
      </c>
      <c r="AA923">
        <v>8</v>
      </c>
      <c r="AB923">
        <v>86</v>
      </c>
      <c r="AC923">
        <v>31</v>
      </c>
      <c r="AD923" t="s">
        <v>3015</v>
      </c>
      <c r="AE923">
        <f>COUNTIF($E$2:E923,E923)</f>
        <v>1</v>
      </c>
      <c r="AF923">
        <f>COUNTIF($H$2:$H923,H923)</f>
        <v>0</v>
      </c>
      <c r="AG923">
        <f>COUNTIF($M$2:M923,M923)</f>
        <v>1</v>
      </c>
      <c r="AH923">
        <f>COUNTIF($O$2:O923,O923)</f>
        <v>0</v>
      </c>
      <c r="AI923">
        <f>COUNTIF($Q$2:Q923,Q923)</f>
        <v>1</v>
      </c>
      <c r="AJ923">
        <f>COUNTIF($S$2:S923,S923)</f>
        <v>1</v>
      </c>
      <c r="AK923">
        <f t="shared" si="14"/>
        <v>78.3359375</v>
      </c>
      <c r="AL923">
        <f>IF(AD923="",0,COUNTIF($AD$2:AD923,AD923))</f>
        <v>1</v>
      </c>
    </row>
    <row r="924" spans="1:38">
      <c r="A924" t="s">
        <v>3016</v>
      </c>
      <c r="B924" t="s">
        <v>56</v>
      </c>
      <c r="C924">
        <v>200</v>
      </c>
      <c r="D924" t="s">
        <v>54</v>
      </c>
      <c r="E924" t="s">
        <v>3012</v>
      </c>
      <c r="F924">
        <v>41</v>
      </c>
      <c r="G924">
        <v>344</v>
      </c>
      <c r="H924"/>
      <c r="I924">
        <v>0</v>
      </c>
      <c r="J924">
        <v>0</v>
      </c>
      <c r="K924"/>
      <c r="L924">
        <v>0</v>
      </c>
      <c r="M924" t="s">
        <v>3012</v>
      </c>
      <c r="N924">
        <v>41</v>
      </c>
      <c r="O924"/>
      <c r="P924">
        <v>0</v>
      </c>
      <c r="Q924" t="s">
        <v>3013</v>
      </c>
      <c r="R924">
        <v>13</v>
      </c>
      <c r="S924" t="s">
        <v>3014</v>
      </c>
      <c r="T924">
        <v>15</v>
      </c>
      <c r="U924" t="s">
        <v>53</v>
      </c>
      <c r="V924" t="s">
        <v>53</v>
      </c>
      <c r="W924" t="s">
        <v>108</v>
      </c>
      <c r="X924">
        <v>80240</v>
      </c>
      <c r="Y924">
        <v>2913</v>
      </c>
      <c r="Z924">
        <v>6</v>
      </c>
      <c r="AA924">
        <v>42</v>
      </c>
      <c r="AB924">
        <v>86</v>
      </c>
      <c r="AC924">
        <v>31</v>
      </c>
      <c r="AD924" t="s">
        <v>3017</v>
      </c>
      <c r="AE924">
        <f>COUNTIF($E$2:E924,E924)</f>
        <v>2</v>
      </c>
      <c r="AF924">
        <f>COUNTIF($H$2:$H924,H924)</f>
        <v>0</v>
      </c>
      <c r="AG924">
        <f>COUNTIF($M$2:M924,M924)</f>
        <v>2</v>
      </c>
      <c r="AH924">
        <f>COUNTIF($O$2:O924,O924)</f>
        <v>0</v>
      </c>
      <c r="AI924">
        <f>COUNTIF($Q$2:Q924,Q924)</f>
        <v>2</v>
      </c>
      <c r="AJ924">
        <f>COUNTIF($S$2:S924,S924)</f>
        <v>2</v>
      </c>
      <c r="AK924">
        <f t="shared" si="14"/>
        <v>78.359375</v>
      </c>
      <c r="AL924">
        <f>IF(AD924="",0,COUNTIF($AD$2:AD924,AD924))</f>
        <v>1</v>
      </c>
    </row>
    <row r="925" spans="1:38">
      <c r="A925" t="s">
        <v>3018</v>
      </c>
      <c r="B925" t="s">
        <v>56</v>
      </c>
      <c r="C925">
        <v>200</v>
      </c>
      <c r="D925" t="s">
        <v>54</v>
      </c>
      <c r="E925" t="s">
        <v>3019</v>
      </c>
      <c r="F925">
        <v>62</v>
      </c>
      <c r="G925">
        <v>510</v>
      </c>
      <c r="H925"/>
      <c r="I925">
        <v>0</v>
      </c>
      <c r="J925">
        <v>0</v>
      </c>
      <c r="K925"/>
      <c r="L925">
        <v>0</v>
      </c>
      <c r="M925" t="s">
        <v>3020</v>
      </c>
      <c r="N925">
        <v>63</v>
      </c>
      <c r="O925"/>
      <c r="P925">
        <v>0</v>
      </c>
      <c r="Q925" t="s">
        <v>3021</v>
      </c>
      <c r="R925">
        <v>46</v>
      </c>
      <c r="S925" t="s">
        <v>3022</v>
      </c>
      <c r="T925">
        <v>63</v>
      </c>
      <c r="U925" t="s">
        <v>53</v>
      </c>
      <c r="V925" t="s">
        <v>53</v>
      </c>
      <c r="W925" t="s">
        <v>108</v>
      </c>
      <c r="X925">
        <v>75498</v>
      </c>
      <c r="Y925">
        <v>2445</v>
      </c>
      <c r="Z925">
        <v>6</v>
      </c>
      <c r="AA925">
        <v>6</v>
      </c>
      <c r="AB925">
        <v>80</v>
      </c>
      <c r="AC925">
        <v>30</v>
      </c>
      <c r="AD925" t="s">
        <v>3023</v>
      </c>
      <c r="AE925">
        <f>COUNTIF($E$2:E925,E925)</f>
        <v>1</v>
      </c>
      <c r="AF925">
        <f>COUNTIF($H$2:$H925,H925)</f>
        <v>0</v>
      </c>
      <c r="AG925">
        <f>COUNTIF($M$2:M925,M925)</f>
        <v>1</v>
      </c>
      <c r="AH925">
        <f>COUNTIF($O$2:O925,O925)</f>
        <v>0</v>
      </c>
      <c r="AI925">
        <f>COUNTIF($Q$2:Q925,Q925)</f>
        <v>1</v>
      </c>
      <c r="AJ925">
        <f>COUNTIF($S$2:S925,S925)</f>
        <v>1</v>
      </c>
      <c r="AK925">
        <f t="shared" si="14"/>
        <v>73.728515625</v>
      </c>
      <c r="AL925">
        <f>IF(AD925="",0,COUNTIF($AD$2:AD925,AD925))</f>
        <v>1</v>
      </c>
    </row>
    <row r="926" spans="1:38">
      <c r="A926" t="s">
        <v>3024</v>
      </c>
      <c r="B926" t="s">
        <v>56</v>
      </c>
      <c r="C926">
        <v>200</v>
      </c>
      <c r="D926" t="s">
        <v>54</v>
      </c>
      <c r="E926" t="s">
        <v>3019</v>
      </c>
      <c r="F926">
        <v>62</v>
      </c>
      <c r="G926">
        <v>510</v>
      </c>
      <c r="H926"/>
      <c r="I926">
        <v>0</v>
      </c>
      <c r="J926">
        <v>0</v>
      </c>
      <c r="K926"/>
      <c r="L926">
        <v>0</v>
      </c>
      <c r="M926" t="s">
        <v>3020</v>
      </c>
      <c r="N926">
        <v>63</v>
      </c>
      <c r="O926"/>
      <c r="P926">
        <v>0</v>
      </c>
      <c r="Q926" t="s">
        <v>3021</v>
      </c>
      <c r="R926">
        <v>46</v>
      </c>
      <c r="S926" t="s">
        <v>3022</v>
      </c>
      <c r="T926">
        <v>63</v>
      </c>
      <c r="U926" t="s">
        <v>53</v>
      </c>
      <c r="V926" t="s">
        <v>53</v>
      </c>
      <c r="W926" t="s">
        <v>108</v>
      </c>
      <c r="X926">
        <v>75513</v>
      </c>
      <c r="Y926">
        <v>2445</v>
      </c>
      <c r="Z926">
        <v>7</v>
      </c>
      <c r="AA926">
        <v>42</v>
      </c>
      <c r="AB926">
        <v>80</v>
      </c>
      <c r="AC926">
        <v>30</v>
      </c>
      <c r="AD926" t="s">
        <v>3025</v>
      </c>
      <c r="AE926">
        <f>COUNTIF($E$2:E926,E926)</f>
        <v>2</v>
      </c>
      <c r="AF926">
        <f>COUNTIF($H$2:$H926,H926)</f>
        <v>0</v>
      </c>
      <c r="AG926">
        <f>COUNTIF($M$2:M926,M926)</f>
        <v>2</v>
      </c>
      <c r="AH926">
        <f>COUNTIF($O$2:O926,O926)</f>
        <v>0</v>
      </c>
      <c r="AI926">
        <f>COUNTIF($Q$2:Q926,Q926)</f>
        <v>2</v>
      </c>
      <c r="AJ926">
        <f>COUNTIF($S$2:S926,S926)</f>
        <v>2</v>
      </c>
      <c r="AK926">
        <f t="shared" si="14"/>
        <v>73.7431640625</v>
      </c>
      <c r="AL926">
        <f>IF(AD926="",0,COUNTIF($AD$2:AD926,AD926))</f>
        <v>1</v>
      </c>
    </row>
    <row r="927" spans="1:38">
      <c r="A927" t="s">
        <v>3026</v>
      </c>
      <c r="B927" t="s">
        <v>56</v>
      </c>
      <c r="C927">
        <v>200</v>
      </c>
      <c r="D927" t="s">
        <v>54</v>
      </c>
      <c r="E927" t="s">
        <v>3027</v>
      </c>
      <c r="F927">
        <v>62</v>
      </c>
      <c r="G927">
        <v>544</v>
      </c>
      <c r="H927"/>
      <c r="I927">
        <v>0</v>
      </c>
      <c r="J927">
        <v>0</v>
      </c>
      <c r="K927"/>
      <c r="L927">
        <v>0</v>
      </c>
      <c r="M927" t="s">
        <v>3028</v>
      </c>
      <c r="N927">
        <v>45</v>
      </c>
      <c r="O927"/>
      <c r="P927">
        <v>0</v>
      </c>
      <c r="Q927" t="s">
        <v>3029</v>
      </c>
      <c r="R927">
        <v>62</v>
      </c>
      <c r="S927" t="s">
        <v>172</v>
      </c>
      <c r="T927">
        <v>6</v>
      </c>
      <c r="U927" t="s">
        <v>53</v>
      </c>
      <c r="V927" t="s">
        <v>53</v>
      </c>
      <c r="W927" t="s">
        <v>108</v>
      </c>
      <c r="X927">
        <v>52346</v>
      </c>
      <c r="Y927">
        <v>862</v>
      </c>
      <c r="Z927">
        <v>5</v>
      </c>
      <c r="AA927">
        <v>13</v>
      </c>
      <c r="AB927">
        <v>63</v>
      </c>
      <c r="AC927">
        <v>13</v>
      </c>
      <c r="AD927" t="s">
        <v>3030</v>
      </c>
      <c r="AE927">
        <f>COUNTIF($E$2:E927,E927)</f>
        <v>1</v>
      </c>
      <c r="AF927">
        <f>COUNTIF($H$2:$H927,H927)</f>
        <v>0</v>
      </c>
      <c r="AG927">
        <f>COUNTIF($M$2:M927,M927)</f>
        <v>1</v>
      </c>
      <c r="AH927">
        <f>COUNTIF($O$2:O927,O927)</f>
        <v>0</v>
      </c>
      <c r="AI927">
        <f>COUNTIF($Q$2:Q927,Q927)</f>
        <v>1</v>
      </c>
      <c r="AJ927">
        <f>COUNTIF($S$2:S927,S927)</f>
        <v>674</v>
      </c>
      <c r="AK927">
        <f t="shared" si="14"/>
        <v>51.119140625</v>
      </c>
      <c r="AL927">
        <f>IF(AD927="",0,COUNTIF($AD$2:AD927,AD927))</f>
        <v>1</v>
      </c>
    </row>
    <row r="928" spans="1:38">
      <c r="A928" t="s">
        <v>3031</v>
      </c>
      <c r="B928" t="s">
        <v>56</v>
      </c>
      <c r="C928">
        <v>200</v>
      </c>
      <c r="D928" t="s">
        <v>54</v>
      </c>
      <c r="E928" t="s">
        <v>3027</v>
      </c>
      <c r="F928">
        <v>62</v>
      </c>
      <c r="G928">
        <v>544</v>
      </c>
      <c r="H928"/>
      <c r="I928">
        <v>0</v>
      </c>
      <c r="J928">
        <v>0</v>
      </c>
      <c r="K928"/>
      <c r="L928">
        <v>0</v>
      </c>
      <c r="M928" t="s">
        <v>3028</v>
      </c>
      <c r="N928">
        <v>45</v>
      </c>
      <c r="O928"/>
      <c r="P928">
        <v>0</v>
      </c>
      <c r="Q928" t="s">
        <v>3029</v>
      </c>
      <c r="R928">
        <v>62</v>
      </c>
      <c r="S928" t="s">
        <v>172</v>
      </c>
      <c r="T928">
        <v>6</v>
      </c>
      <c r="U928" t="s">
        <v>53</v>
      </c>
      <c r="V928" t="s">
        <v>53</v>
      </c>
      <c r="W928" t="s">
        <v>108</v>
      </c>
      <c r="X928">
        <v>52345</v>
      </c>
      <c r="Y928">
        <v>862</v>
      </c>
      <c r="Z928">
        <v>6</v>
      </c>
      <c r="AA928">
        <v>4</v>
      </c>
      <c r="AB928">
        <v>63</v>
      </c>
      <c r="AC928">
        <v>13</v>
      </c>
      <c r="AD928" t="s">
        <v>3032</v>
      </c>
      <c r="AE928">
        <f>COUNTIF($E$2:E928,E928)</f>
        <v>2</v>
      </c>
      <c r="AF928">
        <f>COUNTIF($H$2:$H928,H928)</f>
        <v>0</v>
      </c>
      <c r="AG928">
        <f>COUNTIF($M$2:M928,M928)</f>
        <v>2</v>
      </c>
      <c r="AH928">
        <f>COUNTIF($O$2:O928,O928)</f>
        <v>0</v>
      </c>
      <c r="AI928">
        <f>COUNTIF($Q$2:Q928,Q928)</f>
        <v>2</v>
      </c>
      <c r="AJ928">
        <f>COUNTIF($S$2:S928,S928)</f>
        <v>675</v>
      </c>
      <c r="AK928">
        <f t="shared" si="14"/>
        <v>51.1181640625</v>
      </c>
      <c r="AL928">
        <f>IF(AD928="",0,COUNTIF($AD$2:AD928,AD928))</f>
        <v>1</v>
      </c>
    </row>
    <row r="929" spans="1:38">
      <c r="A929" t="s">
        <v>3033</v>
      </c>
      <c r="B929" t="s">
        <v>56</v>
      </c>
      <c r="C929">
        <v>200</v>
      </c>
      <c r="D929" t="s">
        <v>54</v>
      </c>
      <c r="E929" t="s">
        <v>3034</v>
      </c>
      <c r="F929">
        <v>42</v>
      </c>
      <c r="G929">
        <v>359</v>
      </c>
      <c r="H929"/>
      <c r="I929">
        <v>0</v>
      </c>
      <c r="J929">
        <v>0</v>
      </c>
      <c r="K929"/>
      <c r="L929">
        <v>0</v>
      </c>
      <c r="M929" t="s">
        <v>3035</v>
      </c>
      <c r="N929">
        <v>37</v>
      </c>
      <c r="O929"/>
      <c r="P929">
        <v>0</v>
      </c>
      <c r="Q929" t="s">
        <v>3036</v>
      </c>
      <c r="R929">
        <v>55</v>
      </c>
      <c r="S929" t="s">
        <v>172</v>
      </c>
      <c r="T929">
        <v>6</v>
      </c>
      <c r="U929" t="s">
        <v>53</v>
      </c>
      <c r="V929" t="s">
        <v>53</v>
      </c>
      <c r="W929" t="s">
        <v>108</v>
      </c>
      <c r="X929">
        <v>50551</v>
      </c>
      <c r="Y929">
        <v>666</v>
      </c>
      <c r="Z929">
        <v>5</v>
      </c>
      <c r="AA929">
        <v>6</v>
      </c>
      <c r="AB929">
        <v>61</v>
      </c>
      <c r="AC929">
        <v>14</v>
      </c>
      <c r="AD929" t="s">
        <v>3037</v>
      </c>
      <c r="AE929">
        <f>COUNTIF($E$2:E929,E929)</f>
        <v>1</v>
      </c>
      <c r="AF929">
        <f>COUNTIF($H$2:$H929,H929)</f>
        <v>0</v>
      </c>
      <c r="AG929">
        <f>COUNTIF($M$2:M929,M929)</f>
        <v>1</v>
      </c>
      <c r="AH929">
        <f>COUNTIF($O$2:O929,O929)</f>
        <v>0</v>
      </c>
      <c r="AI929">
        <f>COUNTIF($Q$2:Q929,Q929)</f>
        <v>1</v>
      </c>
      <c r="AJ929">
        <f>COUNTIF($S$2:S929,S929)</f>
        <v>676</v>
      </c>
      <c r="AK929">
        <f t="shared" si="14"/>
        <v>49.3662109375</v>
      </c>
      <c r="AL929">
        <f>IF(AD929="",0,COUNTIF($AD$2:AD929,AD929))</f>
        <v>1</v>
      </c>
    </row>
    <row r="930" spans="1:38">
      <c r="A930" t="s">
        <v>3038</v>
      </c>
      <c r="B930" t="s">
        <v>56</v>
      </c>
      <c r="C930">
        <v>200</v>
      </c>
      <c r="D930" t="s">
        <v>54</v>
      </c>
      <c r="E930" t="s">
        <v>3034</v>
      </c>
      <c r="F930">
        <v>42</v>
      </c>
      <c r="G930">
        <v>359</v>
      </c>
      <c r="H930"/>
      <c r="I930">
        <v>0</v>
      </c>
      <c r="J930">
        <v>0</v>
      </c>
      <c r="K930"/>
      <c r="L930">
        <v>0</v>
      </c>
      <c r="M930" t="s">
        <v>3035</v>
      </c>
      <c r="N930">
        <v>37</v>
      </c>
      <c r="O930"/>
      <c r="P930">
        <v>0</v>
      </c>
      <c r="Q930" t="s">
        <v>3036</v>
      </c>
      <c r="R930">
        <v>55</v>
      </c>
      <c r="S930" t="s">
        <v>172</v>
      </c>
      <c r="T930">
        <v>6</v>
      </c>
      <c r="U930" t="s">
        <v>53</v>
      </c>
      <c r="V930" t="s">
        <v>53</v>
      </c>
      <c r="W930" t="s">
        <v>108</v>
      </c>
      <c r="X930">
        <v>50576</v>
      </c>
      <c r="Y930">
        <v>666</v>
      </c>
      <c r="Z930">
        <v>6</v>
      </c>
      <c r="AA930">
        <v>2</v>
      </c>
      <c r="AB930">
        <v>61</v>
      </c>
      <c r="AC930">
        <v>14</v>
      </c>
      <c r="AD930" t="s">
        <v>3039</v>
      </c>
      <c r="AE930">
        <f>COUNTIF($E$2:E930,E930)</f>
        <v>2</v>
      </c>
      <c r="AF930">
        <f>COUNTIF($H$2:$H930,H930)</f>
        <v>0</v>
      </c>
      <c r="AG930">
        <f>COUNTIF($M$2:M930,M930)</f>
        <v>2</v>
      </c>
      <c r="AH930">
        <f>COUNTIF($O$2:O930,O930)</f>
        <v>0</v>
      </c>
      <c r="AI930">
        <f>COUNTIF($Q$2:Q930,Q930)</f>
        <v>2</v>
      </c>
      <c r="AJ930">
        <f>COUNTIF($S$2:S930,S930)</f>
        <v>677</v>
      </c>
      <c r="AK930">
        <f t="shared" si="14"/>
        <v>49.390625</v>
      </c>
      <c r="AL930">
        <f>IF(AD930="",0,COUNTIF($AD$2:AD930,AD930))</f>
        <v>1</v>
      </c>
    </row>
    <row r="931" spans="1:38">
      <c r="A931" t="s">
        <v>3040</v>
      </c>
      <c r="B931" t="s">
        <v>56</v>
      </c>
      <c r="C931">
        <v>200</v>
      </c>
      <c r="D931" t="s">
        <v>54</v>
      </c>
      <c r="E931" t="s">
        <v>3041</v>
      </c>
      <c r="F931">
        <v>41</v>
      </c>
      <c r="G931">
        <v>365</v>
      </c>
      <c r="H931"/>
      <c r="I931">
        <v>0</v>
      </c>
      <c r="J931">
        <v>0</v>
      </c>
      <c r="K931"/>
      <c r="L931">
        <v>0</v>
      </c>
      <c r="M931" t="s">
        <v>3041</v>
      </c>
      <c r="N931">
        <v>41</v>
      </c>
      <c r="O931"/>
      <c r="P931">
        <v>0</v>
      </c>
      <c r="Q931" t="s">
        <v>3042</v>
      </c>
      <c r="R931">
        <v>31</v>
      </c>
      <c r="S931" t="s">
        <v>3043</v>
      </c>
      <c r="T931">
        <v>31</v>
      </c>
      <c r="U931" t="s">
        <v>53</v>
      </c>
      <c r="V931" t="s">
        <v>53</v>
      </c>
      <c r="W931" t="s">
        <v>108</v>
      </c>
      <c r="X931">
        <v>63141</v>
      </c>
      <c r="Y931">
        <v>2172</v>
      </c>
      <c r="Z931">
        <v>6</v>
      </c>
      <c r="AA931">
        <v>4</v>
      </c>
      <c r="AB931">
        <v>67</v>
      </c>
      <c r="AC931">
        <v>12</v>
      </c>
      <c r="AD931" t="s">
        <v>3044</v>
      </c>
      <c r="AE931">
        <f>COUNTIF($E$2:E931,E931)</f>
        <v>1</v>
      </c>
      <c r="AF931">
        <f>COUNTIF($H$2:$H931,H931)</f>
        <v>0</v>
      </c>
      <c r="AG931">
        <f>COUNTIF($M$2:M931,M931)</f>
        <v>1</v>
      </c>
      <c r="AH931">
        <f>COUNTIF($O$2:O931,O931)</f>
        <v>0</v>
      </c>
      <c r="AI931">
        <f>COUNTIF($Q$2:Q931,Q931)</f>
        <v>1</v>
      </c>
      <c r="AJ931">
        <f>COUNTIF($S$2:S931,S931)</f>
        <v>1</v>
      </c>
      <c r="AK931">
        <f t="shared" si="14"/>
        <v>61.6611328125</v>
      </c>
      <c r="AL931">
        <f>IF(AD931="",0,COUNTIF($AD$2:AD931,AD931))</f>
        <v>1</v>
      </c>
    </row>
    <row r="932" spans="1:38">
      <c r="A932" t="s">
        <v>3045</v>
      </c>
      <c r="B932" t="s">
        <v>56</v>
      </c>
      <c r="C932">
        <v>200</v>
      </c>
      <c r="D932" t="s">
        <v>54</v>
      </c>
      <c r="E932" t="s">
        <v>3041</v>
      </c>
      <c r="F932">
        <v>41</v>
      </c>
      <c r="G932">
        <v>365</v>
      </c>
      <c r="H932"/>
      <c r="I932">
        <v>0</v>
      </c>
      <c r="J932">
        <v>0</v>
      </c>
      <c r="K932"/>
      <c r="L932">
        <v>0</v>
      </c>
      <c r="M932" t="s">
        <v>3041</v>
      </c>
      <c r="N932">
        <v>41</v>
      </c>
      <c r="O932"/>
      <c r="P932">
        <v>0</v>
      </c>
      <c r="Q932" t="s">
        <v>3042</v>
      </c>
      <c r="R932">
        <v>31</v>
      </c>
      <c r="S932" t="s">
        <v>3043</v>
      </c>
      <c r="T932">
        <v>31</v>
      </c>
      <c r="U932" t="s">
        <v>53</v>
      </c>
      <c r="V932" t="s">
        <v>53</v>
      </c>
      <c r="W932" t="s">
        <v>108</v>
      </c>
      <c r="X932">
        <v>63156</v>
      </c>
      <c r="Y932">
        <v>2172</v>
      </c>
      <c r="Z932">
        <v>7</v>
      </c>
      <c r="AA932">
        <v>18</v>
      </c>
      <c r="AB932">
        <v>67</v>
      </c>
      <c r="AC932">
        <v>12</v>
      </c>
      <c r="AD932" t="s">
        <v>3046</v>
      </c>
      <c r="AE932">
        <f>COUNTIF($E$2:E932,E932)</f>
        <v>2</v>
      </c>
      <c r="AF932">
        <f>COUNTIF($H$2:$H932,H932)</f>
        <v>0</v>
      </c>
      <c r="AG932">
        <f>COUNTIF($M$2:M932,M932)</f>
        <v>2</v>
      </c>
      <c r="AH932">
        <f>COUNTIF($O$2:O932,O932)</f>
        <v>0</v>
      </c>
      <c r="AI932">
        <f>COUNTIF($Q$2:Q932,Q932)</f>
        <v>2</v>
      </c>
      <c r="AJ932">
        <f>COUNTIF($S$2:S932,S932)</f>
        <v>2</v>
      </c>
      <c r="AK932">
        <f t="shared" si="14"/>
        <v>61.67578125</v>
      </c>
      <c r="AL932">
        <f>IF(AD932="",0,COUNTIF($AD$2:AD932,AD932))</f>
        <v>1</v>
      </c>
    </row>
    <row r="933" spans="1:38">
      <c r="A933" t="s">
        <v>3047</v>
      </c>
      <c r="B933" t="s">
        <v>56</v>
      </c>
      <c r="C933">
        <v>200</v>
      </c>
      <c r="D933" t="s">
        <v>54</v>
      </c>
      <c r="E933" t="s">
        <v>3048</v>
      </c>
      <c r="F933">
        <v>52</v>
      </c>
      <c r="G933">
        <v>422</v>
      </c>
      <c r="H933"/>
      <c r="I933">
        <v>0</v>
      </c>
      <c r="J933">
        <v>0</v>
      </c>
      <c r="K933"/>
      <c r="L933">
        <v>0</v>
      </c>
      <c r="M933" t="s">
        <v>3049</v>
      </c>
      <c r="N933">
        <v>36</v>
      </c>
      <c r="O933"/>
      <c r="P933">
        <v>0</v>
      </c>
      <c r="Q933" t="s">
        <v>3050</v>
      </c>
      <c r="R933">
        <v>53</v>
      </c>
      <c r="S933" t="s">
        <v>172</v>
      </c>
      <c r="T933">
        <v>6</v>
      </c>
      <c r="U933" t="s">
        <v>53</v>
      </c>
      <c r="V933" t="s">
        <v>53</v>
      </c>
      <c r="W933" t="s">
        <v>108</v>
      </c>
      <c r="X933">
        <v>59007</v>
      </c>
      <c r="Y933">
        <v>1370</v>
      </c>
      <c r="Z933">
        <v>5</v>
      </c>
      <c r="AA933">
        <v>6</v>
      </c>
      <c r="AB933">
        <v>65</v>
      </c>
      <c r="AC933">
        <v>19</v>
      </c>
      <c r="AD933" t="s">
        <v>3051</v>
      </c>
      <c r="AE933">
        <f>COUNTIF($E$2:E933,E933)</f>
        <v>1</v>
      </c>
      <c r="AF933">
        <f>COUNTIF($H$2:$H933,H933)</f>
        <v>0</v>
      </c>
      <c r="AG933">
        <f>COUNTIF($M$2:M933,M933)</f>
        <v>1</v>
      </c>
      <c r="AH933">
        <f>COUNTIF($O$2:O933,O933)</f>
        <v>0</v>
      </c>
      <c r="AI933">
        <f>COUNTIF($Q$2:Q933,Q933)</f>
        <v>1</v>
      </c>
      <c r="AJ933">
        <f>COUNTIF($S$2:S933,S933)</f>
        <v>678</v>
      </c>
      <c r="AK933">
        <f t="shared" si="14"/>
        <v>57.6240234375</v>
      </c>
      <c r="AL933">
        <f>IF(AD933="",0,COUNTIF($AD$2:AD933,AD933))</f>
        <v>1</v>
      </c>
    </row>
    <row r="934" spans="1:38">
      <c r="A934" t="s">
        <v>3052</v>
      </c>
      <c r="B934" t="s">
        <v>56</v>
      </c>
      <c r="C934">
        <v>200</v>
      </c>
      <c r="D934" t="s">
        <v>54</v>
      </c>
      <c r="E934" t="s">
        <v>3048</v>
      </c>
      <c r="F934">
        <v>52</v>
      </c>
      <c r="G934">
        <v>422</v>
      </c>
      <c r="H934"/>
      <c r="I934">
        <v>0</v>
      </c>
      <c r="J934">
        <v>0</v>
      </c>
      <c r="K934"/>
      <c r="L934">
        <v>0</v>
      </c>
      <c r="M934" t="s">
        <v>3049</v>
      </c>
      <c r="N934">
        <v>36</v>
      </c>
      <c r="O934"/>
      <c r="P934">
        <v>0</v>
      </c>
      <c r="Q934" t="s">
        <v>3050</v>
      </c>
      <c r="R934">
        <v>53</v>
      </c>
      <c r="S934" t="s">
        <v>172</v>
      </c>
      <c r="T934">
        <v>6</v>
      </c>
      <c r="U934" t="s">
        <v>53</v>
      </c>
      <c r="V934" t="s">
        <v>53</v>
      </c>
      <c r="W934" t="s">
        <v>108</v>
      </c>
      <c r="X934">
        <v>59015</v>
      </c>
      <c r="Y934">
        <v>1370</v>
      </c>
      <c r="Z934">
        <v>6</v>
      </c>
      <c r="AA934">
        <v>10</v>
      </c>
      <c r="AB934">
        <v>65</v>
      </c>
      <c r="AC934">
        <v>19</v>
      </c>
      <c r="AD934" t="s">
        <v>3053</v>
      </c>
      <c r="AE934">
        <f>COUNTIF($E$2:E934,E934)</f>
        <v>2</v>
      </c>
      <c r="AF934">
        <f>COUNTIF($H$2:$H934,H934)</f>
        <v>0</v>
      </c>
      <c r="AG934">
        <f>COUNTIF($M$2:M934,M934)</f>
        <v>2</v>
      </c>
      <c r="AH934">
        <f>COUNTIF($O$2:O934,O934)</f>
        <v>0</v>
      </c>
      <c r="AI934">
        <f>COUNTIF($Q$2:Q934,Q934)</f>
        <v>2</v>
      </c>
      <c r="AJ934">
        <f>COUNTIF($S$2:S934,S934)</f>
        <v>679</v>
      </c>
      <c r="AK934">
        <f t="shared" si="14"/>
        <v>57.6318359375</v>
      </c>
      <c r="AL934">
        <f>IF(AD934="",0,COUNTIF($AD$2:AD934,AD934))</f>
        <v>1</v>
      </c>
    </row>
    <row r="935" spans="1:38">
      <c r="A935" t="s">
        <v>3054</v>
      </c>
      <c r="B935" t="s">
        <v>56</v>
      </c>
      <c r="C935">
        <v>200</v>
      </c>
      <c r="D935" t="s">
        <v>54</v>
      </c>
      <c r="E935" t="s">
        <v>3055</v>
      </c>
      <c r="F935">
        <v>33</v>
      </c>
      <c r="G935">
        <v>300</v>
      </c>
      <c r="H935"/>
      <c r="I935">
        <v>0</v>
      </c>
      <c r="J935">
        <v>0</v>
      </c>
      <c r="K935"/>
      <c r="L935">
        <v>0</v>
      </c>
      <c r="M935" t="s">
        <v>3056</v>
      </c>
      <c r="N935">
        <v>46</v>
      </c>
      <c r="O935"/>
      <c r="P935">
        <v>0</v>
      </c>
      <c r="Q935" t="s">
        <v>3057</v>
      </c>
      <c r="R935">
        <v>28</v>
      </c>
      <c r="S935" t="s">
        <v>3058</v>
      </c>
      <c r="T935">
        <v>63</v>
      </c>
      <c r="U935" t="s">
        <v>53</v>
      </c>
      <c r="V935" t="s">
        <v>53</v>
      </c>
      <c r="W935" t="s">
        <v>108</v>
      </c>
      <c r="X935">
        <v>56182</v>
      </c>
      <c r="Y935">
        <v>1531</v>
      </c>
      <c r="Z935">
        <v>6</v>
      </c>
      <c r="AA935">
        <v>6</v>
      </c>
      <c r="AB935">
        <v>60</v>
      </c>
      <c r="AC935">
        <v>19</v>
      </c>
      <c r="AD935" t="s">
        <v>3059</v>
      </c>
      <c r="AE935">
        <f>COUNTIF($E$2:E935,E935)</f>
        <v>1</v>
      </c>
      <c r="AF935">
        <f>COUNTIF($H$2:$H935,H935)</f>
        <v>0</v>
      </c>
      <c r="AG935">
        <f>COUNTIF($M$2:M935,M935)</f>
        <v>1</v>
      </c>
      <c r="AH935">
        <f>COUNTIF($O$2:O935,O935)</f>
        <v>0</v>
      </c>
      <c r="AI935">
        <f>COUNTIF($Q$2:Q935,Q935)</f>
        <v>1</v>
      </c>
      <c r="AJ935">
        <f>COUNTIF($S$2:S935,S935)</f>
        <v>1</v>
      </c>
      <c r="AK935">
        <f t="shared" si="14"/>
        <v>54.865234375</v>
      </c>
      <c r="AL935">
        <f>IF(AD935="",0,COUNTIF($AD$2:AD935,AD935))</f>
        <v>1</v>
      </c>
    </row>
    <row r="936" spans="1:38">
      <c r="A936" t="s">
        <v>3060</v>
      </c>
      <c r="B936" t="s">
        <v>56</v>
      </c>
      <c r="C936">
        <v>200</v>
      </c>
      <c r="D936" t="s">
        <v>54</v>
      </c>
      <c r="E936" t="s">
        <v>3055</v>
      </c>
      <c r="F936">
        <v>33</v>
      </c>
      <c r="G936">
        <v>300</v>
      </c>
      <c r="H936"/>
      <c r="I936">
        <v>0</v>
      </c>
      <c r="J936">
        <v>0</v>
      </c>
      <c r="K936"/>
      <c r="L936">
        <v>0</v>
      </c>
      <c r="M936" t="s">
        <v>3056</v>
      </c>
      <c r="N936">
        <v>46</v>
      </c>
      <c r="O936"/>
      <c r="P936">
        <v>0</v>
      </c>
      <c r="Q936" t="s">
        <v>3057</v>
      </c>
      <c r="R936">
        <v>28</v>
      </c>
      <c r="S936" t="s">
        <v>3058</v>
      </c>
      <c r="T936">
        <v>63</v>
      </c>
      <c r="U936" t="s">
        <v>53</v>
      </c>
      <c r="V936" t="s">
        <v>53</v>
      </c>
      <c r="W936" t="s">
        <v>108</v>
      </c>
      <c r="X936">
        <v>56197</v>
      </c>
      <c r="Y936">
        <v>1531</v>
      </c>
      <c r="Z936">
        <v>7</v>
      </c>
      <c r="AA936">
        <v>4</v>
      </c>
      <c r="AB936">
        <v>60</v>
      </c>
      <c r="AC936">
        <v>19</v>
      </c>
      <c r="AD936" t="s">
        <v>3061</v>
      </c>
      <c r="AE936">
        <f>COUNTIF($E$2:E936,E936)</f>
        <v>2</v>
      </c>
      <c r="AF936">
        <f>COUNTIF($H$2:$H936,H936)</f>
        <v>0</v>
      </c>
      <c r="AG936">
        <f>COUNTIF($M$2:M936,M936)</f>
        <v>2</v>
      </c>
      <c r="AH936">
        <f>COUNTIF($O$2:O936,O936)</f>
        <v>0</v>
      </c>
      <c r="AI936">
        <f>COUNTIF($Q$2:Q936,Q936)</f>
        <v>2</v>
      </c>
      <c r="AJ936">
        <f>COUNTIF($S$2:S936,S936)</f>
        <v>2</v>
      </c>
      <c r="AK936">
        <f t="shared" si="14"/>
        <v>54.8798828125</v>
      </c>
      <c r="AL936">
        <f>IF(AD936="",0,COUNTIF($AD$2:AD936,AD936))</f>
        <v>1</v>
      </c>
    </row>
    <row r="937" spans="1:38">
      <c r="A937" t="s">
        <v>3062</v>
      </c>
      <c r="B937" t="s">
        <v>56</v>
      </c>
      <c r="C937">
        <v>200</v>
      </c>
      <c r="D937" t="s">
        <v>54</v>
      </c>
      <c r="E937" t="s">
        <v>3063</v>
      </c>
      <c r="F937">
        <v>47</v>
      </c>
      <c r="G937">
        <v>377</v>
      </c>
      <c r="H937"/>
      <c r="I937">
        <v>0</v>
      </c>
      <c r="J937">
        <v>0</v>
      </c>
      <c r="K937"/>
      <c r="L937">
        <v>0</v>
      </c>
      <c r="M937" t="s">
        <v>3063</v>
      </c>
      <c r="N937">
        <v>47</v>
      </c>
      <c r="O937"/>
      <c r="P937">
        <v>0</v>
      </c>
      <c r="Q937" t="s">
        <v>3064</v>
      </c>
      <c r="R937">
        <v>26</v>
      </c>
      <c r="S937" t="s">
        <v>3065</v>
      </c>
      <c r="T937">
        <v>60</v>
      </c>
      <c r="U937" t="s">
        <v>53</v>
      </c>
      <c r="V937" t="s">
        <v>53</v>
      </c>
      <c r="W937" t="s">
        <v>108</v>
      </c>
      <c r="X937">
        <v>57483</v>
      </c>
      <c r="Y937">
        <v>1643</v>
      </c>
      <c r="Z937">
        <v>6</v>
      </c>
      <c r="AA937">
        <v>6</v>
      </c>
      <c r="AB937">
        <v>62</v>
      </c>
      <c r="AC937">
        <v>20</v>
      </c>
      <c r="AD937" t="s">
        <v>3066</v>
      </c>
      <c r="AE937">
        <f>COUNTIF($E$2:E937,E937)</f>
        <v>1</v>
      </c>
      <c r="AF937">
        <f>COUNTIF($H$2:$H937,H937)</f>
        <v>0</v>
      </c>
      <c r="AG937">
        <f>COUNTIF($M$2:M937,M937)</f>
        <v>1</v>
      </c>
      <c r="AH937">
        <f>COUNTIF($O$2:O937,O937)</f>
        <v>0</v>
      </c>
      <c r="AI937">
        <f>COUNTIF($Q$2:Q937,Q937)</f>
        <v>1</v>
      </c>
      <c r="AJ937">
        <f>COUNTIF($S$2:S937,S937)</f>
        <v>1</v>
      </c>
      <c r="AK937">
        <f t="shared" si="14"/>
        <v>56.1357421875</v>
      </c>
      <c r="AL937">
        <f>IF(AD937="",0,COUNTIF($AD$2:AD937,AD937))</f>
        <v>1</v>
      </c>
    </row>
    <row r="938" spans="1:38">
      <c r="A938" t="s">
        <v>3067</v>
      </c>
      <c r="B938" t="s">
        <v>56</v>
      </c>
      <c r="C938">
        <v>200</v>
      </c>
      <c r="D938" t="s">
        <v>54</v>
      </c>
      <c r="E938" t="s">
        <v>3063</v>
      </c>
      <c r="F938">
        <v>47</v>
      </c>
      <c r="G938">
        <v>377</v>
      </c>
      <c r="H938"/>
      <c r="I938">
        <v>0</v>
      </c>
      <c r="J938">
        <v>0</v>
      </c>
      <c r="K938"/>
      <c r="L938">
        <v>0</v>
      </c>
      <c r="M938" t="s">
        <v>3063</v>
      </c>
      <c r="N938">
        <v>47</v>
      </c>
      <c r="O938"/>
      <c r="P938">
        <v>0</v>
      </c>
      <c r="Q938" t="s">
        <v>3064</v>
      </c>
      <c r="R938">
        <v>26</v>
      </c>
      <c r="S938" t="s">
        <v>3065</v>
      </c>
      <c r="T938">
        <v>60</v>
      </c>
      <c r="U938" t="s">
        <v>53</v>
      </c>
      <c r="V938" t="s">
        <v>53</v>
      </c>
      <c r="W938" t="s">
        <v>108</v>
      </c>
      <c r="X938">
        <v>57507</v>
      </c>
      <c r="Y938">
        <v>1643</v>
      </c>
      <c r="Z938">
        <v>7</v>
      </c>
      <c r="AA938">
        <v>2</v>
      </c>
      <c r="AB938">
        <v>62</v>
      </c>
      <c r="AC938">
        <v>20</v>
      </c>
      <c r="AD938" t="s">
        <v>3068</v>
      </c>
      <c r="AE938">
        <f>COUNTIF($E$2:E938,E938)</f>
        <v>2</v>
      </c>
      <c r="AF938">
        <f>COUNTIF($H$2:$H938,H938)</f>
        <v>0</v>
      </c>
      <c r="AG938">
        <f>COUNTIF($M$2:M938,M938)</f>
        <v>2</v>
      </c>
      <c r="AH938">
        <f>COUNTIF($O$2:O938,O938)</f>
        <v>0</v>
      </c>
      <c r="AI938">
        <f>COUNTIF($Q$2:Q938,Q938)</f>
        <v>2</v>
      </c>
      <c r="AJ938">
        <f>COUNTIF($S$2:S938,S938)</f>
        <v>2</v>
      </c>
      <c r="AK938">
        <f t="shared" si="14"/>
        <v>56.1591796875</v>
      </c>
      <c r="AL938">
        <f>IF(AD938="",0,COUNTIF($AD$2:AD938,AD938))</f>
        <v>1</v>
      </c>
    </row>
    <row r="939" spans="1:38">
      <c r="A939" t="s">
        <v>3069</v>
      </c>
      <c r="B939" t="s">
        <v>56</v>
      </c>
      <c r="C939">
        <v>200</v>
      </c>
      <c r="D939" t="s">
        <v>54</v>
      </c>
      <c r="E939" t="s">
        <v>3070</v>
      </c>
      <c r="F939">
        <v>60</v>
      </c>
      <c r="G939">
        <v>505</v>
      </c>
      <c r="H939"/>
      <c r="I939">
        <v>0</v>
      </c>
      <c r="J939">
        <v>0</v>
      </c>
      <c r="K939"/>
      <c r="L939">
        <v>0</v>
      </c>
      <c r="M939" t="s">
        <v>3071</v>
      </c>
      <c r="N939">
        <v>39</v>
      </c>
      <c r="O939"/>
      <c r="P939">
        <v>0</v>
      </c>
      <c r="Q939" t="s">
        <v>3072</v>
      </c>
      <c r="R939">
        <v>56</v>
      </c>
      <c r="S939" t="s">
        <v>172</v>
      </c>
      <c r="T939">
        <v>6</v>
      </c>
      <c r="U939" t="s">
        <v>53</v>
      </c>
      <c r="V939" t="s">
        <v>53</v>
      </c>
      <c r="W939" t="s">
        <v>108</v>
      </c>
      <c r="X939">
        <v>60735</v>
      </c>
      <c r="Y939">
        <v>1648</v>
      </c>
      <c r="Z939">
        <v>5</v>
      </c>
      <c r="AA939">
        <v>5</v>
      </c>
      <c r="AB939">
        <v>69</v>
      </c>
      <c r="AC939">
        <v>14</v>
      </c>
      <c r="AD939" t="s">
        <v>3073</v>
      </c>
      <c r="AE939">
        <f>COUNTIF($E$2:E939,E939)</f>
        <v>1</v>
      </c>
      <c r="AF939">
        <f>COUNTIF($H$2:$H939,H939)</f>
        <v>0</v>
      </c>
      <c r="AG939">
        <f>COUNTIF($M$2:M939,M939)</f>
        <v>1</v>
      </c>
      <c r="AH939">
        <f>COUNTIF($O$2:O939,O939)</f>
        <v>0</v>
      </c>
      <c r="AI939">
        <f>COUNTIF($Q$2:Q939,Q939)</f>
        <v>1</v>
      </c>
      <c r="AJ939">
        <f>COUNTIF($S$2:S939,S939)</f>
        <v>680</v>
      </c>
      <c r="AK939">
        <f t="shared" si="14"/>
        <v>59.3115234375</v>
      </c>
      <c r="AL939">
        <f>IF(AD939="",0,COUNTIF($AD$2:AD939,AD939))</f>
        <v>1</v>
      </c>
    </row>
    <row r="940" spans="1:38">
      <c r="A940" t="s">
        <v>3074</v>
      </c>
      <c r="B940" t="s">
        <v>56</v>
      </c>
      <c r="C940">
        <v>200</v>
      </c>
      <c r="D940" t="s">
        <v>54</v>
      </c>
      <c r="E940" t="s">
        <v>3070</v>
      </c>
      <c r="F940">
        <v>60</v>
      </c>
      <c r="G940">
        <v>505</v>
      </c>
      <c r="H940"/>
      <c r="I940">
        <v>0</v>
      </c>
      <c r="J940">
        <v>0</v>
      </c>
      <c r="K940"/>
      <c r="L940">
        <v>0</v>
      </c>
      <c r="M940" t="s">
        <v>3071</v>
      </c>
      <c r="N940">
        <v>39</v>
      </c>
      <c r="O940"/>
      <c r="P940">
        <v>0</v>
      </c>
      <c r="Q940" t="s">
        <v>3072</v>
      </c>
      <c r="R940">
        <v>56</v>
      </c>
      <c r="S940" t="s">
        <v>172</v>
      </c>
      <c r="T940">
        <v>6</v>
      </c>
      <c r="U940" t="s">
        <v>53</v>
      </c>
      <c r="V940" t="s">
        <v>53</v>
      </c>
      <c r="W940" t="s">
        <v>108</v>
      </c>
      <c r="X940">
        <v>60750</v>
      </c>
      <c r="Y940">
        <v>1648</v>
      </c>
      <c r="Z940">
        <v>6</v>
      </c>
      <c r="AA940">
        <v>18</v>
      </c>
      <c r="AB940">
        <v>69</v>
      </c>
      <c r="AC940">
        <v>14</v>
      </c>
      <c r="AD940" t="s">
        <v>3075</v>
      </c>
      <c r="AE940">
        <f>COUNTIF($E$2:E940,E940)</f>
        <v>2</v>
      </c>
      <c r="AF940">
        <f>COUNTIF($H$2:$H940,H940)</f>
        <v>0</v>
      </c>
      <c r="AG940">
        <f>COUNTIF($M$2:M940,M940)</f>
        <v>2</v>
      </c>
      <c r="AH940">
        <f>COUNTIF($O$2:O940,O940)</f>
        <v>0</v>
      </c>
      <c r="AI940">
        <f>COUNTIF($Q$2:Q940,Q940)</f>
        <v>2</v>
      </c>
      <c r="AJ940">
        <f>COUNTIF($S$2:S940,S940)</f>
        <v>681</v>
      </c>
      <c r="AK940">
        <f t="shared" si="14"/>
        <v>59.326171875</v>
      </c>
      <c r="AL940">
        <f>IF(AD940="",0,COUNTIF($AD$2:AD940,AD940))</f>
        <v>1</v>
      </c>
    </row>
    <row r="941" spans="1:38">
      <c r="A941" t="s">
        <v>3076</v>
      </c>
      <c r="B941" t="s">
        <v>56</v>
      </c>
      <c r="C941">
        <v>200</v>
      </c>
      <c r="D941" t="s">
        <v>54</v>
      </c>
      <c r="E941" t="s">
        <v>3077</v>
      </c>
      <c r="F941">
        <v>59</v>
      </c>
      <c r="G941">
        <v>500</v>
      </c>
      <c r="H941"/>
      <c r="I941">
        <v>0</v>
      </c>
      <c r="J941">
        <v>0</v>
      </c>
      <c r="K941"/>
      <c r="L941">
        <v>0</v>
      </c>
      <c r="M941" t="s">
        <v>3078</v>
      </c>
      <c r="N941">
        <v>40</v>
      </c>
      <c r="O941"/>
      <c r="P941">
        <v>0</v>
      </c>
      <c r="Q941" t="s">
        <v>172</v>
      </c>
      <c r="R941">
        <v>6</v>
      </c>
      <c r="S941" t="s">
        <v>145</v>
      </c>
      <c r="T941">
        <v>10</v>
      </c>
      <c r="U941" t="s">
        <v>53</v>
      </c>
      <c r="V941" t="s">
        <v>53</v>
      </c>
      <c r="W941" t="s">
        <v>108</v>
      </c>
      <c r="X941">
        <v>51539</v>
      </c>
      <c r="Y941">
        <v>1156</v>
      </c>
      <c r="Z941">
        <v>4</v>
      </c>
      <c r="AA941">
        <v>13</v>
      </c>
      <c r="AB941">
        <v>59</v>
      </c>
      <c r="AC941">
        <v>15</v>
      </c>
      <c r="AD941" t="s">
        <v>3079</v>
      </c>
      <c r="AE941">
        <f>COUNTIF($E$2:E941,E941)</f>
        <v>1</v>
      </c>
      <c r="AF941">
        <f>COUNTIF($H$2:$H941,H941)</f>
        <v>0</v>
      </c>
      <c r="AG941">
        <f>COUNTIF($M$2:M941,M941)</f>
        <v>1</v>
      </c>
      <c r="AH941">
        <f>COUNTIF($O$2:O941,O941)</f>
        <v>0</v>
      </c>
      <c r="AI941">
        <f>COUNTIF($Q$2:Q941,Q941)</f>
        <v>125</v>
      </c>
      <c r="AJ941">
        <f>COUNTIF($S$2:S941,S941)</f>
        <v>125</v>
      </c>
      <c r="AK941">
        <f t="shared" si="14"/>
        <v>50.3310546875</v>
      </c>
      <c r="AL941">
        <f>IF(AD941="",0,COUNTIF($AD$2:AD941,AD941))</f>
        <v>1</v>
      </c>
    </row>
    <row r="942" spans="1:38">
      <c r="A942" t="s">
        <v>3080</v>
      </c>
      <c r="B942" t="s">
        <v>56</v>
      </c>
      <c r="C942">
        <v>200</v>
      </c>
      <c r="D942" t="s">
        <v>54</v>
      </c>
      <c r="E942" t="s">
        <v>3081</v>
      </c>
      <c r="F942">
        <v>64</v>
      </c>
      <c r="G942">
        <v>523</v>
      </c>
      <c r="H942"/>
      <c r="I942">
        <v>0</v>
      </c>
      <c r="J942">
        <v>0</v>
      </c>
      <c r="K942"/>
      <c r="L942">
        <v>0</v>
      </c>
      <c r="M942" t="s">
        <v>3082</v>
      </c>
      <c r="N942">
        <v>61</v>
      </c>
      <c r="O942"/>
      <c r="P942">
        <v>0</v>
      </c>
      <c r="Q942" t="s">
        <v>3083</v>
      </c>
      <c r="R942">
        <v>79</v>
      </c>
      <c r="S942" t="s">
        <v>172</v>
      </c>
      <c r="T942">
        <v>6</v>
      </c>
      <c r="U942" t="s">
        <v>53</v>
      </c>
      <c r="V942" t="s">
        <v>53</v>
      </c>
      <c r="W942" t="s">
        <v>108</v>
      </c>
      <c r="X942">
        <v>109179</v>
      </c>
      <c r="Y942">
        <v>4572</v>
      </c>
      <c r="Z942">
        <v>5</v>
      </c>
      <c r="AA942">
        <v>5</v>
      </c>
      <c r="AB942">
        <v>107</v>
      </c>
      <c r="AC942">
        <v>37</v>
      </c>
      <c r="AD942" t="s">
        <v>3084</v>
      </c>
      <c r="AE942">
        <f>COUNTIF($E$2:E942,E942)</f>
        <v>1</v>
      </c>
      <c r="AF942">
        <f>COUNTIF($H$2:$H942,H942)</f>
        <v>0</v>
      </c>
      <c r="AG942">
        <f>COUNTIF($M$2:M942,M942)</f>
        <v>1</v>
      </c>
      <c r="AH942">
        <f>COUNTIF($O$2:O942,O942)</f>
        <v>0</v>
      </c>
      <c r="AI942">
        <f>COUNTIF($Q$2:Q942,Q942)</f>
        <v>1</v>
      </c>
      <c r="AJ942">
        <f>COUNTIF($S$2:S942,S942)</f>
        <v>682</v>
      </c>
      <c r="AK942">
        <f t="shared" si="14"/>
        <v>106.6201171875</v>
      </c>
      <c r="AL942">
        <f>IF(AD942="",0,COUNTIF($AD$2:AD942,AD942))</f>
        <v>1</v>
      </c>
    </row>
    <row r="943" spans="1:38">
      <c r="A943" t="s">
        <v>3085</v>
      </c>
      <c r="B943" t="s">
        <v>56</v>
      </c>
      <c r="C943">
        <v>200</v>
      </c>
      <c r="D943" t="s">
        <v>54</v>
      </c>
      <c r="E943" t="s">
        <v>3081</v>
      </c>
      <c r="F943">
        <v>64</v>
      </c>
      <c r="G943">
        <v>523</v>
      </c>
      <c r="H943"/>
      <c r="I943">
        <v>0</v>
      </c>
      <c r="J943">
        <v>0</v>
      </c>
      <c r="K943"/>
      <c r="L943">
        <v>0</v>
      </c>
      <c r="M943" t="s">
        <v>3082</v>
      </c>
      <c r="N943">
        <v>61</v>
      </c>
      <c r="O943"/>
      <c r="P943">
        <v>0</v>
      </c>
      <c r="Q943" t="s">
        <v>3083</v>
      </c>
      <c r="R943">
        <v>79</v>
      </c>
      <c r="S943" t="s">
        <v>172</v>
      </c>
      <c r="T943">
        <v>6</v>
      </c>
      <c r="U943" t="s">
        <v>53</v>
      </c>
      <c r="V943" t="s">
        <v>53</v>
      </c>
      <c r="W943" t="s">
        <v>108</v>
      </c>
      <c r="X943">
        <v>109179</v>
      </c>
      <c r="Y943">
        <v>4572</v>
      </c>
      <c r="Z943">
        <v>6</v>
      </c>
      <c r="AA943">
        <v>88</v>
      </c>
      <c r="AB943">
        <v>107</v>
      </c>
      <c r="AC943">
        <v>37</v>
      </c>
      <c r="AD943" t="s">
        <v>3086</v>
      </c>
      <c r="AE943">
        <f>COUNTIF($E$2:E943,E943)</f>
        <v>2</v>
      </c>
      <c r="AF943">
        <f>COUNTIF($H$2:$H943,H943)</f>
        <v>0</v>
      </c>
      <c r="AG943">
        <f>COUNTIF($M$2:M943,M943)</f>
        <v>2</v>
      </c>
      <c r="AH943">
        <f>COUNTIF($O$2:O943,O943)</f>
        <v>0</v>
      </c>
      <c r="AI943">
        <f>COUNTIF($Q$2:Q943,Q943)</f>
        <v>2</v>
      </c>
      <c r="AJ943">
        <f>COUNTIF($S$2:S943,S943)</f>
        <v>683</v>
      </c>
      <c r="AK943">
        <f t="shared" si="14"/>
        <v>106.6201171875</v>
      </c>
      <c r="AL943">
        <f>IF(AD943="",0,COUNTIF($AD$2:AD943,AD943))</f>
        <v>1</v>
      </c>
    </row>
    <row r="944" spans="1:38">
      <c r="A944" t="s">
        <v>3087</v>
      </c>
      <c r="B944" t="s">
        <v>56</v>
      </c>
      <c r="C944">
        <v>200</v>
      </c>
      <c r="D944" t="s">
        <v>54</v>
      </c>
      <c r="E944" t="s">
        <v>3088</v>
      </c>
      <c r="F944">
        <v>55</v>
      </c>
      <c r="G944">
        <v>466</v>
      </c>
      <c r="H944"/>
      <c r="I944">
        <v>0</v>
      </c>
      <c r="J944">
        <v>0</v>
      </c>
      <c r="K944"/>
      <c r="L944">
        <v>0</v>
      </c>
      <c r="M944" t="s">
        <v>3089</v>
      </c>
      <c r="N944">
        <v>44</v>
      </c>
      <c r="O944"/>
      <c r="P944">
        <v>0</v>
      </c>
      <c r="Q944" t="s">
        <v>3090</v>
      </c>
      <c r="R944">
        <v>39</v>
      </c>
      <c r="S944" t="s">
        <v>3091</v>
      </c>
      <c r="T944">
        <v>45</v>
      </c>
      <c r="U944" t="s">
        <v>53</v>
      </c>
      <c r="V944" t="s">
        <v>53</v>
      </c>
      <c r="W944" t="s">
        <v>108</v>
      </c>
      <c r="X944">
        <v>63461</v>
      </c>
      <c r="Y944">
        <v>1921</v>
      </c>
      <c r="Z944">
        <v>5</v>
      </c>
      <c r="AA944">
        <v>48</v>
      </c>
      <c r="AB944">
        <v>77</v>
      </c>
      <c r="AC944">
        <v>22</v>
      </c>
      <c r="AD944" t="s">
        <v>3092</v>
      </c>
      <c r="AE944">
        <f>COUNTIF($E$2:E944,E944)</f>
        <v>1</v>
      </c>
      <c r="AF944">
        <f>COUNTIF($H$2:$H944,H944)</f>
        <v>0</v>
      </c>
      <c r="AG944">
        <f>COUNTIF($M$2:M944,M944)</f>
        <v>1</v>
      </c>
      <c r="AH944">
        <f>COUNTIF($O$2:O944,O944)</f>
        <v>0</v>
      </c>
      <c r="AI944">
        <f>COUNTIF($Q$2:Q944,Q944)</f>
        <v>1</v>
      </c>
      <c r="AJ944">
        <f>COUNTIF($S$2:S944,S944)</f>
        <v>1</v>
      </c>
      <c r="AK944">
        <f t="shared" si="14"/>
        <v>61.9736328125</v>
      </c>
      <c r="AL944">
        <f>IF(AD944="",0,COUNTIF($AD$2:AD944,AD944))</f>
        <v>1</v>
      </c>
    </row>
    <row r="945" spans="1:38">
      <c r="A945" t="s">
        <v>3093</v>
      </c>
      <c r="B945" t="s">
        <v>56</v>
      </c>
      <c r="C945">
        <v>200</v>
      </c>
      <c r="D945" t="s">
        <v>54</v>
      </c>
      <c r="E945" t="s">
        <v>3088</v>
      </c>
      <c r="F945">
        <v>55</v>
      </c>
      <c r="G945">
        <v>466</v>
      </c>
      <c r="H945"/>
      <c r="I945">
        <v>0</v>
      </c>
      <c r="J945">
        <v>0</v>
      </c>
      <c r="K945"/>
      <c r="L945">
        <v>0</v>
      </c>
      <c r="M945" t="s">
        <v>3089</v>
      </c>
      <c r="N945">
        <v>44</v>
      </c>
      <c r="O945"/>
      <c r="P945">
        <v>0</v>
      </c>
      <c r="Q945" t="s">
        <v>3090</v>
      </c>
      <c r="R945">
        <v>39</v>
      </c>
      <c r="S945" t="s">
        <v>3091</v>
      </c>
      <c r="T945">
        <v>45</v>
      </c>
      <c r="U945" t="s">
        <v>53</v>
      </c>
      <c r="V945" t="s">
        <v>53</v>
      </c>
      <c r="W945" t="s">
        <v>108</v>
      </c>
      <c r="X945">
        <v>63485</v>
      </c>
      <c r="Y945">
        <v>1921</v>
      </c>
      <c r="Z945">
        <v>6</v>
      </c>
      <c r="AA945">
        <v>8</v>
      </c>
      <c r="AB945">
        <v>77</v>
      </c>
      <c r="AC945">
        <v>22</v>
      </c>
      <c r="AD945" t="s">
        <v>3094</v>
      </c>
      <c r="AE945">
        <f>COUNTIF($E$2:E945,E945)</f>
        <v>2</v>
      </c>
      <c r="AF945">
        <f>COUNTIF($H$2:$H945,H945)</f>
        <v>0</v>
      </c>
      <c r="AG945">
        <f>COUNTIF($M$2:M945,M945)</f>
        <v>2</v>
      </c>
      <c r="AH945">
        <f>COUNTIF($O$2:O945,O945)</f>
        <v>0</v>
      </c>
      <c r="AI945">
        <f>COUNTIF($Q$2:Q945,Q945)</f>
        <v>2</v>
      </c>
      <c r="AJ945">
        <f>COUNTIF($S$2:S945,S945)</f>
        <v>2</v>
      </c>
      <c r="AK945">
        <f t="shared" si="14"/>
        <v>61.9970703125</v>
      </c>
      <c r="AL945">
        <f>IF(AD945="",0,COUNTIF($AD$2:AD945,AD945))</f>
        <v>1</v>
      </c>
    </row>
    <row r="946" spans="1:38">
      <c r="A946" t="s">
        <v>3095</v>
      </c>
      <c r="B946" t="s">
        <v>56</v>
      </c>
      <c r="C946">
        <v>200</v>
      </c>
      <c r="D946" t="s">
        <v>54</v>
      </c>
      <c r="E946" t="s">
        <v>3096</v>
      </c>
      <c r="F946">
        <v>43</v>
      </c>
      <c r="G946">
        <v>364</v>
      </c>
      <c r="H946"/>
      <c r="I946">
        <v>0</v>
      </c>
      <c r="J946">
        <v>0</v>
      </c>
      <c r="K946"/>
      <c r="L946">
        <v>0</v>
      </c>
      <c r="M946" t="s">
        <v>3097</v>
      </c>
      <c r="N946">
        <v>52</v>
      </c>
      <c r="O946"/>
      <c r="P946">
        <v>0</v>
      </c>
      <c r="Q946" t="s">
        <v>3098</v>
      </c>
      <c r="R946">
        <v>28</v>
      </c>
      <c r="S946" t="s">
        <v>3099</v>
      </c>
      <c r="T946">
        <v>22</v>
      </c>
      <c r="U946" t="s">
        <v>53</v>
      </c>
      <c r="V946" t="s">
        <v>53</v>
      </c>
      <c r="W946" t="s">
        <v>108</v>
      </c>
      <c r="X946">
        <v>57358</v>
      </c>
      <c r="Y946">
        <v>1377</v>
      </c>
      <c r="Z946">
        <v>4</v>
      </c>
      <c r="AA946">
        <v>10</v>
      </c>
      <c r="AB946">
        <v>67</v>
      </c>
      <c r="AC946">
        <v>13</v>
      </c>
      <c r="AD946" t="s">
        <v>3100</v>
      </c>
      <c r="AE946">
        <f>COUNTIF($E$2:E946,E946)</f>
        <v>1</v>
      </c>
      <c r="AF946">
        <f>COUNTIF($H$2:$H946,H946)</f>
        <v>0</v>
      </c>
      <c r="AG946">
        <f>COUNTIF($M$2:M946,M946)</f>
        <v>1</v>
      </c>
      <c r="AH946">
        <f>COUNTIF($O$2:O946,O946)</f>
        <v>0</v>
      </c>
      <c r="AI946">
        <f>COUNTIF($Q$2:Q946,Q946)</f>
        <v>1</v>
      </c>
      <c r="AJ946">
        <f>COUNTIF($S$2:S946,S946)</f>
        <v>1</v>
      </c>
      <c r="AK946">
        <f t="shared" si="14"/>
        <v>56.013671875</v>
      </c>
      <c r="AL946">
        <f>IF(AD946="",0,COUNTIF($AD$2:AD946,AD946))</f>
        <v>1</v>
      </c>
    </row>
    <row r="947" spans="1:38">
      <c r="A947" t="s">
        <v>3101</v>
      </c>
      <c r="B947" t="s">
        <v>56</v>
      </c>
      <c r="C947">
        <v>200</v>
      </c>
      <c r="D947" t="s">
        <v>54</v>
      </c>
      <c r="E947" t="s">
        <v>3096</v>
      </c>
      <c r="F947">
        <v>43</v>
      </c>
      <c r="G947">
        <v>364</v>
      </c>
      <c r="H947"/>
      <c r="I947">
        <v>0</v>
      </c>
      <c r="J947">
        <v>0</v>
      </c>
      <c r="K947"/>
      <c r="L947">
        <v>0</v>
      </c>
      <c r="M947" t="s">
        <v>3097</v>
      </c>
      <c r="N947">
        <v>52</v>
      </c>
      <c r="O947"/>
      <c r="P947">
        <v>0</v>
      </c>
      <c r="Q947" t="s">
        <v>3098</v>
      </c>
      <c r="R947">
        <v>28</v>
      </c>
      <c r="S947" t="s">
        <v>3099</v>
      </c>
      <c r="T947">
        <v>22</v>
      </c>
      <c r="U947" t="s">
        <v>53</v>
      </c>
      <c r="V947" t="s">
        <v>53</v>
      </c>
      <c r="W947" t="s">
        <v>108</v>
      </c>
      <c r="X947">
        <v>57373</v>
      </c>
      <c r="Y947">
        <v>1377</v>
      </c>
      <c r="Z947">
        <v>5</v>
      </c>
      <c r="AA947">
        <v>10</v>
      </c>
      <c r="AB947">
        <v>67</v>
      </c>
      <c r="AC947">
        <v>13</v>
      </c>
      <c r="AD947" t="s">
        <v>3102</v>
      </c>
      <c r="AE947">
        <f>COUNTIF($E$2:E947,E947)</f>
        <v>2</v>
      </c>
      <c r="AF947">
        <f>COUNTIF($H$2:$H947,H947)</f>
        <v>0</v>
      </c>
      <c r="AG947">
        <f>COUNTIF($M$2:M947,M947)</f>
        <v>2</v>
      </c>
      <c r="AH947">
        <f>COUNTIF($O$2:O947,O947)</f>
        <v>0</v>
      </c>
      <c r="AI947">
        <f>COUNTIF($Q$2:Q947,Q947)</f>
        <v>2</v>
      </c>
      <c r="AJ947">
        <f>COUNTIF($S$2:S947,S947)</f>
        <v>2</v>
      </c>
      <c r="AK947">
        <f t="shared" si="14"/>
        <v>56.0283203125</v>
      </c>
      <c r="AL947">
        <f>IF(AD947="",0,COUNTIF($AD$2:AD947,AD947))</f>
        <v>1</v>
      </c>
    </row>
    <row r="948" spans="1:38">
      <c r="A948" t="s">
        <v>3103</v>
      </c>
      <c r="B948" t="s">
        <v>56</v>
      </c>
      <c r="C948">
        <v>200</v>
      </c>
      <c r="D948" t="s">
        <v>54</v>
      </c>
      <c r="E948" t="s">
        <v>3104</v>
      </c>
      <c r="F948">
        <v>103</v>
      </c>
      <c r="G948">
        <v>842</v>
      </c>
      <c r="H948"/>
      <c r="I948">
        <v>0</v>
      </c>
      <c r="J948">
        <v>0</v>
      </c>
      <c r="K948"/>
      <c r="L948">
        <v>0</v>
      </c>
      <c r="M948" t="s">
        <v>3105</v>
      </c>
      <c r="N948">
        <v>29</v>
      </c>
      <c r="O948"/>
      <c r="P948">
        <v>0</v>
      </c>
      <c r="Q948" t="s">
        <v>3106</v>
      </c>
      <c r="R948">
        <v>46</v>
      </c>
      <c r="S948" t="s">
        <v>172</v>
      </c>
      <c r="T948">
        <v>6</v>
      </c>
      <c r="U948" t="s">
        <v>53</v>
      </c>
      <c r="V948" t="s">
        <v>53</v>
      </c>
      <c r="W948" t="s">
        <v>108</v>
      </c>
      <c r="X948">
        <v>55659</v>
      </c>
      <c r="Y948">
        <v>1278</v>
      </c>
      <c r="Z948">
        <v>5</v>
      </c>
      <c r="AA948">
        <v>8</v>
      </c>
      <c r="AB948">
        <v>63</v>
      </c>
      <c r="AC948">
        <v>17</v>
      </c>
      <c r="AD948" t="s">
        <v>3107</v>
      </c>
      <c r="AE948">
        <f>COUNTIF($E$2:E948,E948)</f>
        <v>1</v>
      </c>
      <c r="AF948">
        <f>COUNTIF($H$2:$H948,H948)</f>
        <v>0</v>
      </c>
      <c r="AG948">
        <f>COUNTIF($M$2:M948,M948)</f>
        <v>1</v>
      </c>
      <c r="AH948">
        <f>COUNTIF($O$2:O948,O948)</f>
        <v>0</v>
      </c>
      <c r="AI948">
        <f>COUNTIF($Q$2:Q948,Q948)</f>
        <v>1</v>
      </c>
      <c r="AJ948">
        <f>COUNTIF($S$2:S948,S948)</f>
        <v>684</v>
      </c>
      <c r="AK948">
        <f t="shared" si="14"/>
        <v>54.3544921875</v>
      </c>
      <c r="AL948">
        <f>IF(AD948="",0,COUNTIF($AD$2:AD948,AD948))</f>
        <v>1</v>
      </c>
    </row>
    <row r="949" spans="1:38">
      <c r="A949" t="s">
        <v>3108</v>
      </c>
      <c r="B949" t="s">
        <v>56</v>
      </c>
      <c r="C949">
        <v>200</v>
      </c>
      <c r="D949" t="s">
        <v>54</v>
      </c>
      <c r="E949" t="s">
        <v>3104</v>
      </c>
      <c r="F949">
        <v>103</v>
      </c>
      <c r="G949">
        <v>842</v>
      </c>
      <c r="H949"/>
      <c r="I949">
        <v>0</v>
      </c>
      <c r="J949">
        <v>0</v>
      </c>
      <c r="K949"/>
      <c r="L949">
        <v>0</v>
      </c>
      <c r="M949" t="s">
        <v>3105</v>
      </c>
      <c r="N949">
        <v>29</v>
      </c>
      <c r="O949"/>
      <c r="P949">
        <v>0</v>
      </c>
      <c r="Q949" t="s">
        <v>3106</v>
      </c>
      <c r="R949">
        <v>46</v>
      </c>
      <c r="S949" t="s">
        <v>172</v>
      </c>
      <c r="T949">
        <v>6</v>
      </c>
      <c r="U949" t="s">
        <v>53</v>
      </c>
      <c r="V949" t="s">
        <v>53</v>
      </c>
      <c r="W949" t="s">
        <v>108</v>
      </c>
      <c r="X949">
        <v>55696</v>
      </c>
      <c r="Y949">
        <v>1278</v>
      </c>
      <c r="Z949">
        <v>6</v>
      </c>
      <c r="AA949">
        <v>6</v>
      </c>
      <c r="AB949">
        <v>63</v>
      </c>
      <c r="AC949">
        <v>17</v>
      </c>
      <c r="AD949" t="s">
        <v>3109</v>
      </c>
      <c r="AE949">
        <f>COUNTIF($E$2:E949,E949)</f>
        <v>2</v>
      </c>
      <c r="AF949">
        <f>COUNTIF($H$2:$H949,H949)</f>
        <v>0</v>
      </c>
      <c r="AG949">
        <f>COUNTIF($M$2:M949,M949)</f>
        <v>2</v>
      </c>
      <c r="AH949">
        <f>COUNTIF($O$2:O949,O949)</f>
        <v>0</v>
      </c>
      <c r="AI949">
        <f>COUNTIF($Q$2:Q949,Q949)</f>
        <v>2</v>
      </c>
      <c r="AJ949">
        <f>COUNTIF($S$2:S949,S949)</f>
        <v>685</v>
      </c>
      <c r="AK949">
        <f t="shared" si="14"/>
        <v>54.390625</v>
      </c>
      <c r="AL949">
        <f>IF(AD949="",0,COUNTIF($AD$2:AD949,AD949))</f>
        <v>1</v>
      </c>
    </row>
    <row r="950" spans="1:38">
      <c r="A950" t="s">
        <v>3110</v>
      </c>
      <c r="B950" t="s">
        <v>56</v>
      </c>
      <c r="C950">
        <v>200</v>
      </c>
      <c r="D950" t="s">
        <v>54</v>
      </c>
      <c r="E950" t="s">
        <v>3111</v>
      </c>
      <c r="F950">
        <v>52</v>
      </c>
      <c r="G950">
        <v>442</v>
      </c>
      <c r="H950"/>
      <c r="I950">
        <v>0</v>
      </c>
      <c r="J950">
        <v>0</v>
      </c>
      <c r="K950"/>
      <c r="L950">
        <v>0</v>
      </c>
      <c r="M950" t="s">
        <v>3111</v>
      </c>
      <c r="N950">
        <v>52</v>
      </c>
      <c r="O950"/>
      <c r="P950">
        <v>0</v>
      </c>
      <c r="Q950" t="s">
        <v>3112</v>
      </c>
      <c r="R950">
        <v>69</v>
      </c>
      <c r="S950" t="s">
        <v>172</v>
      </c>
      <c r="T950">
        <v>6</v>
      </c>
      <c r="U950" t="s">
        <v>53</v>
      </c>
      <c r="V950" t="s">
        <v>53</v>
      </c>
      <c r="W950" t="s">
        <v>108</v>
      </c>
      <c r="X950">
        <v>59404</v>
      </c>
      <c r="Y950">
        <v>1375</v>
      </c>
      <c r="Z950">
        <v>5</v>
      </c>
      <c r="AA950">
        <v>12</v>
      </c>
      <c r="AB950">
        <v>68</v>
      </c>
      <c r="AC950">
        <v>17</v>
      </c>
      <c r="AD950" t="s">
        <v>3113</v>
      </c>
      <c r="AE950">
        <f>COUNTIF($E$2:E950,E950)</f>
        <v>1</v>
      </c>
      <c r="AF950">
        <f>COUNTIF($H$2:$H950,H950)</f>
        <v>0</v>
      </c>
      <c r="AG950">
        <f>COUNTIF($M$2:M950,M950)</f>
        <v>1</v>
      </c>
      <c r="AH950">
        <f>COUNTIF($O$2:O950,O950)</f>
        <v>0</v>
      </c>
      <c r="AI950">
        <f>COUNTIF($Q$2:Q950,Q950)</f>
        <v>1</v>
      </c>
      <c r="AJ950">
        <f>COUNTIF($S$2:S950,S950)</f>
        <v>686</v>
      </c>
      <c r="AK950">
        <f t="shared" si="14"/>
        <v>58.01171875</v>
      </c>
      <c r="AL950">
        <f>IF(AD950="",0,COUNTIF($AD$2:AD950,AD950))</f>
        <v>1</v>
      </c>
    </row>
    <row r="951" spans="1:38">
      <c r="A951" t="s">
        <v>3114</v>
      </c>
      <c r="B951" t="s">
        <v>56</v>
      </c>
      <c r="C951">
        <v>200</v>
      </c>
      <c r="D951" t="s">
        <v>54</v>
      </c>
      <c r="E951" t="s">
        <v>3111</v>
      </c>
      <c r="F951">
        <v>52</v>
      </c>
      <c r="G951">
        <v>442</v>
      </c>
      <c r="H951"/>
      <c r="I951">
        <v>0</v>
      </c>
      <c r="J951">
        <v>0</v>
      </c>
      <c r="K951"/>
      <c r="L951">
        <v>0</v>
      </c>
      <c r="M951" t="s">
        <v>3111</v>
      </c>
      <c r="N951">
        <v>52</v>
      </c>
      <c r="O951"/>
      <c r="P951">
        <v>0</v>
      </c>
      <c r="Q951" t="s">
        <v>3112</v>
      </c>
      <c r="R951">
        <v>69</v>
      </c>
      <c r="S951" t="s">
        <v>172</v>
      </c>
      <c r="T951">
        <v>6</v>
      </c>
      <c r="U951" t="s">
        <v>53</v>
      </c>
      <c r="V951" t="s">
        <v>53</v>
      </c>
      <c r="W951" t="s">
        <v>108</v>
      </c>
      <c r="X951">
        <v>59419</v>
      </c>
      <c r="Y951">
        <v>1375</v>
      </c>
      <c r="Z951">
        <v>6</v>
      </c>
      <c r="AA951">
        <v>16</v>
      </c>
      <c r="AB951">
        <v>68</v>
      </c>
      <c r="AC951">
        <v>17</v>
      </c>
      <c r="AD951" t="s">
        <v>3115</v>
      </c>
      <c r="AE951">
        <f>COUNTIF($E$2:E951,E951)</f>
        <v>2</v>
      </c>
      <c r="AF951">
        <f>COUNTIF($H$2:$H951,H951)</f>
        <v>0</v>
      </c>
      <c r="AG951">
        <f>COUNTIF($M$2:M951,M951)</f>
        <v>2</v>
      </c>
      <c r="AH951">
        <f>COUNTIF($O$2:O951,O951)</f>
        <v>0</v>
      </c>
      <c r="AI951">
        <f>COUNTIF($Q$2:Q951,Q951)</f>
        <v>2</v>
      </c>
      <c r="AJ951">
        <f>COUNTIF($S$2:S951,S951)</f>
        <v>687</v>
      </c>
      <c r="AK951">
        <f t="shared" si="14"/>
        <v>58.0263671875</v>
      </c>
      <c r="AL951">
        <f>IF(AD951="",0,COUNTIF($AD$2:AD951,AD951))</f>
        <v>1</v>
      </c>
    </row>
    <row r="952" spans="1:38">
      <c r="A952" t="s">
        <v>3116</v>
      </c>
      <c r="B952" t="s">
        <v>56</v>
      </c>
      <c r="C952">
        <v>200</v>
      </c>
      <c r="D952" t="s">
        <v>54</v>
      </c>
      <c r="E952" t="s">
        <v>3117</v>
      </c>
      <c r="F952">
        <v>46</v>
      </c>
      <c r="G952">
        <v>378</v>
      </c>
      <c r="H952"/>
      <c r="I952">
        <v>0</v>
      </c>
      <c r="J952">
        <v>0</v>
      </c>
      <c r="K952"/>
      <c r="L952">
        <v>0</v>
      </c>
      <c r="M952" t="s">
        <v>3118</v>
      </c>
      <c r="N952">
        <v>70</v>
      </c>
      <c r="O952"/>
      <c r="P952">
        <v>0</v>
      </c>
      <c r="Q952" t="s">
        <v>3119</v>
      </c>
      <c r="R952">
        <v>59</v>
      </c>
      <c r="S952" t="s">
        <v>3120</v>
      </c>
      <c r="T952">
        <v>87</v>
      </c>
      <c r="U952" t="s">
        <v>53</v>
      </c>
      <c r="V952" t="s">
        <v>53</v>
      </c>
      <c r="W952" t="s">
        <v>108</v>
      </c>
      <c r="X952">
        <v>61559</v>
      </c>
      <c r="Y952">
        <v>1725</v>
      </c>
      <c r="Z952">
        <v>6</v>
      </c>
      <c r="AA952">
        <v>9</v>
      </c>
      <c r="AB952">
        <v>65</v>
      </c>
      <c r="AC952">
        <v>21</v>
      </c>
      <c r="AD952" t="s">
        <v>3121</v>
      </c>
      <c r="AE952">
        <f>COUNTIF($E$2:E952,E952)</f>
        <v>1</v>
      </c>
      <c r="AF952">
        <f>COUNTIF($H$2:$H952,H952)</f>
        <v>0</v>
      </c>
      <c r="AG952">
        <f>COUNTIF($M$2:M952,M952)</f>
        <v>1</v>
      </c>
      <c r="AH952">
        <f>COUNTIF($O$2:O952,O952)</f>
        <v>0</v>
      </c>
      <c r="AI952">
        <f>COUNTIF($Q$2:Q952,Q952)</f>
        <v>1</v>
      </c>
      <c r="AJ952">
        <f>COUNTIF($S$2:S952,S952)</f>
        <v>1</v>
      </c>
      <c r="AK952">
        <f t="shared" si="14"/>
        <v>60.1162109375</v>
      </c>
      <c r="AL952">
        <f>IF(AD952="",0,COUNTIF($AD$2:AD952,AD952))</f>
        <v>1</v>
      </c>
    </row>
    <row r="953" spans="1:38">
      <c r="A953" t="s">
        <v>3122</v>
      </c>
      <c r="B953" t="s">
        <v>56</v>
      </c>
      <c r="C953">
        <v>200</v>
      </c>
      <c r="D953" t="s">
        <v>54</v>
      </c>
      <c r="E953" t="s">
        <v>3117</v>
      </c>
      <c r="F953">
        <v>46</v>
      </c>
      <c r="G953">
        <v>378</v>
      </c>
      <c r="H953"/>
      <c r="I953">
        <v>0</v>
      </c>
      <c r="J953">
        <v>0</v>
      </c>
      <c r="K953"/>
      <c r="L953">
        <v>0</v>
      </c>
      <c r="M953" t="s">
        <v>3118</v>
      </c>
      <c r="N953">
        <v>70</v>
      </c>
      <c r="O953"/>
      <c r="P953">
        <v>0</v>
      </c>
      <c r="Q953" t="s">
        <v>3119</v>
      </c>
      <c r="R953">
        <v>59</v>
      </c>
      <c r="S953" t="s">
        <v>3120</v>
      </c>
      <c r="T953">
        <v>87</v>
      </c>
      <c r="U953" t="s">
        <v>53</v>
      </c>
      <c r="V953" t="s">
        <v>53</v>
      </c>
      <c r="W953" t="s">
        <v>108</v>
      </c>
      <c r="X953">
        <v>61574</v>
      </c>
      <c r="Y953">
        <v>1725</v>
      </c>
      <c r="Z953">
        <v>7</v>
      </c>
      <c r="AA953">
        <v>14</v>
      </c>
      <c r="AB953">
        <v>65</v>
      </c>
      <c r="AC953">
        <v>21</v>
      </c>
      <c r="AD953" t="s">
        <v>3123</v>
      </c>
      <c r="AE953">
        <f>COUNTIF($E$2:E953,E953)</f>
        <v>2</v>
      </c>
      <c r="AF953">
        <f>COUNTIF($H$2:$H953,H953)</f>
        <v>0</v>
      </c>
      <c r="AG953">
        <f>COUNTIF($M$2:M953,M953)</f>
        <v>2</v>
      </c>
      <c r="AH953">
        <f>COUNTIF($O$2:O953,O953)</f>
        <v>0</v>
      </c>
      <c r="AI953">
        <f>COUNTIF($Q$2:Q953,Q953)</f>
        <v>2</v>
      </c>
      <c r="AJ953">
        <f>COUNTIF($S$2:S953,S953)</f>
        <v>2</v>
      </c>
      <c r="AK953">
        <f t="shared" si="14"/>
        <v>60.130859375</v>
      </c>
      <c r="AL953">
        <f>IF(AD953="",0,COUNTIF($AD$2:AD953,AD953))</f>
        <v>1</v>
      </c>
    </row>
    <row r="954" spans="1:38">
      <c r="A954" t="s">
        <v>3124</v>
      </c>
      <c r="B954" t="s">
        <v>56</v>
      </c>
      <c r="C954">
        <v>200</v>
      </c>
      <c r="D954" t="s">
        <v>54</v>
      </c>
      <c r="E954" t="s">
        <v>3125</v>
      </c>
      <c r="F954">
        <v>58</v>
      </c>
      <c r="G954">
        <v>500</v>
      </c>
      <c r="H954"/>
      <c r="I954">
        <v>0</v>
      </c>
      <c r="J954">
        <v>0</v>
      </c>
      <c r="K954"/>
      <c r="L954">
        <v>0</v>
      </c>
      <c r="M954" t="s">
        <v>3125</v>
      </c>
      <c r="N954">
        <v>58</v>
      </c>
      <c r="O954"/>
      <c r="P954">
        <v>0</v>
      </c>
      <c r="Q954" t="s">
        <v>3126</v>
      </c>
      <c r="R954">
        <v>75</v>
      </c>
      <c r="S954" t="s">
        <v>172</v>
      </c>
      <c r="T954">
        <v>6</v>
      </c>
      <c r="U954" t="s">
        <v>53</v>
      </c>
      <c r="V954" t="s">
        <v>53</v>
      </c>
      <c r="W954" t="s">
        <v>108</v>
      </c>
      <c r="X954">
        <v>60315</v>
      </c>
      <c r="Y954">
        <v>1364</v>
      </c>
      <c r="Z954">
        <v>6</v>
      </c>
      <c r="AA954">
        <v>6</v>
      </c>
      <c r="AB954">
        <v>70</v>
      </c>
      <c r="AC954">
        <v>21</v>
      </c>
      <c r="AD954" t="s">
        <v>3127</v>
      </c>
      <c r="AE954">
        <f>COUNTIF($E$2:E954,E954)</f>
        <v>1</v>
      </c>
      <c r="AF954">
        <f>COUNTIF($H$2:$H954,H954)</f>
        <v>0</v>
      </c>
      <c r="AG954">
        <f>COUNTIF($M$2:M954,M954)</f>
        <v>1</v>
      </c>
      <c r="AH954">
        <f>COUNTIF($O$2:O954,O954)</f>
        <v>0</v>
      </c>
      <c r="AI954">
        <f>COUNTIF($Q$2:Q954,Q954)</f>
        <v>1</v>
      </c>
      <c r="AJ954">
        <f>COUNTIF($S$2:S954,S954)</f>
        <v>688</v>
      </c>
      <c r="AK954">
        <f t="shared" si="14"/>
        <v>58.9013671875</v>
      </c>
      <c r="AL954">
        <f>IF(AD954="",0,COUNTIF($AD$2:AD954,AD954))</f>
        <v>1</v>
      </c>
    </row>
    <row r="955" spans="1:38">
      <c r="A955" t="s">
        <v>3128</v>
      </c>
      <c r="B955" t="s">
        <v>56</v>
      </c>
      <c r="C955">
        <v>200</v>
      </c>
      <c r="D955" t="s">
        <v>54</v>
      </c>
      <c r="E955" t="s">
        <v>3125</v>
      </c>
      <c r="F955">
        <v>58</v>
      </c>
      <c r="G955">
        <v>500</v>
      </c>
      <c r="H955"/>
      <c r="I955">
        <v>0</v>
      </c>
      <c r="J955">
        <v>0</v>
      </c>
      <c r="K955"/>
      <c r="L955">
        <v>0</v>
      </c>
      <c r="M955" t="s">
        <v>3125</v>
      </c>
      <c r="N955">
        <v>58</v>
      </c>
      <c r="O955"/>
      <c r="P955">
        <v>0</v>
      </c>
      <c r="Q955" t="s">
        <v>3126</v>
      </c>
      <c r="R955">
        <v>75</v>
      </c>
      <c r="S955" t="s">
        <v>172</v>
      </c>
      <c r="T955">
        <v>6</v>
      </c>
      <c r="U955" t="s">
        <v>53</v>
      </c>
      <c r="V955" t="s">
        <v>53</v>
      </c>
      <c r="W955" t="s">
        <v>108</v>
      </c>
      <c r="X955">
        <v>60325</v>
      </c>
      <c r="Y955">
        <v>1364</v>
      </c>
      <c r="Z955">
        <v>7</v>
      </c>
      <c r="AA955">
        <v>12</v>
      </c>
      <c r="AB955">
        <v>70</v>
      </c>
      <c r="AC955">
        <v>21</v>
      </c>
      <c r="AD955" t="s">
        <v>3129</v>
      </c>
      <c r="AE955">
        <f>COUNTIF($E$2:E955,E955)</f>
        <v>2</v>
      </c>
      <c r="AF955">
        <f>COUNTIF($H$2:$H955,H955)</f>
        <v>0</v>
      </c>
      <c r="AG955">
        <f>COUNTIF($M$2:M955,M955)</f>
        <v>2</v>
      </c>
      <c r="AH955">
        <f>COUNTIF($O$2:O955,O955)</f>
        <v>0</v>
      </c>
      <c r="AI955">
        <f>COUNTIF($Q$2:Q955,Q955)</f>
        <v>2</v>
      </c>
      <c r="AJ955">
        <f>COUNTIF($S$2:S955,S955)</f>
        <v>689</v>
      </c>
      <c r="AK955">
        <f t="shared" si="14"/>
        <v>58.9111328125</v>
      </c>
      <c r="AL955">
        <f>IF(AD955="",0,COUNTIF($AD$2:AD955,AD955))</f>
        <v>1</v>
      </c>
    </row>
    <row r="956" spans="1:38">
      <c r="A956" t="s">
        <v>3130</v>
      </c>
      <c r="B956" t="s">
        <v>56</v>
      </c>
      <c r="C956">
        <v>200</v>
      </c>
      <c r="D956" t="s">
        <v>54</v>
      </c>
      <c r="E956" t="s">
        <v>3131</v>
      </c>
      <c r="F956">
        <v>45</v>
      </c>
      <c r="G956">
        <v>414</v>
      </c>
      <c r="H956"/>
      <c r="I956">
        <v>0</v>
      </c>
      <c r="J956">
        <v>0</v>
      </c>
      <c r="K956"/>
      <c r="L956">
        <v>0</v>
      </c>
      <c r="M956" t="s">
        <v>3132</v>
      </c>
      <c r="N956">
        <v>46</v>
      </c>
      <c r="O956"/>
      <c r="P956">
        <v>0</v>
      </c>
      <c r="Q956" t="s">
        <v>3133</v>
      </c>
      <c r="R956">
        <v>43</v>
      </c>
      <c r="S956" t="s">
        <v>3134</v>
      </c>
      <c r="T956">
        <v>63</v>
      </c>
      <c r="U956" t="s">
        <v>53</v>
      </c>
      <c r="V956" t="s">
        <v>53</v>
      </c>
      <c r="W956" t="s">
        <v>108</v>
      </c>
      <c r="X956">
        <v>59706</v>
      </c>
      <c r="Y956">
        <v>1433</v>
      </c>
      <c r="Z956">
        <v>6</v>
      </c>
      <c r="AA956">
        <v>9</v>
      </c>
      <c r="AB956">
        <v>65</v>
      </c>
      <c r="AC956">
        <v>15</v>
      </c>
      <c r="AD956" t="s">
        <v>3135</v>
      </c>
      <c r="AE956">
        <f>COUNTIF($E$2:E956,E956)</f>
        <v>1</v>
      </c>
      <c r="AF956">
        <f>COUNTIF($H$2:$H956,H956)</f>
        <v>0</v>
      </c>
      <c r="AG956">
        <f>COUNTIF($M$2:M956,M956)</f>
        <v>1</v>
      </c>
      <c r="AH956">
        <f>COUNTIF($O$2:O956,O956)</f>
        <v>0</v>
      </c>
      <c r="AI956">
        <f>COUNTIF($Q$2:Q956,Q956)</f>
        <v>1</v>
      </c>
      <c r="AJ956">
        <f>COUNTIF($S$2:S956,S956)</f>
        <v>1</v>
      </c>
      <c r="AK956">
        <f t="shared" si="14"/>
        <v>58.306640625</v>
      </c>
      <c r="AL956">
        <f>IF(AD956="",0,COUNTIF($AD$2:AD956,AD956))</f>
        <v>1</v>
      </c>
    </row>
    <row r="957" spans="1:38">
      <c r="A957" t="s">
        <v>3136</v>
      </c>
      <c r="B957" t="s">
        <v>56</v>
      </c>
      <c r="C957">
        <v>200</v>
      </c>
      <c r="D957" t="s">
        <v>54</v>
      </c>
      <c r="E957" t="s">
        <v>3131</v>
      </c>
      <c r="F957">
        <v>45</v>
      </c>
      <c r="G957">
        <v>414</v>
      </c>
      <c r="H957"/>
      <c r="I957">
        <v>0</v>
      </c>
      <c r="J957">
        <v>0</v>
      </c>
      <c r="K957"/>
      <c r="L957">
        <v>0</v>
      </c>
      <c r="M957" t="s">
        <v>3132</v>
      </c>
      <c r="N957">
        <v>46</v>
      </c>
      <c r="O957"/>
      <c r="P957">
        <v>0</v>
      </c>
      <c r="Q957" t="s">
        <v>3133</v>
      </c>
      <c r="R957">
        <v>43</v>
      </c>
      <c r="S957" t="s">
        <v>3134</v>
      </c>
      <c r="T957">
        <v>63</v>
      </c>
      <c r="U957" t="s">
        <v>53</v>
      </c>
      <c r="V957" t="s">
        <v>53</v>
      </c>
      <c r="W957" t="s">
        <v>108</v>
      </c>
      <c r="X957">
        <v>59721</v>
      </c>
      <c r="Y957">
        <v>1433</v>
      </c>
      <c r="Z957">
        <v>7</v>
      </c>
      <c r="AA957">
        <v>14</v>
      </c>
      <c r="AB957">
        <v>65</v>
      </c>
      <c r="AC957">
        <v>15</v>
      </c>
      <c r="AD957" t="s">
        <v>3137</v>
      </c>
      <c r="AE957">
        <f>COUNTIF($E$2:E957,E957)</f>
        <v>2</v>
      </c>
      <c r="AF957">
        <f>COUNTIF($H$2:$H957,H957)</f>
        <v>0</v>
      </c>
      <c r="AG957">
        <f>COUNTIF($M$2:M957,M957)</f>
        <v>2</v>
      </c>
      <c r="AH957">
        <f>COUNTIF($O$2:O957,O957)</f>
        <v>0</v>
      </c>
      <c r="AI957">
        <f>COUNTIF($Q$2:Q957,Q957)</f>
        <v>2</v>
      </c>
      <c r="AJ957">
        <f>COUNTIF($S$2:S957,S957)</f>
        <v>2</v>
      </c>
      <c r="AK957">
        <f t="shared" si="14"/>
        <v>58.3212890625</v>
      </c>
      <c r="AL957">
        <f>IF(AD957="",0,COUNTIF($AD$2:AD957,AD957))</f>
        <v>1</v>
      </c>
    </row>
    <row r="958" spans="1:38">
      <c r="A958" t="s">
        <v>3138</v>
      </c>
      <c r="B958" t="s">
        <v>56</v>
      </c>
      <c r="C958">
        <v>200</v>
      </c>
      <c r="D958" t="s">
        <v>54</v>
      </c>
      <c r="E958" t="s">
        <v>3139</v>
      </c>
      <c r="F958">
        <v>63</v>
      </c>
      <c r="G958">
        <v>532</v>
      </c>
      <c r="H958"/>
      <c r="I958">
        <v>0</v>
      </c>
      <c r="J958">
        <v>0</v>
      </c>
      <c r="K958"/>
      <c r="L958">
        <v>0</v>
      </c>
      <c r="M958" t="s">
        <v>3140</v>
      </c>
      <c r="N958">
        <v>88</v>
      </c>
      <c r="O958"/>
      <c r="P958">
        <v>0</v>
      </c>
      <c r="Q958" t="s">
        <v>3141</v>
      </c>
      <c r="R958">
        <v>44</v>
      </c>
      <c r="S958" t="s">
        <v>3142</v>
      </c>
      <c r="T958">
        <v>51</v>
      </c>
      <c r="U958" t="s">
        <v>53</v>
      </c>
      <c r="V958" t="s">
        <v>53</v>
      </c>
      <c r="W958" t="s">
        <v>108</v>
      </c>
      <c r="X958">
        <v>58867</v>
      </c>
      <c r="Y958">
        <v>1863</v>
      </c>
      <c r="Z958">
        <v>6</v>
      </c>
      <c r="AA958">
        <v>8</v>
      </c>
      <c r="AB958">
        <v>62</v>
      </c>
      <c r="AC958">
        <v>15</v>
      </c>
      <c r="AD958" t="s">
        <v>3143</v>
      </c>
      <c r="AE958">
        <f>COUNTIF($E$2:E958,E958)</f>
        <v>1</v>
      </c>
      <c r="AF958">
        <f>COUNTIF($H$2:$H958,H958)</f>
        <v>0</v>
      </c>
      <c r="AG958">
        <f>COUNTIF($M$2:M958,M958)</f>
        <v>1</v>
      </c>
      <c r="AH958">
        <f>COUNTIF($O$2:O958,O958)</f>
        <v>0</v>
      </c>
      <c r="AI958">
        <f>COUNTIF($Q$2:Q958,Q958)</f>
        <v>1</v>
      </c>
      <c r="AJ958">
        <f>COUNTIF($S$2:S958,S958)</f>
        <v>1</v>
      </c>
      <c r="AK958">
        <f t="shared" si="14"/>
        <v>57.4873046875</v>
      </c>
      <c r="AL958">
        <f>IF(AD958="",0,COUNTIF($AD$2:AD958,AD958))</f>
        <v>1</v>
      </c>
    </row>
    <row r="959" spans="1:38">
      <c r="A959" t="s">
        <v>3144</v>
      </c>
      <c r="B959" t="s">
        <v>56</v>
      </c>
      <c r="C959">
        <v>200</v>
      </c>
      <c r="D959" t="s">
        <v>54</v>
      </c>
      <c r="E959" t="s">
        <v>3139</v>
      </c>
      <c r="F959">
        <v>63</v>
      </c>
      <c r="G959">
        <v>532</v>
      </c>
      <c r="H959"/>
      <c r="I959">
        <v>0</v>
      </c>
      <c r="J959">
        <v>0</v>
      </c>
      <c r="K959"/>
      <c r="L959">
        <v>0</v>
      </c>
      <c r="M959" t="s">
        <v>3140</v>
      </c>
      <c r="N959">
        <v>88</v>
      </c>
      <c r="O959"/>
      <c r="P959">
        <v>0</v>
      </c>
      <c r="Q959" t="s">
        <v>3141</v>
      </c>
      <c r="R959">
        <v>44</v>
      </c>
      <c r="S959" t="s">
        <v>3142</v>
      </c>
      <c r="T959">
        <v>51</v>
      </c>
      <c r="U959" t="s">
        <v>53</v>
      </c>
      <c r="V959" t="s">
        <v>53</v>
      </c>
      <c r="W959" t="s">
        <v>108</v>
      </c>
      <c r="X959">
        <v>58882</v>
      </c>
      <c r="Y959">
        <v>1863</v>
      </c>
      <c r="Z959">
        <v>7</v>
      </c>
      <c r="AA959">
        <v>6</v>
      </c>
      <c r="AB959">
        <v>62</v>
      </c>
      <c r="AC959">
        <v>15</v>
      </c>
      <c r="AD959" t="s">
        <v>3145</v>
      </c>
      <c r="AE959">
        <f>COUNTIF($E$2:E959,E959)</f>
        <v>2</v>
      </c>
      <c r="AF959">
        <f>COUNTIF($H$2:$H959,H959)</f>
        <v>0</v>
      </c>
      <c r="AG959">
        <f>COUNTIF($M$2:M959,M959)</f>
        <v>2</v>
      </c>
      <c r="AH959">
        <f>COUNTIF($O$2:O959,O959)</f>
        <v>0</v>
      </c>
      <c r="AI959">
        <f>COUNTIF($Q$2:Q959,Q959)</f>
        <v>2</v>
      </c>
      <c r="AJ959">
        <f>COUNTIF($S$2:S959,S959)</f>
        <v>2</v>
      </c>
      <c r="AK959">
        <f t="shared" si="14"/>
        <v>57.501953125</v>
      </c>
      <c r="AL959">
        <f>IF(AD959="",0,COUNTIF($AD$2:AD959,AD959))</f>
        <v>1</v>
      </c>
    </row>
    <row r="960" spans="1:38">
      <c r="A960" t="s">
        <v>3146</v>
      </c>
      <c r="B960" t="s">
        <v>56</v>
      </c>
      <c r="C960">
        <v>200</v>
      </c>
      <c r="D960" t="s">
        <v>54</v>
      </c>
      <c r="E960" t="s">
        <v>3147</v>
      </c>
      <c r="F960">
        <v>42</v>
      </c>
      <c r="G960">
        <v>344</v>
      </c>
      <c r="H960"/>
      <c r="I960">
        <v>0</v>
      </c>
      <c r="J960">
        <v>0</v>
      </c>
      <c r="K960"/>
      <c r="L960">
        <v>0</v>
      </c>
      <c r="M960" t="s">
        <v>3147</v>
      </c>
      <c r="N960">
        <v>42</v>
      </c>
      <c r="O960"/>
      <c r="P960">
        <v>0</v>
      </c>
      <c r="Q960" t="s">
        <v>3148</v>
      </c>
      <c r="R960">
        <v>64</v>
      </c>
      <c r="S960" t="s">
        <v>3149</v>
      </c>
      <c r="T960">
        <v>60</v>
      </c>
      <c r="U960" t="s">
        <v>53</v>
      </c>
      <c r="V960" t="s">
        <v>53</v>
      </c>
      <c r="W960" t="s">
        <v>108</v>
      </c>
      <c r="X960">
        <v>75139</v>
      </c>
      <c r="Y960">
        <v>2575</v>
      </c>
      <c r="Z960">
        <v>5</v>
      </c>
      <c r="AA960">
        <v>13</v>
      </c>
      <c r="AB960">
        <v>77</v>
      </c>
      <c r="AC960">
        <v>19</v>
      </c>
      <c r="AD960" t="s">
        <v>3150</v>
      </c>
      <c r="AE960">
        <f>COUNTIF($E$2:E960,E960)</f>
        <v>1</v>
      </c>
      <c r="AF960">
        <f>COUNTIF($H$2:$H960,H960)</f>
        <v>0</v>
      </c>
      <c r="AG960">
        <f>COUNTIF($M$2:M960,M960)</f>
        <v>1</v>
      </c>
      <c r="AH960">
        <f>COUNTIF($O$2:O960,O960)</f>
        <v>0</v>
      </c>
      <c r="AI960">
        <f>COUNTIF($Q$2:Q960,Q960)</f>
        <v>1</v>
      </c>
      <c r="AJ960">
        <f>COUNTIF($S$2:S960,S960)</f>
        <v>1</v>
      </c>
      <c r="AK960">
        <f t="shared" si="14"/>
        <v>73.3779296875</v>
      </c>
      <c r="AL960">
        <f>IF(AD960="",0,COUNTIF($AD$2:AD960,AD960))</f>
        <v>1</v>
      </c>
    </row>
    <row r="961" spans="1:38">
      <c r="A961" t="s">
        <v>3151</v>
      </c>
      <c r="B961" t="s">
        <v>56</v>
      </c>
      <c r="C961">
        <v>200</v>
      </c>
      <c r="D961" t="s">
        <v>54</v>
      </c>
      <c r="E961" t="s">
        <v>3147</v>
      </c>
      <c r="F961">
        <v>42</v>
      </c>
      <c r="G961">
        <v>344</v>
      </c>
      <c r="H961"/>
      <c r="I961">
        <v>0</v>
      </c>
      <c r="J961">
        <v>0</v>
      </c>
      <c r="K961"/>
      <c r="L961">
        <v>0</v>
      </c>
      <c r="M961" t="s">
        <v>3147</v>
      </c>
      <c r="N961">
        <v>42</v>
      </c>
      <c r="O961"/>
      <c r="P961">
        <v>0</v>
      </c>
      <c r="Q961" t="s">
        <v>3148</v>
      </c>
      <c r="R961">
        <v>64</v>
      </c>
      <c r="S961" t="s">
        <v>3149</v>
      </c>
      <c r="T961">
        <v>60</v>
      </c>
      <c r="U961" t="s">
        <v>53</v>
      </c>
      <c r="V961" t="s">
        <v>53</v>
      </c>
      <c r="W961" t="s">
        <v>108</v>
      </c>
      <c r="X961">
        <v>75132</v>
      </c>
      <c r="Y961">
        <v>2575</v>
      </c>
      <c r="Z961">
        <v>6</v>
      </c>
      <c r="AA961">
        <v>32</v>
      </c>
      <c r="AB961">
        <v>77</v>
      </c>
      <c r="AC961">
        <v>19</v>
      </c>
      <c r="AD961" t="s">
        <v>3152</v>
      </c>
      <c r="AE961">
        <f>COUNTIF($E$2:E961,E961)</f>
        <v>2</v>
      </c>
      <c r="AF961">
        <f>COUNTIF($H$2:$H961,H961)</f>
        <v>0</v>
      </c>
      <c r="AG961">
        <f>COUNTIF($M$2:M961,M961)</f>
        <v>2</v>
      </c>
      <c r="AH961">
        <f>COUNTIF($O$2:O961,O961)</f>
        <v>0</v>
      </c>
      <c r="AI961">
        <f>COUNTIF($Q$2:Q961,Q961)</f>
        <v>2</v>
      </c>
      <c r="AJ961">
        <f>COUNTIF($S$2:S961,S961)</f>
        <v>2</v>
      </c>
      <c r="AK961">
        <f t="shared" si="14"/>
        <v>73.37109375</v>
      </c>
      <c r="AL961">
        <f>IF(AD961="",0,COUNTIF($AD$2:AD961,AD961))</f>
        <v>1</v>
      </c>
    </row>
    <row r="962" spans="1:38">
      <c r="A962" t="s">
        <v>3153</v>
      </c>
      <c r="B962" t="s">
        <v>56</v>
      </c>
      <c r="C962">
        <v>200</v>
      </c>
      <c r="D962" t="s">
        <v>54</v>
      </c>
      <c r="E962" t="s">
        <v>3154</v>
      </c>
      <c r="F962">
        <v>60</v>
      </c>
      <c r="G962">
        <v>535</v>
      </c>
      <c r="H962"/>
      <c r="I962">
        <v>0</v>
      </c>
      <c r="J962">
        <v>0</v>
      </c>
      <c r="K962"/>
      <c r="L962">
        <v>0</v>
      </c>
      <c r="M962" t="s">
        <v>3155</v>
      </c>
      <c r="N962">
        <v>60</v>
      </c>
      <c r="O962"/>
      <c r="P962">
        <v>0</v>
      </c>
      <c r="Q962" t="s">
        <v>3156</v>
      </c>
      <c r="R962">
        <v>14</v>
      </c>
      <c r="S962" t="s">
        <v>3157</v>
      </c>
      <c r="T962">
        <v>8</v>
      </c>
      <c r="U962" t="s">
        <v>53</v>
      </c>
      <c r="V962" t="s">
        <v>53</v>
      </c>
      <c r="W962" t="s">
        <v>108</v>
      </c>
      <c r="X962">
        <v>51360</v>
      </c>
      <c r="Y962">
        <v>1088</v>
      </c>
      <c r="Z962">
        <v>4</v>
      </c>
      <c r="AA962">
        <v>8</v>
      </c>
      <c r="AB962">
        <v>58</v>
      </c>
      <c r="AC962">
        <v>17</v>
      </c>
      <c r="AD962" t="s">
        <v>3158</v>
      </c>
      <c r="AE962">
        <f>COUNTIF($E$2:E962,E962)</f>
        <v>1</v>
      </c>
      <c r="AF962">
        <f>COUNTIF($H$2:$H962,H962)</f>
        <v>0</v>
      </c>
      <c r="AG962">
        <f>COUNTIF($M$2:M962,M962)</f>
        <v>1</v>
      </c>
      <c r="AH962">
        <f>COUNTIF($O$2:O962,O962)</f>
        <v>0</v>
      </c>
      <c r="AI962">
        <f>COUNTIF($Q$2:Q962,Q962)</f>
        <v>1</v>
      </c>
      <c r="AJ962">
        <f>COUNTIF($S$2:S962,S962)</f>
        <v>1</v>
      </c>
      <c r="AK962">
        <f t="shared" si="14"/>
        <v>50.15625</v>
      </c>
      <c r="AL962">
        <f>IF(AD962="",0,COUNTIF($AD$2:AD962,AD962))</f>
        <v>1</v>
      </c>
    </row>
    <row r="963" spans="1:38">
      <c r="A963" t="s">
        <v>3159</v>
      </c>
      <c r="B963" t="s">
        <v>56</v>
      </c>
      <c r="C963">
        <v>200</v>
      </c>
      <c r="D963" t="s">
        <v>54</v>
      </c>
      <c r="E963" t="s">
        <v>3160</v>
      </c>
      <c r="F963">
        <v>39</v>
      </c>
      <c r="G963">
        <v>335</v>
      </c>
      <c r="H963"/>
      <c r="I963">
        <v>0</v>
      </c>
      <c r="J963">
        <v>0</v>
      </c>
      <c r="K963"/>
      <c r="L963">
        <v>0</v>
      </c>
      <c r="M963" t="s">
        <v>3161</v>
      </c>
      <c r="N963">
        <v>52</v>
      </c>
      <c r="O963"/>
      <c r="P963">
        <v>0</v>
      </c>
      <c r="Q963" t="s">
        <v>3162</v>
      </c>
      <c r="R963">
        <v>28</v>
      </c>
      <c r="S963" t="s">
        <v>3163</v>
      </c>
      <c r="T963">
        <v>25</v>
      </c>
      <c r="U963" t="s">
        <v>53</v>
      </c>
      <c r="V963" t="s">
        <v>53</v>
      </c>
      <c r="W963" t="s">
        <v>108</v>
      </c>
      <c r="X963">
        <v>98312</v>
      </c>
      <c r="Y963">
        <v>3293</v>
      </c>
      <c r="Z963">
        <v>3</v>
      </c>
      <c r="AA963">
        <v>13</v>
      </c>
      <c r="AB963">
        <v>107</v>
      </c>
      <c r="AC963">
        <v>52</v>
      </c>
      <c r="AD963" t="s">
        <v>3164</v>
      </c>
      <c r="AE963">
        <f>COUNTIF($E$2:E963,E963)</f>
        <v>1</v>
      </c>
      <c r="AF963">
        <f>COUNTIF($H$2:$H963,H963)</f>
        <v>0</v>
      </c>
      <c r="AG963">
        <f>COUNTIF($M$2:M963,M963)</f>
        <v>1</v>
      </c>
      <c r="AH963">
        <f>COUNTIF($O$2:O963,O963)</f>
        <v>0</v>
      </c>
      <c r="AI963">
        <f>COUNTIF($Q$2:Q963,Q963)</f>
        <v>1</v>
      </c>
      <c r="AJ963">
        <f>COUNTIF($S$2:S963,S963)</f>
        <v>1</v>
      </c>
      <c r="AK963">
        <f t="shared" ref="AK963:AK1026" si="15">X963/1024</f>
        <v>96.0078125</v>
      </c>
      <c r="AL963">
        <f>IF(AD963="",0,COUNTIF($AD$2:AD963,AD963))</f>
        <v>1</v>
      </c>
    </row>
    <row r="964" spans="1:38">
      <c r="A964" t="s">
        <v>3165</v>
      </c>
      <c r="B964" t="s">
        <v>56</v>
      </c>
      <c r="C964">
        <v>200</v>
      </c>
      <c r="D964" t="s">
        <v>54</v>
      </c>
      <c r="E964" t="s">
        <v>3160</v>
      </c>
      <c r="F964">
        <v>39</v>
      </c>
      <c r="G964">
        <v>335</v>
      </c>
      <c r="H964"/>
      <c r="I964">
        <v>0</v>
      </c>
      <c r="J964">
        <v>0</v>
      </c>
      <c r="K964"/>
      <c r="L964">
        <v>0</v>
      </c>
      <c r="M964" t="s">
        <v>3161</v>
      </c>
      <c r="N964">
        <v>52</v>
      </c>
      <c r="O964"/>
      <c r="P964">
        <v>0</v>
      </c>
      <c r="Q964" t="s">
        <v>3162</v>
      </c>
      <c r="R964">
        <v>28</v>
      </c>
      <c r="S964" t="s">
        <v>3163</v>
      </c>
      <c r="T964">
        <v>25</v>
      </c>
      <c r="U964" t="s">
        <v>53</v>
      </c>
      <c r="V964" t="s">
        <v>53</v>
      </c>
      <c r="W964" t="s">
        <v>108</v>
      </c>
      <c r="X964">
        <v>98327</v>
      </c>
      <c r="Y964">
        <v>3293</v>
      </c>
      <c r="Z964">
        <v>4</v>
      </c>
      <c r="AA964">
        <v>92</v>
      </c>
      <c r="AB964">
        <v>107</v>
      </c>
      <c r="AC964">
        <v>52</v>
      </c>
      <c r="AD964" t="s">
        <v>3166</v>
      </c>
      <c r="AE964">
        <f>COUNTIF($E$2:E964,E964)</f>
        <v>2</v>
      </c>
      <c r="AF964">
        <f>COUNTIF($H$2:$H964,H964)</f>
        <v>0</v>
      </c>
      <c r="AG964">
        <f>COUNTIF($M$2:M964,M964)</f>
        <v>2</v>
      </c>
      <c r="AH964">
        <f>COUNTIF($O$2:O964,O964)</f>
        <v>0</v>
      </c>
      <c r="AI964">
        <f>COUNTIF($Q$2:Q964,Q964)</f>
        <v>2</v>
      </c>
      <c r="AJ964">
        <f>COUNTIF($S$2:S964,S964)</f>
        <v>2</v>
      </c>
      <c r="AK964">
        <f t="shared" si="15"/>
        <v>96.0224609375</v>
      </c>
      <c r="AL964">
        <f>IF(AD964="",0,COUNTIF($AD$2:AD964,AD964))</f>
        <v>1</v>
      </c>
    </row>
    <row r="965" spans="1:38">
      <c r="A965" t="s">
        <v>3167</v>
      </c>
      <c r="B965" t="s">
        <v>56</v>
      </c>
      <c r="C965">
        <v>200</v>
      </c>
      <c r="D965" t="s">
        <v>54</v>
      </c>
      <c r="E965" t="s">
        <v>3168</v>
      </c>
      <c r="F965">
        <v>42</v>
      </c>
      <c r="G965">
        <v>358</v>
      </c>
      <c r="H965"/>
      <c r="I965">
        <v>0</v>
      </c>
      <c r="J965">
        <v>0</v>
      </c>
      <c r="K965"/>
      <c r="L965">
        <v>0</v>
      </c>
      <c r="M965" t="s">
        <v>3168</v>
      </c>
      <c r="N965">
        <v>42</v>
      </c>
      <c r="O965"/>
      <c r="P965">
        <v>0</v>
      </c>
      <c r="Q965" t="s">
        <v>3169</v>
      </c>
      <c r="R965">
        <v>7</v>
      </c>
      <c r="S965" t="s">
        <v>3170</v>
      </c>
      <c r="T965">
        <v>8</v>
      </c>
      <c r="U965" t="s">
        <v>53</v>
      </c>
      <c r="V965" t="s">
        <v>53</v>
      </c>
      <c r="W965" t="s">
        <v>108</v>
      </c>
      <c r="X965">
        <v>52800</v>
      </c>
      <c r="Y965">
        <v>1019</v>
      </c>
      <c r="Z965">
        <v>4</v>
      </c>
      <c r="AA965">
        <v>6</v>
      </c>
      <c r="AB965">
        <v>61</v>
      </c>
      <c r="AC965">
        <v>17</v>
      </c>
      <c r="AD965" t="s">
        <v>3171</v>
      </c>
      <c r="AE965">
        <f>COUNTIF($E$2:E965,E965)</f>
        <v>1</v>
      </c>
      <c r="AF965">
        <f>COUNTIF($H$2:$H965,H965)</f>
        <v>0</v>
      </c>
      <c r="AG965">
        <f>COUNTIF($M$2:M965,M965)</f>
        <v>1</v>
      </c>
      <c r="AH965">
        <f>COUNTIF($O$2:O965,O965)</f>
        <v>0</v>
      </c>
      <c r="AI965">
        <f>COUNTIF($Q$2:Q965,Q965)</f>
        <v>1</v>
      </c>
      <c r="AJ965">
        <f>COUNTIF($S$2:S965,S965)</f>
        <v>1</v>
      </c>
      <c r="AK965">
        <f t="shared" si="15"/>
        <v>51.5625</v>
      </c>
      <c r="AL965">
        <f>IF(AD965="",0,COUNTIF($AD$2:AD965,AD965))</f>
        <v>1</v>
      </c>
    </row>
    <row r="966" spans="1:38">
      <c r="A966" t="s">
        <v>3172</v>
      </c>
      <c r="B966" t="s">
        <v>56</v>
      </c>
      <c r="C966">
        <v>200</v>
      </c>
      <c r="D966" t="s">
        <v>54</v>
      </c>
      <c r="E966" t="s">
        <v>3168</v>
      </c>
      <c r="F966">
        <v>42</v>
      </c>
      <c r="G966">
        <v>358</v>
      </c>
      <c r="H966"/>
      <c r="I966">
        <v>0</v>
      </c>
      <c r="J966">
        <v>0</v>
      </c>
      <c r="K966"/>
      <c r="L966">
        <v>0</v>
      </c>
      <c r="M966" t="s">
        <v>3168</v>
      </c>
      <c r="N966">
        <v>42</v>
      </c>
      <c r="O966"/>
      <c r="P966">
        <v>0</v>
      </c>
      <c r="Q966" t="s">
        <v>3169</v>
      </c>
      <c r="R966">
        <v>7</v>
      </c>
      <c r="S966" t="s">
        <v>3170</v>
      </c>
      <c r="T966">
        <v>8</v>
      </c>
      <c r="U966" t="s">
        <v>53</v>
      </c>
      <c r="V966" t="s">
        <v>53</v>
      </c>
      <c r="W966" t="s">
        <v>108</v>
      </c>
      <c r="X966">
        <v>52815</v>
      </c>
      <c r="Y966">
        <v>1019</v>
      </c>
      <c r="Z966">
        <v>5</v>
      </c>
      <c r="AA966">
        <v>4</v>
      </c>
      <c r="AB966">
        <v>61</v>
      </c>
      <c r="AC966">
        <v>17</v>
      </c>
      <c r="AD966" t="s">
        <v>3173</v>
      </c>
      <c r="AE966">
        <f>COUNTIF($E$2:E966,E966)</f>
        <v>2</v>
      </c>
      <c r="AF966">
        <f>COUNTIF($H$2:$H966,H966)</f>
        <v>0</v>
      </c>
      <c r="AG966">
        <f>COUNTIF($M$2:M966,M966)</f>
        <v>2</v>
      </c>
      <c r="AH966">
        <f>COUNTIF($O$2:O966,O966)</f>
        <v>0</v>
      </c>
      <c r="AI966">
        <f>COUNTIF($Q$2:Q966,Q966)</f>
        <v>2</v>
      </c>
      <c r="AJ966">
        <f>COUNTIF($S$2:S966,S966)</f>
        <v>2</v>
      </c>
      <c r="AK966">
        <f t="shared" si="15"/>
        <v>51.5771484375</v>
      </c>
      <c r="AL966">
        <f>IF(AD966="",0,COUNTIF($AD$2:AD966,AD966))</f>
        <v>1</v>
      </c>
    </row>
    <row r="967" spans="1:38">
      <c r="A967" t="s">
        <v>3174</v>
      </c>
      <c r="B967" t="s">
        <v>56</v>
      </c>
      <c r="C967">
        <v>200</v>
      </c>
      <c r="D967" t="s">
        <v>54</v>
      </c>
      <c r="E967" t="s">
        <v>3175</v>
      </c>
      <c r="F967">
        <v>60</v>
      </c>
      <c r="G967">
        <v>534</v>
      </c>
      <c r="H967"/>
      <c r="I967">
        <v>0</v>
      </c>
      <c r="J967">
        <v>0</v>
      </c>
      <c r="K967"/>
      <c r="L967">
        <v>0</v>
      </c>
      <c r="M967" t="s">
        <v>3176</v>
      </c>
      <c r="N967">
        <v>44</v>
      </c>
      <c r="O967"/>
      <c r="P967">
        <v>0</v>
      </c>
      <c r="Q967" t="s">
        <v>3177</v>
      </c>
      <c r="R967">
        <v>62</v>
      </c>
      <c r="S967" t="s">
        <v>172</v>
      </c>
      <c r="T967">
        <v>6</v>
      </c>
      <c r="U967" t="s">
        <v>53</v>
      </c>
      <c r="V967" t="s">
        <v>53</v>
      </c>
      <c r="W967" t="s">
        <v>108</v>
      </c>
      <c r="X967">
        <v>57487</v>
      </c>
      <c r="Y967">
        <v>1347</v>
      </c>
      <c r="Z967">
        <v>5</v>
      </c>
      <c r="AA967">
        <v>4</v>
      </c>
      <c r="AB967">
        <v>64</v>
      </c>
      <c r="AC967">
        <v>18</v>
      </c>
      <c r="AD967" t="s">
        <v>3178</v>
      </c>
      <c r="AE967">
        <f>COUNTIF($E$2:E967,E967)</f>
        <v>1</v>
      </c>
      <c r="AF967">
        <f>COUNTIF($H$2:$H967,H967)</f>
        <v>0</v>
      </c>
      <c r="AG967">
        <f>COUNTIF($M$2:M967,M967)</f>
        <v>1</v>
      </c>
      <c r="AH967">
        <f>COUNTIF($O$2:O967,O967)</f>
        <v>0</v>
      </c>
      <c r="AI967">
        <f>COUNTIF($Q$2:Q967,Q967)</f>
        <v>1</v>
      </c>
      <c r="AJ967">
        <f>COUNTIF($S$2:S967,S967)</f>
        <v>690</v>
      </c>
      <c r="AK967">
        <f t="shared" si="15"/>
        <v>56.1396484375</v>
      </c>
      <c r="AL967">
        <f>IF(AD967="",0,COUNTIF($AD$2:AD967,AD967))</f>
        <v>1</v>
      </c>
    </row>
    <row r="968" spans="1:38">
      <c r="A968" t="s">
        <v>3179</v>
      </c>
      <c r="B968" t="s">
        <v>56</v>
      </c>
      <c r="C968">
        <v>200</v>
      </c>
      <c r="D968" t="s">
        <v>54</v>
      </c>
      <c r="E968" t="s">
        <v>3175</v>
      </c>
      <c r="F968">
        <v>60</v>
      </c>
      <c r="G968">
        <v>534</v>
      </c>
      <c r="H968"/>
      <c r="I968">
        <v>0</v>
      </c>
      <c r="J968">
        <v>0</v>
      </c>
      <c r="K968"/>
      <c r="L968">
        <v>0</v>
      </c>
      <c r="M968" t="s">
        <v>3176</v>
      </c>
      <c r="N968">
        <v>44</v>
      </c>
      <c r="O968"/>
      <c r="P968">
        <v>0</v>
      </c>
      <c r="Q968" t="s">
        <v>3177</v>
      </c>
      <c r="R968">
        <v>62</v>
      </c>
      <c r="S968" t="s">
        <v>172</v>
      </c>
      <c r="T968">
        <v>6</v>
      </c>
      <c r="U968" t="s">
        <v>53</v>
      </c>
      <c r="V968" t="s">
        <v>53</v>
      </c>
      <c r="W968" t="s">
        <v>108</v>
      </c>
      <c r="X968">
        <v>57512</v>
      </c>
      <c r="Y968">
        <v>1347</v>
      </c>
      <c r="Z968">
        <v>6</v>
      </c>
      <c r="AA968">
        <v>2</v>
      </c>
      <c r="AB968">
        <v>64</v>
      </c>
      <c r="AC968">
        <v>18</v>
      </c>
      <c r="AD968" t="s">
        <v>3180</v>
      </c>
      <c r="AE968">
        <f>COUNTIF($E$2:E968,E968)</f>
        <v>2</v>
      </c>
      <c r="AF968">
        <f>COUNTIF($H$2:$H968,H968)</f>
        <v>0</v>
      </c>
      <c r="AG968">
        <f>COUNTIF($M$2:M968,M968)</f>
        <v>2</v>
      </c>
      <c r="AH968">
        <f>COUNTIF($O$2:O968,O968)</f>
        <v>0</v>
      </c>
      <c r="AI968">
        <f>COUNTIF($Q$2:Q968,Q968)</f>
        <v>2</v>
      </c>
      <c r="AJ968">
        <f>COUNTIF($S$2:S968,S968)</f>
        <v>691</v>
      </c>
      <c r="AK968">
        <f t="shared" si="15"/>
        <v>56.1640625</v>
      </c>
      <c r="AL968">
        <f>IF(AD968="",0,COUNTIF($AD$2:AD968,AD968))</f>
        <v>1</v>
      </c>
    </row>
    <row r="969" spans="1:38">
      <c r="A969" t="s">
        <v>3181</v>
      </c>
      <c r="B969" t="s">
        <v>4</v>
      </c>
      <c r="C969">
        <v>301</v>
      </c>
      <c r="D969" t="s">
        <v>55</v>
      </c>
      <c r="E969"/>
      <c r="F969">
        <v>0</v>
      </c>
      <c r="G969">
        <v>0</v>
      </c>
      <c r="H969"/>
      <c r="I969">
        <v>0</v>
      </c>
      <c r="J969">
        <v>0</v>
      </c>
      <c r="K969"/>
      <c r="L969">
        <v>0</v>
      </c>
      <c r="M969"/>
      <c r="N969">
        <v>0</v>
      </c>
      <c r="O969"/>
      <c r="P969">
        <v>0</v>
      </c>
      <c r="Q969"/>
      <c r="R969">
        <v>0</v>
      </c>
      <c r="S969"/>
      <c r="T969">
        <v>0</v>
      </c>
      <c r="U969" t="s">
        <v>53</v>
      </c>
      <c r="V969" t="s">
        <v>53</v>
      </c>
      <c r="W969"/>
      <c r="X969">
        <v>0</v>
      </c>
      <c r="Y969">
        <v>0</v>
      </c>
      <c r="Z969">
        <v>4</v>
      </c>
      <c r="AA969">
        <v>7</v>
      </c>
      <c r="AB969">
        <v>1</v>
      </c>
      <c r="AC969">
        <v>0</v>
      </c>
      <c r="AD969" t="s">
        <v>53</v>
      </c>
      <c r="AE969">
        <f>COUNTIF($E$2:E969,E969)</f>
        <v>0</v>
      </c>
      <c r="AF969">
        <f>COUNTIF($H$2:$H969,H969)</f>
        <v>0</v>
      </c>
      <c r="AG969">
        <f>COUNTIF($M$2:M969,M969)</f>
        <v>0</v>
      </c>
      <c r="AH969">
        <f>COUNTIF($O$2:O969,O969)</f>
        <v>0</v>
      </c>
      <c r="AI969">
        <f>COUNTIF($Q$2:Q969,Q969)</f>
        <v>0</v>
      </c>
      <c r="AJ969">
        <f>COUNTIF($S$2:S969,S969)</f>
        <v>0</v>
      </c>
      <c r="AK969">
        <f t="shared" si="15"/>
        <v>0</v>
      </c>
      <c r="AL969">
        <f>IF(AD969="",0,COUNTIF($AD$2:AD969,AD969))</f>
        <v>0</v>
      </c>
    </row>
    <row r="970" spans="1:38">
      <c r="A970" t="s">
        <v>3182</v>
      </c>
      <c r="B970" t="s">
        <v>4</v>
      </c>
      <c r="C970">
        <v>301</v>
      </c>
      <c r="D970" t="s">
        <v>55</v>
      </c>
      <c r="E970"/>
      <c r="F970">
        <v>0</v>
      </c>
      <c r="G970">
        <v>0</v>
      </c>
      <c r="H970"/>
      <c r="I970">
        <v>0</v>
      </c>
      <c r="J970">
        <v>0</v>
      </c>
      <c r="K970"/>
      <c r="L970">
        <v>0</v>
      </c>
      <c r="M970"/>
      <c r="N970">
        <v>0</v>
      </c>
      <c r="O970"/>
      <c r="P970">
        <v>0</v>
      </c>
      <c r="Q970"/>
      <c r="R970">
        <v>0</v>
      </c>
      <c r="S970"/>
      <c r="T970">
        <v>0</v>
      </c>
      <c r="U970" t="s">
        <v>53</v>
      </c>
      <c r="V970" t="s">
        <v>53</v>
      </c>
      <c r="W970"/>
      <c r="X970">
        <v>0</v>
      </c>
      <c r="Y970">
        <v>0</v>
      </c>
      <c r="Z970">
        <v>4</v>
      </c>
      <c r="AA970">
        <v>5</v>
      </c>
      <c r="AB970">
        <v>1</v>
      </c>
      <c r="AC970">
        <v>0</v>
      </c>
      <c r="AD970" t="s">
        <v>53</v>
      </c>
      <c r="AE970">
        <f>COUNTIF($E$2:E970,E970)</f>
        <v>0</v>
      </c>
      <c r="AF970">
        <f>COUNTIF($H$2:$H970,H970)</f>
        <v>0</v>
      </c>
      <c r="AG970">
        <f>COUNTIF($M$2:M970,M970)</f>
        <v>0</v>
      </c>
      <c r="AH970">
        <f>COUNTIF($O$2:O970,O970)</f>
        <v>0</v>
      </c>
      <c r="AI970">
        <f>COUNTIF($Q$2:Q970,Q970)</f>
        <v>0</v>
      </c>
      <c r="AJ970">
        <f>COUNTIF($S$2:S970,S970)</f>
        <v>0</v>
      </c>
      <c r="AK970">
        <f t="shared" si="15"/>
        <v>0</v>
      </c>
      <c r="AL970">
        <f>IF(AD970="",0,COUNTIF($AD$2:AD970,AD970))</f>
        <v>0</v>
      </c>
    </row>
    <row r="971" spans="1:38">
      <c r="A971" t="s">
        <v>3183</v>
      </c>
      <c r="B971" t="s">
        <v>56</v>
      </c>
      <c r="C971">
        <v>200</v>
      </c>
      <c r="D971" t="s">
        <v>54</v>
      </c>
      <c r="E971" t="s">
        <v>3184</v>
      </c>
      <c r="F971">
        <v>41</v>
      </c>
      <c r="G971">
        <v>345</v>
      </c>
      <c r="H971"/>
      <c r="I971">
        <v>0</v>
      </c>
      <c r="J971">
        <v>0</v>
      </c>
      <c r="K971"/>
      <c r="L971">
        <v>0</v>
      </c>
      <c r="M971" t="s">
        <v>3185</v>
      </c>
      <c r="N971">
        <v>51</v>
      </c>
      <c r="O971"/>
      <c r="P971">
        <v>0</v>
      </c>
      <c r="Q971" t="s">
        <v>3186</v>
      </c>
      <c r="R971">
        <v>28</v>
      </c>
      <c r="S971" t="s">
        <v>3187</v>
      </c>
      <c r="T971">
        <v>30</v>
      </c>
      <c r="U971" t="s">
        <v>53</v>
      </c>
      <c r="V971" t="s">
        <v>53</v>
      </c>
      <c r="W971" t="s">
        <v>108</v>
      </c>
      <c r="X971">
        <v>91494</v>
      </c>
      <c r="Y971">
        <v>3557</v>
      </c>
      <c r="Z971">
        <v>3</v>
      </c>
      <c r="AA971">
        <v>41</v>
      </c>
      <c r="AB971">
        <v>95</v>
      </c>
      <c r="AC971">
        <v>29</v>
      </c>
      <c r="AD971" t="s">
        <v>3188</v>
      </c>
      <c r="AE971">
        <f>COUNTIF($E$2:E971,E971)</f>
        <v>1</v>
      </c>
      <c r="AF971">
        <f>COUNTIF($H$2:$H971,H971)</f>
        <v>0</v>
      </c>
      <c r="AG971">
        <f>COUNTIF($M$2:M971,M971)</f>
        <v>1</v>
      </c>
      <c r="AH971">
        <f>COUNTIF($O$2:O971,O971)</f>
        <v>0</v>
      </c>
      <c r="AI971">
        <f>COUNTIF($Q$2:Q971,Q971)</f>
        <v>1</v>
      </c>
      <c r="AJ971">
        <f>COUNTIF($S$2:S971,S971)</f>
        <v>1</v>
      </c>
      <c r="AK971">
        <f t="shared" si="15"/>
        <v>89.349609375</v>
      </c>
      <c r="AL971">
        <f>IF(AD971="",0,COUNTIF($AD$2:AD971,AD971))</f>
        <v>1</v>
      </c>
    </row>
    <row r="972" spans="1:38">
      <c r="A972" t="s">
        <v>3189</v>
      </c>
      <c r="B972" t="s">
        <v>56</v>
      </c>
      <c r="C972">
        <v>200</v>
      </c>
      <c r="D972" t="s">
        <v>54</v>
      </c>
      <c r="E972" t="s">
        <v>3184</v>
      </c>
      <c r="F972">
        <v>41</v>
      </c>
      <c r="G972">
        <v>345</v>
      </c>
      <c r="H972"/>
      <c r="I972">
        <v>0</v>
      </c>
      <c r="J972">
        <v>0</v>
      </c>
      <c r="K972"/>
      <c r="L972">
        <v>0</v>
      </c>
      <c r="M972" t="s">
        <v>3185</v>
      </c>
      <c r="N972">
        <v>51</v>
      </c>
      <c r="O972"/>
      <c r="P972">
        <v>0</v>
      </c>
      <c r="Q972" t="s">
        <v>3186</v>
      </c>
      <c r="R972">
        <v>28</v>
      </c>
      <c r="S972" t="s">
        <v>3187</v>
      </c>
      <c r="T972">
        <v>30</v>
      </c>
      <c r="U972" t="s">
        <v>53</v>
      </c>
      <c r="V972" t="s">
        <v>53</v>
      </c>
      <c r="W972" t="s">
        <v>108</v>
      </c>
      <c r="X972">
        <v>91502</v>
      </c>
      <c r="Y972">
        <v>3557</v>
      </c>
      <c r="Z972">
        <v>4</v>
      </c>
      <c r="AA972">
        <v>56</v>
      </c>
      <c r="AB972">
        <v>95</v>
      </c>
      <c r="AC972">
        <v>29</v>
      </c>
      <c r="AD972" t="s">
        <v>3190</v>
      </c>
      <c r="AE972">
        <f>COUNTIF($E$2:E972,E972)</f>
        <v>2</v>
      </c>
      <c r="AF972">
        <f>COUNTIF($H$2:$H972,H972)</f>
        <v>0</v>
      </c>
      <c r="AG972">
        <f>COUNTIF($M$2:M972,M972)</f>
        <v>2</v>
      </c>
      <c r="AH972">
        <f>COUNTIF($O$2:O972,O972)</f>
        <v>0</v>
      </c>
      <c r="AI972">
        <f>COUNTIF($Q$2:Q972,Q972)</f>
        <v>2</v>
      </c>
      <c r="AJ972">
        <f>COUNTIF($S$2:S972,S972)</f>
        <v>2</v>
      </c>
      <c r="AK972">
        <f t="shared" si="15"/>
        <v>89.357421875</v>
      </c>
      <c r="AL972">
        <f>IF(AD972="",0,COUNTIF($AD$2:AD972,AD972))</f>
        <v>1</v>
      </c>
    </row>
    <row r="973" spans="1:38">
      <c r="A973" t="s">
        <v>3191</v>
      </c>
      <c r="B973" t="s">
        <v>56</v>
      </c>
      <c r="C973">
        <v>200</v>
      </c>
      <c r="D973" t="s">
        <v>54</v>
      </c>
      <c r="E973" t="s">
        <v>3192</v>
      </c>
      <c r="F973">
        <v>44</v>
      </c>
      <c r="G973">
        <v>366</v>
      </c>
      <c r="H973"/>
      <c r="I973">
        <v>0</v>
      </c>
      <c r="J973">
        <v>0</v>
      </c>
      <c r="K973"/>
      <c r="L973">
        <v>0</v>
      </c>
      <c r="M973" t="s">
        <v>3193</v>
      </c>
      <c r="N973">
        <v>60</v>
      </c>
      <c r="O973"/>
      <c r="P973">
        <v>0</v>
      </c>
      <c r="Q973" t="s">
        <v>3194</v>
      </c>
      <c r="R973">
        <v>39</v>
      </c>
      <c r="S973" t="s">
        <v>3195</v>
      </c>
      <c r="T973">
        <v>26</v>
      </c>
      <c r="U973" t="s">
        <v>53</v>
      </c>
      <c r="V973" t="s">
        <v>53</v>
      </c>
      <c r="W973" t="s">
        <v>108</v>
      </c>
      <c r="X973">
        <v>55912</v>
      </c>
      <c r="Y973">
        <v>1201</v>
      </c>
      <c r="Z973">
        <v>4</v>
      </c>
      <c r="AA973">
        <v>6</v>
      </c>
      <c r="AB973">
        <v>62</v>
      </c>
      <c r="AC973">
        <v>17</v>
      </c>
      <c r="AD973" t="s">
        <v>3196</v>
      </c>
      <c r="AE973">
        <f>COUNTIF($E$2:E973,E973)</f>
        <v>1</v>
      </c>
      <c r="AF973">
        <f>COUNTIF($H$2:$H973,H973)</f>
        <v>0</v>
      </c>
      <c r="AG973">
        <f>COUNTIF($M$2:M973,M973)</f>
        <v>1</v>
      </c>
      <c r="AH973">
        <f>COUNTIF($O$2:O973,O973)</f>
        <v>0</v>
      </c>
      <c r="AI973">
        <f>COUNTIF($Q$2:Q973,Q973)</f>
        <v>1</v>
      </c>
      <c r="AJ973">
        <f>COUNTIF($S$2:S973,S973)</f>
        <v>1</v>
      </c>
      <c r="AK973">
        <f t="shared" si="15"/>
        <v>54.6015625</v>
      </c>
      <c r="AL973">
        <f>IF(AD973="",0,COUNTIF($AD$2:AD973,AD973))</f>
        <v>1</v>
      </c>
    </row>
    <row r="974" spans="1:38">
      <c r="A974" t="s">
        <v>3197</v>
      </c>
      <c r="B974" t="s">
        <v>56</v>
      </c>
      <c r="C974">
        <v>200</v>
      </c>
      <c r="D974" t="s">
        <v>54</v>
      </c>
      <c r="E974" t="s">
        <v>3192</v>
      </c>
      <c r="F974">
        <v>44</v>
      </c>
      <c r="G974">
        <v>366</v>
      </c>
      <c r="H974"/>
      <c r="I974">
        <v>0</v>
      </c>
      <c r="J974">
        <v>0</v>
      </c>
      <c r="K974"/>
      <c r="L974">
        <v>0</v>
      </c>
      <c r="M974" t="s">
        <v>3193</v>
      </c>
      <c r="N974">
        <v>60</v>
      </c>
      <c r="O974"/>
      <c r="P974">
        <v>0</v>
      </c>
      <c r="Q974" t="s">
        <v>3194</v>
      </c>
      <c r="R974">
        <v>39</v>
      </c>
      <c r="S974" t="s">
        <v>3195</v>
      </c>
      <c r="T974">
        <v>26</v>
      </c>
      <c r="U974" t="s">
        <v>53</v>
      </c>
      <c r="V974" t="s">
        <v>53</v>
      </c>
      <c r="W974" t="s">
        <v>108</v>
      </c>
      <c r="X974">
        <v>55927</v>
      </c>
      <c r="Y974">
        <v>1201</v>
      </c>
      <c r="Z974">
        <v>5</v>
      </c>
      <c r="AA974">
        <v>6</v>
      </c>
      <c r="AB974">
        <v>62</v>
      </c>
      <c r="AC974">
        <v>17</v>
      </c>
      <c r="AD974" t="s">
        <v>3198</v>
      </c>
      <c r="AE974">
        <f>COUNTIF($E$2:E974,E974)</f>
        <v>2</v>
      </c>
      <c r="AF974">
        <f>COUNTIF($H$2:$H974,H974)</f>
        <v>0</v>
      </c>
      <c r="AG974">
        <f>COUNTIF($M$2:M974,M974)</f>
        <v>2</v>
      </c>
      <c r="AH974">
        <f>COUNTIF($O$2:O974,O974)</f>
        <v>0</v>
      </c>
      <c r="AI974">
        <f>COUNTIF($Q$2:Q974,Q974)</f>
        <v>2</v>
      </c>
      <c r="AJ974">
        <f>COUNTIF($S$2:S974,S974)</f>
        <v>2</v>
      </c>
      <c r="AK974">
        <f t="shared" si="15"/>
        <v>54.6162109375</v>
      </c>
      <c r="AL974">
        <f>IF(AD974="",0,COUNTIF($AD$2:AD974,AD974))</f>
        <v>1</v>
      </c>
    </row>
    <row r="975" spans="1:38">
      <c r="A975" t="s">
        <v>3199</v>
      </c>
      <c r="B975" t="s">
        <v>56</v>
      </c>
      <c r="C975">
        <v>200</v>
      </c>
      <c r="D975" t="s">
        <v>54</v>
      </c>
      <c r="E975" t="s">
        <v>3200</v>
      </c>
      <c r="F975">
        <v>59</v>
      </c>
      <c r="G975">
        <v>479</v>
      </c>
      <c r="H975"/>
      <c r="I975">
        <v>0</v>
      </c>
      <c r="J975">
        <v>0</v>
      </c>
      <c r="K975"/>
      <c r="L975">
        <v>0</v>
      </c>
      <c r="M975" t="s">
        <v>3201</v>
      </c>
      <c r="N975">
        <v>44</v>
      </c>
      <c r="O975"/>
      <c r="P975">
        <v>0</v>
      </c>
      <c r="Q975" t="s">
        <v>3202</v>
      </c>
      <c r="R975">
        <v>61</v>
      </c>
      <c r="S975" t="s">
        <v>172</v>
      </c>
      <c r="T975">
        <v>6</v>
      </c>
      <c r="U975" t="s">
        <v>53</v>
      </c>
      <c r="V975" t="s">
        <v>53</v>
      </c>
      <c r="W975" t="s">
        <v>108</v>
      </c>
      <c r="X975">
        <v>57426</v>
      </c>
      <c r="Y975">
        <v>1257</v>
      </c>
      <c r="Z975">
        <v>5</v>
      </c>
      <c r="AA975">
        <v>7</v>
      </c>
      <c r="AB975">
        <v>68</v>
      </c>
      <c r="AC975">
        <v>15</v>
      </c>
      <c r="AD975" t="s">
        <v>3203</v>
      </c>
      <c r="AE975">
        <f>COUNTIF($E$2:E975,E975)</f>
        <v>1</v>
      </c>
      <c r="AF975">
        <f>COUNTIF($H$2:$H975,H975)</f>
        <v>0</v>
      </c>
      <c r="AG975">
        <f>COUNTIF($M$2:M975,M975)</f>
        <v>1</v>
      </c>
      <c r="AH975">
        <f>COUNTIF($O$2:O975,O975)</f>
        <v>0</v>
      </c>
      <c r="AI975">
        <f>COUNTIF($Q$2:Q975,Q975)</f>
        <v>1</v>
      </c>
      <c r="AJ975">
        <f>COUNTIF($S$2:S975,S975)</f>
        <v>692</v>
      </c>
      <c r="AK975">
        <f t="shared" si="15"/>
        <v>56.080078125</v>
      </c>
      <c r="AL975">
        <f>IF(AD975="",0,COUNTIF($AD$2:AD975,AD975))</f>
        <v>1</v>
      </c>
    </row>
    <row r="976" spans="1:38">
      <c r="A976" t="s">
        <v>3204</v>
      </c>
      <c r="B976" t="s">
        <v>56</v>
      </c>
      <c r="C976">
        <v>200</v>
      </c>
      <c r="D976" t="s">
        <v>54</v>
      </c>
      <c r="E976" t="s">
        <v>3200</v>
      </c>
      <c r="F976">
        <v>59</v>
      </c>
      <c r="G976">
        <v>479</v>
      </c>
      <c r="H976"/>
      <c r="I976">
        <v>0</v>
      </c>
      <c r="J976">
        <v>0</v>
      </c>
      <c r="K976"/>
      <c r="L976">
        <v>0</v>
      </c>
      <c r="M976" t="s">
        <v>3201</v>
      </c>
      <c r="N976">
        <v>44</v>
      </c>
      <c r="O976"/>
      <c r="P976">
        <v>0</v>
      </c>
      <c r="Q976" t="s">
        <v>3202</v>
      </c>
      <c r="R976">
        <v>61</v>
      </c>
      <c r="S976" t="s">
        <v>172</v>
      </c>
      <c r="T976">
        <v>6</v>
      </c>
      <c r="U976" t="s">
        <v>53</v>
      </c>
      <c r="V976" t="s">
        <v>53</v>
      </c>
      <c r="W976" t="s">
        <v>108</v>
      </c>
      <c r="X976">
        <v>57441</v>
      </c>
      <c r="Y976">
        <v>1257</v>
      </c>
      <c r="Z976">
        <v>6</v>
      </c>
      <c r="AA976">
        <v>8</v>
      </c>
      <c r="AB976">
        <v>68</v>
      </c>
      <c r="AC976">
        <v>15</v>
      </c>
      <c r="AD976" t="s">
        <v>3205</v>
      </c>
      <c r="AE976">
        <f>COUNTIF($E$2:E976,E976)</f>
        <v>2</v>
      </c>
      <c r="AF976">
        <f>COUNTIF($H$2:$H976,H976)</f>
        <v>0</v>
      </c>
      <c r="AG976">
        <f>COUNTIF($M$2:M976,M976)</f>
        <v>2</v>
      </c>
      <c r="AH976">
        <f>COUNTIF($O$2:O976,O976)</f>
        <v>0</v>
      </c>
      <c r="AI976">
        <f>COUNTIF($Q$2:Q976,Q976)</f>
        <v>2</v>
      </c>
      <c r="AJ976">
        <f>COUNTIF($S$2:S976,S976)</f>
        <v>693</v>
      </c>
      <c r="AK976">
        <f t="shared" si="15"/>
        <v>56.0947265625</v>
      </c>
      <c r="AL976">
        <f>IF(AD976="",0,COUNTIF($AD$2:AD976,AD976))</f>
        <v>1</v>
      </c>
    </row>
    <row r="977" spans="1:38">
      <c r="A977" t="s">
        <v>3206</v>
      </c>
      <c r="B977" t="s">
        <v>56</v>
      </c>
      <c r="C977">
        <v>200</v>
      </c>
      <c r="D977" t="s">
        <v>54</v>
      </c>
      <c r="E977" t="s">
        <v>3207</v>
      </c>
      <c r="F977">
        <v>42</v>
      </c>
      <c r="G977">
        <v>345</v>
      </c>
      <c r="H977"/>
      <c r="I977">
        <v>0</v>
      </c>
      <c r="J977">
        <v>0</v>
      </c>
      <c r="K977"/>
      <c r="L977">
        <v>0</v>
      </c>
      <c r="M977" t="s">
        <v>3208</v>
      </c>
      <c r="N977">
        <v>35</v>
      </c>
      <c r="O977"/>
      <c r="P977">
        <v>0</v>
      </c>
      <c r="Q977" t="s">
        <v>3209</v>
      </c>
      <c r="R977">
        <v>58</v>
      </c>
      <c r="S977" t="s">
        <v>3210</v>
      </c>
      <c r="T977">
        <v>45</v>
      </c>
      <c r="U977" t="s">
        <v>53</v>
      </c>
      <c r="V977" t="s">
        <v>53</v>
      </c>
      <c r="W977" t="s">
        <v>108</v>
      </c>
      <c r="X977">
        <v>50425</v>
      </c>
      <c r="Y977">
        <v>1087</v>
      </c>
      <c r="Z977">
        <v>5</v>
      </c>
      <c r="AA977">
        <v>18</v>
      </c>
      <c r="AB977">
        <v>58</v>
      </c>
      <c r="AC977">
        <v>10</v>
      </c>
      <c r="AD977" t="s">
        <v>3211</v>
      </c>
      <c r="AE977">
        <f>COUNTIF($E$2:E977,E977)</f>
        <v>1</v>
      </c>
      <c r="AF977">
        <f>COUNTIF($H$2:$H977,H977)</f>
        <v>0</v>
      </c>
      <c r="AG977">
        <f>COUNTIF($M$2:M977,M977)</f>
        <v>1</v>
      </c>
      <c r="AH977">
        <f>COUNTIF($O$2:O977,O977)</f>
        <v>0</v>
      </c>
      <c r="AI977">
        <f>COUNTIF($Q$2:Q977,Q977)</f>
        <v>1</v>
      </c>
      <c r="AJ977">
        <f>COUNTIF($S$2:S977,S977)</f>
        <v>1</v>
      </c>
      <c r="AK977">
        <f t="shared" si="15"/>
        <v>49.2431640625</v>
      </c>
      <c r="AL977">
        <f>IF(AD977="",0,COUNTIF($AD$2:AD977,AD977))</f>
        <v>1</v>
      </c>
    </row>
    <row r="978" spans="1:38">
      <c r="A978" t="s">
        <v>3212</v>
      </c>
      <c r="B978" t="s">
        <v>56</v>
      </c>
      <c r="C978">
        <v>200</v>
      </c>
      <c r="D978" t="s">
        <v>54</v>
      </c>
      <c r="E978" t="s">
        <v>3213</v>
      </c>
      <c r="F978">
        <v>42</v>
      </c>
      <c r="G978">
        <v>367</v>
      </c>
      <c r="H978"/>
      <c r="I978">
        <v>0</v>
      </c>
      <c r="J978">
        <v>0</v>
      </c>
      <c r="K978"/>
      <c r="L978">
        <v>0</v>
      </c>
      <c r="M978" t="s">
        <v>3214</v>
      </c>
      <c r="N978">
        <v>45</v>
      </c>
      <c r="O978"/>
      <c r="P978">
        <v>0</v>
      </c>
      <c r="Q978" t="s">
        <v>172</v>
      </c>
      <c r="R978">
        <v>6</v>
      </c>
      <c r="S978" t="s">
        <v>145</v>
      </c>
      <c r="T978">
        <v>10</v>
      </c>
      <c r="U978" t="s">
        <v>53</v>
      </c>
      <c r="V978" t="s">
        <v>53</v>
      </c>
      <c r="W978" t="s">
        <v>108</v>
      </c>
      <c r="X978">
        <v>49980</v>
      </c>
      <c r="Y978">
        <v>703</v>
      </c>
      <c r="Z978">
        <v>4</v>
      </c>
      <c r="AA978">
        <v>7</v>
      </c>
      <c r="AB978">
        <v>60</v>
      </c>
      <c r="AC978">
        <v>14</v>
      </c>
      <c r="AD978" t="s">
        <v>3215</v>
      </c>
      <c r="AE978">
        <f>COUNTIF($E$2:E978,E978)</f>
        <v>1</v>
      </c>
      <c r="AF978">
        <f>COUNTIF($H$2:$H978,H978)</f>
        <v>0</v>
      </c>
      <c r="AG978">
        <f>COUNTIF($M$2:M978,M978)</f>
        <v>1</v>
      </c>
      <c r="AH978">
        <f>COUNTIF($O$2:O978,O978)</f>
        <v>0</v>
      </c>
      <c r="AI978">
        <f>COUNTIF($Q$2:Q978,Q978)</f>
        <v>126</v>
      </c>
      <c r="AJ978">
        <f>COUNTIF($S$2:S978,S978)</f>
        <v>126</v>
      </c>
      <c r="AK978">
        <f t="shared" si="15"/>
        <v>48.80859375</v>
      </c>
      <c r="AL978">
        <f>IF(AD978="",0,COUNTIF($AD$2:AD978,AD978))</f>
        <v>1</v>
      </c>
    </row>
    <row r="979" spans="1:38">
      <c r="A979" t="s">
        <v>3216</v>
      </c>
      <c r="B979" t="s">
        <v>56</v>
      </c>
      <c r="C979">
        <v>200</v>
      </c>
      <c r="D979" t="s">
        <v>54</v>
      </c>
      <c r="E979" t="s">
        <v>3217</v>
      </c>
      <c r="F979">
        <v>56</v>
      </c>
      <c r="G979">
        <v>481</v>
      </c>
      <c r="H979"/>
      <c r="I979">
        <v>0</v>
      </c>
      <c r="J979">
        <v>0</v>
      </c>
      <c r="K979"/>
      <c r="L979">
        <v>0</v>
      </c>
      <c r="M979" t="s">
        <v>3218</v>
      </c>
      <c r="N979">
        <v>55</v>
      </c>
      <c r="O979"/>
      <c r="P979">
        <v>0</v>
      </c>
      <c r="Q979" t="s">
        <v>3219</v>
      </c>
      <c r="R979">
        <v>41</v>
      </c>
      <c r="S979" t="s">
        <v>3220</v>
      </c>
      <c r="T979">
        <v>11</v>
      </c>
      <c r="U979" t="s">
        <v>53</v>
      </c>
      <c r="V979" t="s">
        <v>53</v>
      </c>
      <c r="W979" t="s">
        <v>108</v>
      </c>
      <c r="X979">
        <v>56789</v>
      </c>
      <c r="Y979">
        <v>1341</v>
      </c>
      <c r="Z979">
        <v>4</v>
      </c>
      <c r="AA979">
        <v>9</v>
      </c>
      <c r="AB979">
        <v>65</v>
      </c>
      <c r="AC979">
        <v>14</v>
      </c>
      <c r="AD979" t="s">
        <v>3221</v>
      </c>
      <c r="AE979">
        <f>COUNTIF($E$2:E979,E979)</f>
        <v>1</v>
      </c>
      <c r="AF979">
        <f>COUNTIF($H$2:$H979,H979)</f>
        <v>0</v>
      </c>
      <c r="AG979">
        <f>COUNTIF($M$2:M979,M979)</f>
        <v>1</v>
      </c>
      <c r="AH979">
        <f>COUNTIF($O$2:O979,O979)</f>
        <v>0</v>
      </c>
      <c r="AI979">
        <f>COUNTIF($Q$2:Q979,Q979)</f>
        <v>1</v>
      </c>
      <c r="AJ979">
        <f>COUNTIF($S$2:S979,S979)</f>
        <v>1</v>
      </c>
      <c r="AK979">
        <f t="shared" si="15"/>
        <v>55.4580078125</v>
      </c>
      <c r="AL979">
        <f>IF(AD979="",0,COUNTIF($AD$2:AD979,AD979))</f>
        <v>1</v>
      </c>
    </row>
    <row r="980" spans="1:38">
      <c r="A980" t="s">
        <v>3222</v>
      </c>
      <c r="B980" t="s">
        <v>56</v>
      </c>
      <c r="C980">
        <v>200</v>
      </c>
      <c r="D980" t="s">
        <v>54</v>
      </c>
      <c r="E980" t="s">
        <v>3217</v>
      </c>
      <c r="F980">
        <v>56</v>
      </c>
      <c r="G980">
        <v>481</v>
      </c>
      <c r="H980"/>
      <c r="I980">
        <v>0</v>
      </c>
      <c r="J980">
        <v>0</v>
      </c>
      <c r="K980"/>
      <c r="L980">
        <v>0</v>
      </c>
      <c r="M980" t="s">
        <v>3218</v>
      </c>
      <c r="N980">
        <v>55</v>
      </c>
      <c r="O980"/>
      <c r="P980">
        <v>0</v>
      </c>
      <c r="Q980" t="s">
        <v>3219</v>
      </c>
      <c r="R980">
        <v>41</v>
      </c>
      <c r="S980" t="s">
        <v>3220</v>
      </c>
      <c r="T980">
        <v>11</v>
      </c>
      <c r="U980" t="s">
        <v>53</v>
      </c>
      <c r="V980" t="s">
        <v>53</v>
      </c>
      <c r="W980" t="s">
        <v>108</v>
      </c>
      <c r="X980">
        <v>56804</v>
      </c>
      <c r="Y980">
        <v>1341</v>
      </c>
      <c r="Z980">
        <v>5</v>
      </c>
      <c r="AA980">
        <v>8</v>
      </c>
      <c r="AB980">
        <v>65</v>
      </c>
      <c r="AC980">
        <v>14</v>
      </c>
      <c r="AD980" t="s">
        <v>3223</v>
      </c>
      <c r="AE980">
        <f>COUNTIF($E$2:E980,E980)</f>
        <v>2</v>
      </c>
      <c r="AF980">
        <f>COUNTIF($H$2:$H980,H980)</f>
        <v>0</v>
      </c>
      <c r="AG980">
        <f>COUNTIF($M$2:M980,M980)</f>
        <v>2</v>
      </c>
      <c r="AH980">
        <f>COUNTIF($O$2:O980,O980)</f>
        <v>0</v>
      </c>
      <c r="AI980">
        <f>COUNTIF($Q$2:Q980,Q980)</f>
        <v>2</v>
      </c>
      <c r="AJ980">
        <f>COUNTIF($S$2:S980,S980)</f>
        <v>2</v>
      </c>
      <c r="AK980">
        <f t="shared" si="15"/>
        <v>55.47265625</v>
      </c>
      <c r="AL980">
        <f>IF(AD980="",0,COUNTIF($AD$2:AD980,AD980))</f>
        <v>1</v>
      </c>
    </row>
    <row r="981" spans="1:38">
      <c r="A981" t="s">
        <v>3224</v>
      </c>
      <c r="B981" t="s">
        <v>56</v>
      </c>
      <c r="C981">
        <v>200</v>
      </c>
      <c r="D981" t="s">
        <v>54</v>
      </c>
      <c r="E981" t="s">
        <v>3225</v>
      </c>
      <c r="F981">
        <v>56</v>
      </c>
      <c r="G981">
        <v>457</v>
      </c>
      <c r="H981"/>
      <c r="I981">
        <v>0</v>
      </c>
      <c r="J981">
        <v>0</v>
      </c>
      <c r="K981"/>
      <c r="L981">
        <v>0</v>
      </c>
      <c r="M981" t="s">
        <v>3226</v>
      </c>
      <c r="N981">
        <v>70</v>
      </c>
      <c r="O981"/>
      <c r="P981">
        <v>0</v>
      </c>
      <c r="Q981" t="s">
        <v>3227</v>
      </c>
      <c r="R981">
        <v>40</v>
      </c>
      <c r="S981" t="s">
        <v>3228</v>
      </c>
      <c r="T981">
        <v>51</v>
      </c>
      <c r="U981" t="s">
        <v>53</v>
      </c>
      <c r="V981" t="s">
        <v>53</v>
      </c>
      <c r="W981" t="s">
        <v>108</v>
      </c>
      <c r="X981">
        <v>56613</v>
      </c>
      <c r="Y981">
        <v>1302</v>
      </c>
      <c r="Z981">
        <v>5</v>
      </c>
      <c r="AA981">
        <v>9</v>
      </c>
      <c r="AB981">
        <v>64</v>
      </c>
      <c r="AC981">
        <v>15</v>
      </c>
      <c r="AD981" t="s">
        <v>3229</v>
      </c>
      <c r="AE981">
        <f>COUNTIF($E$2:E981,E981)</f>
        <v>1</v>
      </c>
      <c r="AF981">
        <f>COUNTIF($H$2:$H981,H981)</f>
        <v>0</v>
      </c>
      <c r="AG981">
        <f>COUNTIF($M$2:M981,M981)</f>
        <v>1</v>
      </c>
      <c r="AH981">
        <f>COUNTIF($O$2:O981,O981)</f>
        <v>0</v>
      </c>
      <c r="AI981">
        <f>COUNTIF($Q$2:Q981,Q981)</f>
        <v>1</v>
      </c>
      <c r="AJ981">
        <f>COUNTIF($S$2:S981,S981)</f>
        <v>1</v>
      </c>
      <c r="AK981">
        <f t="shared" si="15"/>
        <v>55.2861328125</v>
      </c>
      <c r="AL981">
        <f>IF(AD981="",0,COUNTIF($AD$2:AD981,AD981))</f>
        <v>1</v>
      </c>
    </row>
    <row r="982" spans="1:38">
      <c r="A982" t="s">
        <v>3230</v>
      </c>
      <c r="B982" t="s">
        <v>56</v>
      </c>
      <c r="C982">
        <v>200</v>
      </c>
      <c r="D982" t="s">
        <v>54</v>
      </c>
      <c r="E982" t="s">
        <v>3225</v>
      </c>
      <c r="F982">
        <v>56</v>
      </c>
      <c r="G982">
        <v>457</v>
      </c>
      <c r="H982"/>
      <c r="I982">
        <v>0</v>
      </c>
      <c r="J982">
        <v>0</v>
      </c>
      <c r="K982"/>
      <c r="L982">
        <v>0</v>
      </c>
      <c r="M982" t="s">
        <v>3226</v>
      </c>
      <c r="N982">
        <v>70</v>
      </c>
      <c r="O982"/>
      <c r="P982">
        <v>0</v>
      </c>
      <c r="Q982" t="s">
        <v>3227</v>
      </c>
      <c r="R982">
        <v>40</v>
      </c>
      <c r="S982" t="s">
        <v>3228</v>
      </c>
      <c r="T982">
        <v>51</v>
      </c>
      <c r="U982" t="s">
        <v>53</v>
      </c>
      <c r="V982" t="s">
        <v>53</v>
      </c>
      <c r="W982" t="s">
        <v>108</v>
      </c>
      <c r="X982">
        <v>56608</v>
      </c>
      <c r="Y982">
        <v>1302</v>
      </c>
      <c r="Z982">
        <v>6</v>
      </c>
      <c r="AA982">
        <v>4</v>
      </c>
      <c r="AB982">
        <v>64</v>
      </c>
      <c r="AC982">
        <v>15</v>
      </c>
      <c r="AD982" t="s">
        <v>3231</v>
      </c>
      <c r="AE982">
        <f>COUNTIF($E$2:E982,E982)</f>
        <v>2</v>
      </c>
      <c r="AF982">
        <f>COUNTIF($H$2:$H982,H982)</f>
        <v>0</v>
      </c>
      <c r="AG982">
        <f>COUNTIF($M$2:M982,M982)</f>
        <v>2</v>
      </c>
      <c r="AH982">
        <f>COUNTIF($O$2:O982,O982)</f>
        <v>0</v>
      </c>
      <c r="AI982">
        <f>COUNTIF($Q$2:Q982,Q982)</f>
        <v>2</v>
      </c>
      <c r="AJ982">
        <f>COUNTIF($S$2:S982,S982)</f>
        <v>2</v>
      </c>
      <c r="AK982">
        <f t="shared" si="15"/>
        <v>55.28125</v>
      </c>
      <c r="AL982">
        <f>IF(AD982="",0,COUNTIF($AD$2:AD982,AD982))</f>
        <v>1</v>
      </c>
    </row>
    <row r="983" spans="1:38">
      <c r="A983" t="s">
        <v>3232</v>
      </c>
      <c r="B983" t="s">
        <v>56</v>
      </c>
      <c r="C983">
        <v>200</v>
      </c>
      <c r="D983" t="s">
        <v>54</v>
      </c>
      <c r="E983" t="s">
        <v>3233</v>
      </c>
      <c r="F983">
        <v>51</v>
      </c>
      <c r="G983">
        <v>448</v>
      </c>
      <c r="H983"/>
      <c r="I983">
        <v>0</v>
      </c>
      <c r="J983">
        <v>0</v>
      </c>
      <c r="K983"/>
      <c r="L983">
        <v>0</v>
      </c>
      <c r="M983" t="s">
        <v>3234</v>
      </c>
      <c r="N983">
        <v>66</v>
      </c>
      <c r="O983"/>
      <c r="P983">
        <v>0</v>
      </c>
      <c r="Q983" t="s">
        <v>3235</v>
      </c>
      <c r="R983">
        <v>24</v>
      </c>
      <c r="S983" t="s">
        <v>3236</v>
      </c>
      <c r="T983">
        <v>26</v>
      </c>
      <c r="U983" t="s">
        <v>53</v>
      </c>
      <c r="V983" t="s">
        <v>53</v>
      </c>
      <c r="W983" t="s">
        <v>108</v>
      </c>
      <c r="X983">
        <v>61509</v>
      </c>
      <c r="Y983">
        <v>1643</v>
      </c>
      <c r="Z983">
        <v>5</v>
      </c>
      <c r="AA983">
        <v>15</v>
      </c>
      <c r="AB983">
        <v>67</v>
      </c>
      <c r="AC983">
        <v>18</v>
      </c>
      <c r="AD983" t="s">
        <v>3237</v>
      </c>
      <c r="AE983">
        <f>COUNTIF($E$2:E983,E983)</f>
        <v>1</v>
      </c>
      <c r="AF983">
        <f>COUNTIF($H$2:$H983,H983)</f>
        <v>0</v>
      </c>
      <c r="AG983">
        <f>COUNTIF($M$2:M983,M983)</f>
        <v>1</v>
      </c>
      <c r="AH983">
        <f>COUNTIF($O$2:O983,O983)</f>
        <v>0</v>
      </c>
      <c r="AI983">
        <f>COUNTIF($Q$2:Q983,Q983)</f>
        <v>1</v>
      </c>
      <c r="AJ983">
        <f>COUNTIF($S$2:S983,S983)</f>
        <v>1</v>
      </c>
      <c r="AK983">
        <f t="shared" si="15"/>
        <v>60.0673828125</v>
      </c>
      <c r="AL983">
        <f>IF(AD983="",0,COUNTIF($AD$2:AD983,AD983))</f>
        <v>1</v>
      </c>
    </row>
    <row r="984" spans="1:38">
      <c r="A984" t="s">
        <v>3238</v>
      </c>
      <c r="B984" t="s">
        <v>56</v>
      </c>
      <c r="C984">
        <v>200</v>
      </c>
      <c r="D984" t="s">
        <v>54</v>
      </c>
      <c r="E984" t="s">
        <v>3233</v>
      </c>
      <c r="F984">
        <v>51</v>
      </c>
      <c r="G984">
        <v>448</v>
      </c>
      <c r="H984"/>
      <c r="I984">
        <v>0</v>
      </c>
      <c r="J984">
        <v>0</v>
      </c>
      <c r="K984"/>
      <c r="L984">
        <v>0</v>
      </c>
      <c r="M984" t="s">
        <v>3234</v>
      </c>
      <c r="N984">
        <v>66</v>
      </c>
      <c r="O984"/>
      <c r="P984">
        <v>0</v>
      </c>
      <c r="Q984" t="s">
        <v>3235</v>
      </c>
      <c r="R984">
        <v>24</v>
      </c>
      <c r="S984" t="s">
        <v>3236</v>
      </c>
      <c r="T984">
        <v>26</v>
      </c>
      <c r="U984" t="s">
        <v>53</v>
      </c>
      <c r="V984" t="s">
        <v>53</v>
      </c>
      <c r="W984" t="s">
        <v>108</v>
      </c>
      <c r="X984">
        <v>61499</v>
      </c>
      <c r="Y984">
        <v>1643</v>
      </c>
      <c r="Z984">
        <v>6</v>
      </c>
      <c r="AA984">
        <v>12</v>
      </c>
      <c r="AB984">
        <v>67</v>
      </c>
      <c r="AC984">
        <v>18</v>
      </c>
      <c r="AD984" t="s">
        <v>3239</v>
      </c>
      <c r="AE984">
        <f>COUNTIF($E$2:E984,E984)</f>
        <v>2</v>
      </c>
      <c r="AF984">
        <f>COUNTIF($H$2:$H984,H984)</f>
        <v>0</v>
      </c>
      <c r="AG984">
        <f>COUNTIF($M$2:M984,M984)</f>
        <v>2</v>
      </c>
      <c r="AH984">
        <f>COUNTIF($O$2:O984,O984)</f>
        <v>0</v>
      </c>
      <c r="AI984">
        <f>COUNTIF($Q$2:Q984,Q984)</f>
        <v>2</v>
      </c>
      <c r="AJ984">
        <f>COUNTIF($S$2:S984,S984)</f>
        <v>2</v>
      </c>
      <c r="AK984">
        <f t="shared" si="15"/>
        <v>60.0576171875</v>
      </c>
      <c r="AL984">
        <f>IF(AD984="",0,COUNTIF($AD$2:AD984,AD984))</f>
        <v>1</v>
      </c>
    </row>
    <row r="985" spans="1:38">
      <c r="A985" t="s">
        <v>3240</v>
      </c>
      <c r="B985" t="s">
        <v>56</v>
      </c>
      <c r="C985">
        <v>200</v>
      </c>
      <c r="D985" t="s">
        <v>54</v>
      </c>
      <c r="E985" t="s">
        <v>3241</v>
      </c>
      <c r="F985">
        <v>36</v>
      </c>
      <c r="G985">
        <v>305</v>
      </c>
      <c r="H985"/>
      <c r="I985">
        <v>0</v>
      </c>
      <c r="J985">
        <v>0</v>
      </c>
      <c r="K985"/>
      <c r="L985">
        <v>0</v>
      </c>
      <c r="M985" t="s">
        <v>3241</v>
      </c>
      <c r="N985">
        <v>36</v>
      </c>
      <c r="O985"/>
      <c r="P985">
        <v>0</v>
      </c>
      <c r="Q985" t="s">
        <v>3242</v>
      </c>
      <c r="R985">
        <v>18</v>
      </c>
      <c r="S985" t="s">
        <v>3243</v>
      </c>
      <c r="T985">
        <v>54</v>
      </c>
      <c r="U985" t="s">
        <v>53</v>
      </c>
      <c r="V985" t="s">
        <v>53</v>
      </c>
      <c r="W985" t="s">
        <v>108</v>
      </c>
      <c r="X985">
        <v>73700</v>
      </c>
      <c r="Y985">
        <v>2047</v>
      </c>
      <c r="Z985">
        <v>5</v>
      </c>
      <c r="AA985">
        <v>6</v>
      </c>
      <c r="AB985">
        <v>78</v>
      </c>
      <c r="AC985">
        <v>37</v>
      </c>
      <c r="AD985" t="s">
        <v>3244</v>
      </c>
      <c r="AE985">
        <f>COUNTIF($E$2:E985,E985)</f>
        <v>1</v>
      </c>
      <c r="AF985">
        <f>COUNTIF($H$2:$H985,H985)</f>
        <v>0</v>
      </c>
      <c r="AG985">
        <f>COUNTIF($M$2:M985,M985)</f>
        <v>1</v>
      </c>
      <c r="AH985">
        <f>COUNTIF($O$2:O985,O985)</f>
        <v>0</v>
      </c>
      <c r="AI985">
        <f>COUNTIF($Q$2:Q985,Q985)</f>
        <v>1</v>
      </c>
      <c r="AJ985">
        <f>COUNTIF($S$2:S985,S985)</f>
        <v>1</v>
      </c>
      <c r="AK985">
        <f t="shared" si="15"/>
        <v>71.97265625</v>
      </c>
      <c r="AL985">
        <f>IF(AD985="",0,COUNTIF($AD$2:AD985,AD985))</f>
        <v>1</v>
      </c>
    </row>
    <row r="986" spans="1:38">
      <c r="A986" t="s">
        <v>3245</v>
      </c>
      <c r="B986" t="s">
        <v>56</v>
      </c>
      <c r="C986">
        <v>200</v>
      </c>
      <c r="D986" t="s">
        <v>54</v>
      </c>
      <c r="E986" t="s">
        <v>3241</v>
      </c>
      <c r="F986">
        <v>36</v>
      </c>
      <c r="G986">
        <v>305</v>
      </c>
      <c r="H986"/>
      <c r="I986">
        <v>0</v>
      </c>
      <c r="J986">
        <v>0</v>
      </c>
      <c r="K986"/>
      <c r="L986">
        <v>0</v>
      </c>
      <c r="M986" t="s">
        <v>3241</v>
      </c>
      <c r="N986">
        <v>36</v>
      </c>
      <c r="O986"/>
      <c r="P986">
        <v>0</v>
      </c>
      <c r="Q986" t="s">
        <v>3242</v>
      </c>
      <c r="R986">
        <v>18</v>
      </c>
      <c r="S986" t="s">
        <v>3243</v>
      </c>
      <c r="T986">
        <v>54</v>
      </c>
      <c r="U986" t="s">
        <v>53</v>
      </c>
      <c r="V986" t="s">
        <v>53</v>
      </c>
      <c r="W986" t="s">
        <v>108</v>
      </c>
      <c r="X986">
        <v>73729</v>
      </c>
      <c r="Y986">
        <v>2047</v>
      </c>
      <c r="Z986">
        <v>6</v>
      </c>
      <c r="AA986">
        <v>33</v>
      </c>
      <c r="AB986">
        <v>78</v>
      </c>
      <c r="AC986">
        <v>37</v>
      </c>
      <c r="AD986" t="s">
        <v>3246</v>
      </c>
      <c r="AE986">
        <f>COUNTIF($E$2:E986,E986)</f>
        <v>2</v>
      </c>
      <c r="AF986">
        <f>COUNTIF($H$2:$H986,H986)</f>
        <v>0</v>
      </c>
      <c r="AG986">
        <f>COUNTIF($M$2:M986,M986)</f>
        <v>2</v>
      </c>
      <c r="AH986">
        <f>COUNTIF($O$2:O986,O986)</f>
        <v>0</v>
      </c>
      <c r="AI986">
        <f>COUNTIF($Q$2:Q986,Q986)</f>
        <v>2</v>
      </c>
      <c r="AJ986">
        <f>COUNTIF($S$2:S986,S986)</f>
        <v>2</v>
      </c>
      <c r="AK986">
        <f t="shared" si="15"/>
        <v>72.0009765625</v>
      </c>
      <c r="AL986">
        <f>IF(AD986="",0,COUNTIF($AD$2:AD986,AD986))</f>
        <v>1</v>
      </c>
    </row>
    <row r="987" spans="1:38">
      <c r="A987" t="s">
        <v>3247</v>
      </c>
      <c r="B987" t="s">
        <v>56</v>
      </c>
      <c r="C987">
        <v>200</v>
      </c>
      <c r="D987" t="s">
        <v>54</v>
      </c>
      <c r="E987" t="s">
        <v>3248</v>
      </c>
      <c r="F987">
        <v>58</v>
      </c>
      <c r="G987">
        <v>465</v>
      </c>
      <c r="H987"/>
      <c r="I987">
        <v>0</v>
      </c>
      <c r="J987">
        <v>0</v>
      </c>
      <c r="K987"/>
      <c r="L987">
        <v>0</v>
      </c>
      <c r="M987" t="s">
        <v>3249</v>
      </c>
      <c r="N987">
        <v>57</v>
      </c>
      <c r="O987"/>
      <c r="P987">
        <v>0</v>
      </c>
      <c r="Q987" t="s">
        <v>3250</v>
      </c>
      <c r="R987">
        <v>32</v>
      </c>
      <c r="S987" t="s">
        <v>3251</v>
      </c>
      <c r="T987">
        <v>74</v>
      </c>
      <c r="U987" t="s">
        <v>53</v>
      </c>
      <c r="V987" t="s">
        <v>53</v>
      </c>
      <c r="W987" t="s">
        <v>108</v>
      </c>
      <c r="X987">
        <v>58374</v>
      </c>
      <c r="Y987">
        <v>1547</v>
      </c>
      <c r="Z987">
        <v>4</v>
      </c>
      <c r="AA987">
        <v>12</v>
      </c>
      <c r="AB987">
        <v>65</v>
      </c>
      <c r="AC987">
        <v>14</v>
      </c>
      <c r="AD987" t="s">
        <v>3252</v>
      </c>
      <c r="AE987">
        <f>COUNTIF($E$2:E987,E987)</f>
        <v>1</v>
      </c>
      <c r="AF987">
        <f>COUNTIF($H$2:$H987,H987)</f>
        <v>0</v>
      </c>
      <c r="AG987">
        <f>COUNTIF($M$2:M987,M987)</f>
        <v>1</v>
      </c>
      <c r="AH987">
        <f>COUNTIF($O$2:O987,O987)</f>
        <v>0</v>
      </c>
      <c r="AI987">
        <f>COUNTIF($Q$2:Q987,Q987)</f>
        <v>1</v>
      </c>
      <c r="AJ987">
        <f>COUNTIF($S$2:S987,S987)</f>
        <v>1</v>
      </c>
      <c r="AK987">
        <f t="shared" si="15"/>
        <v>57.005859375</v>
      </c>
      <c r="AL987">
        <f>IF(AD987="",0,COUNTIF($AD$2:AD987,AD987))</f>
        <v>1</v>
      </c>
    </row>
    <row r="988" spans="1:38">
      <c r="A988" t="s">
        <v>3253</v>
      </c>
      <c r="B988" t="s">
        <v>56</v>
      </c>
      <c r="C988">
        <v>200</v>
      </c>
      <c r="D988" t="s">
        <v>54</v>
      </c>
      <c r="E988" t="s">
        <v>3248</v>
      </c>
      <c r="F988">
        <v>58</v>
      </c>
      <c r="G988">
        <v>465</v>
      </c>
      <c r="H988"/>
      <c r="I988">
        <v>0</v>
      </c>
      <c r="J988">
        <v>0</v>
      </c>
      <c r="K988"/>
      <c r="L988">
        <v>0</v>
      </c>
      <c r="M988" t="s">
        <v>3249</v>
      </c>
      <c r="N988">
        <v>57</v>
      </c>
      <c r="O988"/>
      <c r="P988">
        <v>0</v>
      </c>
      <c r="Q988" t="s">
        <v>3250</v>
      </c>
      <c r="R988">
        <v>32</v>
      </c>
      <c r="S988" t="s">
        <v>3251</v>
      </c>
      <c r="T988">
        <v>74</v>
      </c>
      <c r="U988" t="s">
        <v>53</v>
      </c>
      <c r="V988" t="s">
        <v>53</v>
      </c>
      <c r="W988" t="s">
        <v>108</v>
      </c>
      <c r="X988">
        <v>58389</v>
      </c>
      <c r="Y988">
        <v>1547</v>
      </c>
      <c r="Z988">
        <v>5</v>
      </c>
      <c r="AA988">
        <v>12</v>
      </c>
      <c r="AB988">
        <v>65</v>
      </c>
      <c r="AC988">
        <v>14</v>
      </c>
      <c r="AD988" t="s">
        <v>3254</v>
      </c>
      <c r="AE988">
        <f>COUNTIF($E$2:E988,E988)</f>
        <v>2</v>
      </c>
      <c r="AF988">
        <f>COUNTIF($H$2:$H988,H988)</f>
        <v>0</v>
      </c>
      <c r="AG988">
        <f>COUNTIF($M$2:M988,M988)</f>
        <v>2</v>
      </c>
      <c r="AH988">
        <f>COUNTIF($O$2:O988,O988)</f>
        <v>0</v>
      </c>
      <c r="AI988">
        <f>COUNTIF($Q$2:Q988,Q988)</f>
        <v>2</v>
      </c>
      <c r="AJ988">
        <f>COUNTIF($S$2:S988,S988)</f>
        <v>2</v>
      </c>
      <c r="AK988">
        <f t="shared" si="15"/>
        <v>57.0205078125</v>
      </c>
      <c r="AL988">
        <f>IF(AD988="",0,COUNTIF($AD$2:AD988,AD988))</f>
        <v>1</v>
      </c>
    </row>
    <row r="989" spans="1:38">
      <c r="A989" t="s">
        <v>3255</v>
      </c>
      <c r="B989" t="s">
        <v>56</v>
      </c>
      <c r="C989">
        <v>200</v>
      </c>
      <c r="D989" t="s">
        <v>54</v>
      </c>
      <c r="E989" t="s">
        <v>3256</v>
      </c>
      <c r="F989">
        <v>28</v>
      </c>
      <c r="G989">
        <v>243</v>
      </c>
      <c r="H989"/>
      <c r="I989">
        <v>0</v>
      </c>
      <c r="J989">
        <v>0</v>
      </c>
      <c r="K989"/>
      <c r="L989">
        <v>0</v>
      </c>
      <c r="M989" t="s">
        <v>3257</v>
      </c>
      <c r="N989">
        <v>31</v>
      </c>
      <c r="O989"/>
      <c r="P989">
        <v>0</v>
      </c>
      <c r="Q989" t="s">
        <v>3258</v>
      </c>
      <c r="R989">
        <v>33</v>
      </c>
      <c r="S989" t="s">
        <v>3259</v>
      </c>
      <c r="T989">
        <v>62</v>
      </c>
      <c r="U989" t="s">
        <v>53</v>
      </c>
      <c r="V989" t="s">
        <v>53</v>
      </c>
      <c r="W989" t="s">
        <v>108</v>
      </c>
      <c r="X989">
        <v>52386</v>
      </c>
      <c r="Y989">
        <v>1089</v>
      </c>
      <c r="Z989">
        <v>5</v>
      </c>
      <c r="AA989">
        <v>15</v>
      </c>
      <c r="AB989">
        <v>60</v>
      </c>
      <c r="AC989">
        <v>12</v>
      </c>
      <c r="AD989" t="s">
        <v>3260</v>
      </c>
      <c r="AE989">
        <f>COUNTIF($E$2:E989,E989)</f>
        <v>1</v>
      </c>
      <c r="AF989">
        <f>COUNTIF($H$2:$H989,H989)</f>
        <v>0</v>
      </c>
      <c r="AG989">
        <f>COUNTIF($M$2:M989,M989)</f>
        <v>1</v>
      </c>
      <c r="AH989">
        <f>COUNTIF($O$2:O989,O989)</f>
        <v>0</v>
      </c>
      <c r="AI989">
        <f>COUNTIF($Q$2:Q989,Q989)</f>
        <v>1</v>
      </c>
      <c r="AJ989">
        <f>COUNTIF($S$2:S989,S989)</f>
        <v>1</v>
      </c>
      <c r="AK989">
        <f t="shared" si="15"/>
        <v>51.158203125</v>
      </c>
      <c r="AL989">
        <f>IF(AD989="",0,COUNTIF($AD$2:AD989,AD989))</f>
        <v>1</v>
      </c>
    </row>
    <row r="990" spans="1:38">
      <c r="A990" t="s">
        <v>3261</v>
      </c>
      <c r="B990" t="s">
        <v>56</v>
      </c>
      <c r="C990">
        <v>200</v>
      </c>
      <c r="D990" t="s">
        <v>54</v>
      </c>
      <c r="E990" t="s">
        <v>3256</v>
      </c>
      <c r="F990">
        <v>28</v>
      </c>
      <c r="G990">
        <v>243</v>
      </c>
      <c r="H990"/>
      <c r="I990">
        <v>0</v>
      </c>
      <c r="J990">
        <v>0</v>
      </c>
      <c r="K990"/>
      <c r="L990">
        <v>0</v>
      </c>
      <c r="M990" t="s">
        <v>3257</v>
      </c>
      <c r="N990">
        <v>31</v>
      </c>
      <c r="O990"/>
      <c r="P990">
        <v>0</v>
      </c>
      <c r="Q990" t="s">
        <v>3258</v>
      </c>
      <c r="R990">
        <v>33</v>
      </c>
      <c r="S990" t="s">
        <v>3259</v>
      </c>
      <c r="T990">
        <v>62</v>
      </c>
      <c r="U990" t="s">
        <v>53</v>
      </c>
      <c r="V990" t="s">
        <v>53</v>
      </c>
      <c r="W990" t="s">
        <v>108</v>
      </c>
      <c r="X990">
        <v>52401</v>
      </c>
      <c r="Y990">
        <v>1089</v>
      </c>
      <c r="Z990">
        <v>6</v>
      </c>
      <c r="AA990">
        <v>4</v>
      </c>
      <c r="AB990">
        <v>60</v>
      </c>
      <c r="AC990">
        <v>12</v>
      </c>
      <c r="AD990" t="s">
        <v>3262</v>
      </c>
      <c r="AE990">
        <f>COUNTIF($E$2:E990,E990)</f>
        <v>2</v>
      </c>
      <c r="AF990">
        <f>COUNTIF($H$2:$H990,H990)</f>
        <v>0</v>
      </c>
      <c r="AG990">
        <f>COUNTIF($M$2:M990,M990)</f>
        <v>2</v>
      </c>
      <c r="AH990">
        <f>COUNTIF($O$2:O990,O990)</f>
        <v>0</v>
      </c>
      <c r="AI990">
        <f>COUNTIF($Q$2:Q990,Q990)</f>
        <v>2</v>
      </c>
      <c r="AJ990">
        <f>COUNTIF($S$2:S990,S990)</f>
        <v>2</v>
      </c>
      <c r="AK990">
        <f t="shared" si="15"/>
        <v>51.1728515625</v>
      </c>
      <c r="AL990">
        <f>IF(AD990="",0,COUNTIF($AD$2:AD990,AD990))</f>
        <v>1</v>
      </c>
    </row>
    <row r="991" spans="1:38">
      <c r="A991" t="s">
        <v>3263</v>
      </c>
      <c r="B991" t="s">
        <v>56</v>
      </c>
      <c r="C991">
        <v>200</v>
      </c>
      <c r="D991" t="s">
        <v>54</v>
      </c>
      <c r="E991" t="s">
        <v>3264</v>
      </c>
      <c r="F991">
        <v>53</v>
      </c>
      <c r="G991">
        <v>492</v>
      </c>
      <c r="H991"/>
      <c r="I991">
        <v>0</v>
      </c>
      <c r="J991">
        <v>0</v>
      </c>
      <c r="K991"/>
      <c r="L991">
        <v>0</v>
      </c>
      <c r="M991" t="s">
        <v>3265</v>
      </c>
      <c r="N991">
        <v>60</v>
      </c>
      <c r="O991"/>
      <c r="P991">
        <v>0</v>
      </c>
      <c r="Q991" t="s">
        <v>3266</v>
      </c>
      <c r="R991">
        <v>24</v>
      </c>
      <c r="S991" t="s">
        <v>3267</v>
      </c>
      <c r="T991">
        <v>29</v>
      </c>
      <c r="U991" t="s">
        <v>53</v>
      </c>
      <c r="V991" t="s">
        <v>53</v>
      </c>
      <c r="W991" t="s">
        <v>108</v>
      </c>
      <c r="X991">
        <v>202057</v>
      </c>
      <c r="Y991">
        <v>10764</v>
      </c>
      <c r="Z991">
        <v>5</v>
      </c>
      <c r="AA991">
        <v>14</v>
      </c>
      <c r="AB991">
        <v>211</v>
      </c>
      <c r="AC991">
        <v>43</v>
      </c>
      <c r="AD991" t="s">
        <v>3268</v>
      </c>
      <c r="AE991">
        <f>COUNTIF($E$2:E991,E991)</f>
        <v>1</v>
      </c>
      <c r="AF991">
        <f>COUNTIF($H$2:$H991,H991)</f>
        <v>0</v>
      </c>
      <c r="AG991">
        <f>COUNTIF($M$2:M991,M991)</f>
        <v>1</v>
      </c>
      <c r="AH991">
        <f>COUNTIF($O$2:O991,O991)</f>
        <v>0</v>
      </c>
      <c r="AI991">
        <f>COUNTIF($Q$2:Q991,Q991)</f>
        <v>1</v>
      </c>
      <c r="AJ991">
        <f>COUNTIF($S$2:S991,S991)</f>
        <v>1</v>
      </c>
      <c r="AK991">
        <f t="shared" si="15"/>
        <v>197.3212890625</v>
      </c>
      <c r="AL991">
        <f>IF(AD991="",0,COUNTIF($AD$2:AD991,AD991))</f>
        <v>1</v>
      </c>
    </row>
    <row r="992" spans="1:38">
      <c r="A992" t="s">
        <v>3269</v>
      </c>
      <c r="B992" t="s">
        <v>56</v>
      </c>
      <c r="C992">
        <v>200</v>
      </c>
      <c r="D992" t="s">
        <v>54</v>
      </c>
      <c r="E992" t="s">
        <v>3264</v>
      </c>
      <c r="F992">
        <v>53</v>
      </c>
      <c r="G992">
        <v>492</v>
      </c>
      <c r="H992"/>
      <c r="I992">
        <v>0</v>
      </c>
      <c r="J992">
        <v>0</v>
      </c>
      <c r="K992"/>
      <c r="L992">
        <v>0</v>
      </c>
      <c r="M992" t="s">
        <v>3265</v>
      </c>
      <c r="N992">
        <v>60</v>
      </c>
      <c r="O992"/>
      <c r="P992">
        <v>0</v>
      </c>
      <c r="Q992" t="s">
        <v>3266</v>
      </c>
      <c r="R992">
        <v>24</v>
      </c>
      <c r="S992" t="s">
        <v>3267</v>
      </c>
      <c r="T992">
        <v>29</v>
      </c>
      <c r="U992" t="s">
        <v>53</v>
      </c>
      <c r="V992" t="s">
        <v>53</v>
      </c>
      <c r="W992" t="s">
        <v>108</v>
      </c>
      <c r="X992">
        <v>202072</v>
      </c>
      <c r="Y992">
        <v>10764</v>
      </c>
      <c r="Z992">
        <v>6</v>
      </c>
      <c r="AA992">
        <v>258</v>
      </c>
      <c r="AB992">
        <v>211</v>
      </c>
      <c r="AC992">
        <v>43</v>
      </c>
      <c r="AD992" t="s">
        <v>3270</v>
      </c>
      <c r="AE992">
        <f>COUNTIF($E$2:E992,E992)</f>
        <v>2</v>
      </c>
      <c r="AF992">
        <f>COUNTIF($H$2:$H992,H992)</f>
        <v>0</v>
      </c>
      <c r="AG992">
        <f>COUNTIF($M$2:M992,M992)</f>
        <v>2</v>
      </c>
      <c r="AH992">
        <f>COUNTIF($O$2:O992,O992)</f>
        <v>0</v>
      </c>
      <c r="AI992">
        <f>COUNTIF($Q$2:Q992,Q992)</f>
        <v>2</v>
      </c>
      <c r="AJ992">
        <f>COUNTIF($S$2:S992,S992)</f>
        <v>2</v>
      </c>
      <c r="AK992">
        <f t="shared" si="15"/>
        <v>197.3359375</v>
      </c>
      <c r="AL992">
        <f>IF(AD992="",0,COUNTIF($AD$2:AD992,AD992))</f>
        <v>1</v>
      </c>
    </row>
    <row r="993" spans="1:38">
      <c r="A993" t="s">
        <v>3271</v>
      </c>
      <c r="B993" t="s">
        <v>56</v>
      </c>
      <c r="C993">
        <v>200</v>
      </c>
      <c r="D993" t="s">
        <v>54</v>
      </c>
      <c r="E993" t="s">
        <v>3272</v>
      </c>
      <c r="F993">
        <v>47</v>
      </c>
      <c r="G993">
        <v>379</v>
      </c>
      <c r="H993"/>
      <c r="I993">
        <v>0</v>
      </c>
      <c r="J993">
        <v>0</v>
      </c>
      <c r="K993"/>
      <c r="L993">
        <v>0</v>
      </c>
      <c r="M993" t="s">
        <v>3273</v>
      </c>
      <c r="N993">
        <v>77</v>
      </c>
      <c r="O993"/>
      <c r="P993">
        <v>0</v>
      </c>
      <c r="Q993" t="s">
        <v>3274</v>
      </c>
      <c r="R993">
        <v>24</v>
      </c>
      <c r="S993" t="s">
        <v>3275</v>
      </c>
      <c r="T993">
        <v>37</v>
      </c>
      <c r="U993" t="s">
        <v>53</v>
      </c>
      <c r="V993" t="s">
        <v>53</v>
      </c>
      <c r="W993" t="s">
        <v>108</v>
      </c>
      <c r="X993">
        <v>73804</v>
      </c>
      <c r="Y993">
        <v>2657</v>
      </c>
      <c r="Z993">
        <v>5</v>
      </c>
      <c r="AA993">
        <v>9</v>
      </c>
      <c r="AB993">
        <v>71</v>
      </c>
      <c r="AC993">
        <v>29</v>
      </c>
      <c r="AD993" t="s">
        <v>3276</v>
      </c>
      <c r="AE993">
        <f>COUNTIF($E$2:E993,E993)</f>
        <v>1</v>
      </c>
      <c r="AF993">
        <f>COUNTIF($H$2:$H993,H993)</f>
        <v>0</v>
      </c>
      <c r="AG993">
        <f>COUNTIF($M$2:M993,M993)</f>
        <v>1</v>
      </c>
      <c r="AH993">
        <f>COUNTIF($O$2:O993,O993)</f>
        <v>0</v>
      </c>
      <c r="AI993">
        <f>COUNTIF($Q$2:Q993,Q993)</f>
        <v>1</v>
      </c>
      <c r="AJ993">
        <f>COUNTIF($S$2:S993,S993)</f>
        <v>1</v>
      </c>
      <c r="AK993">
        <f t="shared" si="15"/>
        <v>72.07421875</v>
      </c>
      <c r="AL993">
        <f>IF(AD993="",0,COUNTIF($AD$2:AD993,AD993))</f>
        <v>1</v>
      </c>
    </row>
    <row r="994" spans="1:38">
      <c r="A994" t="s">
        <v>3277</v>
      </c>
      <c r="B994" t="s">
        <v>56</v>
      </c>
      <c r="C994">
        <v>200</v>
      </c>
      <c r="D994" t="s">
        <v>54</v>
      </c>
      <c r="E994" t="s">
        <v>3272</v>
      </c>
      <c r="F994">
        <v>47</v>
      </c>
      <c r="G994">
        <v>379</v>
      </c>
      <c r="H994"/>
      <c r="I994">
        <v>0</v>
      </c>
      <c r="J994">
        <v>0</v>
      </c>
      <c r="K994"/>
      <c r="L994">
        <v>0</v>
      </c>
      <c r="M994" t="s">
        <v>3273</v>
      </c>
      <c r="N994">
        <v>77</v>
      </c>
      <c r="O994"/>
      <c r="P994">
        <v>0</v>
      </c>
      <c r="Q994" t="s">
        <v>3274</v>
      </c>
      <c r="R994">
        <v>24</v>
      </c>
      <c r="S994" t="s">
        <v>3275</v>
      </c>
      <c r="T994">
        <v>37</v>
      </c>
      <c r="U994" t="s">
        <v>53</v>
      </c>
      <c r="V994" t="s">
        <v>53</v>
      </c>
      <c r="W994" t="s">
        <v>108</v>
      </c>
      <c r="X994">
        <v>73793</v>
      </c>
      <c r="Y994">
        <v>2657</v>
      </c>
      <c r="Z994">
        <v>6</v>
      </c>
      <c r="AA994">
        <v>22</v>
      </c>
      <c r="AB994">
        <v>71</v>
      </c>
      <c r="AC994">
        <v>29</v>
      </c>
      <c r="AD994" t="s">
        <v>3278</v>
      </c>
      <c r="AE994">
        <f>COUNTIF($E$2:E994,E994)</f>
        <v>2</v>
      </c>
      <c r="AF994">
        <f>COUNTIF($H$2:$H994,H994)</f>
        <v>0</v>
      </c>
      <c r="AG994">
        <f>COUNTIF($M$2:M994,M994)</f>
        <v>2</v>
      </c>
      <c r="AH994">
        <f>COUNTIF($O$2:O994,O994)</f>
        <v>0</v>
      </c>
      <c r="AI994">
        <f>COUNTIF($Q$2:Q994,Q994)</f>
        <v>2</v>
      </c>
      <c r="AJ994">
        <f>COUNTIF($S$2:S994,S994)</f>
        <v>2</v>
      </c>
      <c r="AK994">
        <f t="shared" si="15"/>
        <v>72.0634765625</v>
      </c>
      <c r="AL994">
        <f>IF(AD994="",0,COUNTIF($AD$2:AD994,AD994))</f>
        <v>1</v>
      </c>
    </row>
    <row r="995" spans="1:38">
      <c r="A995" t="s">
        <v>3279</v>
      </c>
      <c r="B995" t="s">
        <v>56</v>
      </c>
      <c r="C995">
        <v>200</v>
      </c>
      <c r="D995" t="s">
        <v>54</v>
      </c>
      <c r="E995" t="s">
        <v>3280</v>
      </c>
      <c r="F995">
        <v>66</v>
      </c>
      <c r="G995">
        <v>550</v>
      </c>
      <c r="H995"/>
      <c r="I995">
        <v>0</v>
      </c>
      <c r="J995">
        <v>0</v>
      </c>
      <c r="K995"/>
      <c r="L995">
        <v>0</v>
      </c>
      <c r="M995" t="s">
        <v>3281</v>
      </c>
      <c r="N995">
        <v>38</v>
      </c>
      <c r="O995"/>
      <c r="P995">
        <v>0</v>
      </c>
      <c r="Q995" t="s">
        <v>3282</v>
      </c>
      <c r="R995">
        <v>27</v>
      </c>
      <c r="S995" t="s">
        <v>3283</v>
      </c>
      <c r="T995">
        <v>26</v>
      </c>
      <c r="U995" t="s">
        <v>53</v>
      </c>
      <c r="V995" t="s">
        <v>53</v>
      </c>
      <c r="W995" t="s">
        <v>108</v>
      </c>
      <c r="X995">
        <v>59977</v>
      </c>
      <c r="Y995">
        <v>1297</v>
      </c>
      <c r="Z995">
        <v>4</v>
      </c>
      <c r="AA995">
        <v>15</v>
      </c>
      <c r="AB995">
        <v>75</v>
      </c>
      <c r="AC995">
        <v>21</v>
      </c>
      <c r="AD995" t="s">
        <v>3284</v>
      </c>
      <c r="AE995">
        <f>COUNTIF($E$2:E995,E995)</f>
        <v>1</v>
      </c>
      <c r="AF995">
        <f>COUNTIF($H$2:$H995,H995)</f>
        <v>0</v>
      </c>
      <c r="AG995">
        <f>COUNTIF($M$2:M995,M995)</f>
        <v>1</v>
      </c>
      <c r="AH995">
        <f>COUNTIF($O$2:O995,O995)</f>
        <v>0</v>
      </c>
      <c r="AI995">
        <f>COUNTIF($Q$2:Q995,Q995)</f>
        <v>1</v>
      </c>
      <c r="AJ995">
        <f>COUNTIF($S$2:S995,S995)</f>
        <v>1</v>
      </c>
      <c r="AK995">
        <f t="shared" si="15"/>
        <v>58.5712890625</v>
      </c>
      <c r="AL995">
        <f>IF(AD995="",0,COUNTIF($AD$2:AD995,AD995))</f>
        <v>1</v>
      </c>
    </row>
    <row r="996" spans="1:38">
      <c r="A996" t="s">
        <v>3285</v>
      </c>
      <c r="B996" t="s">
        <v>56</v>
      </c>
      <c r="C996">
        <v>200</v>
      </c>
      <c r="D996" t="s">
        <v>54</v>
      </c>
      <c r="E996" t="s">
        <v>3280</v>
      </c>
      <c r="F996">
        <v>66</v>
      </c>
      <c r="G996">
        <v>550</v>
      </c>
      <c r="H996"/>
      <c r="I996">
        <v>0</v>
      </c>
      <c r="J996">
        <v>0</v>
      </c>
      <c r="K996"/>
      <c r="L996">
        <v>0</v>
      </c>
      <c r="M996" t="s">
        <v>3281</v>
      </c>
      <c r="N996">
        <v>38</v>
      </c>
      <c r="O996"/>
      <c r="P996">
        <v>0</v>
      </c>
      <c r="Q996" t="s">
        <v>3282</v>
      </c>
      <c r="R996">
        <v>27</v>
      </c>
      <c r="S996" t="s">
        <v>3283</v>
      </c>
      <c r="T996">
        <v>26</v>
      </c>
      <c r="U996" t="s">
        <v>53</v>
      </c>
      <c r="V996" t="s">
        <v>53</v>
      </c>
      <c r="W996" t="s">
        <v>108</v>
      </c>
      <c r="X996">
        <v>59980</v>
      </c>
      <c r="Y996">
        <v>1297</v>
      </c>
      <c r="Z996">
        <v>5</v>
      </c>
      <c r="AA996">
        <v>8</v>
      </c>
      <c r="AB996">
        <v>75</v>
      </c>
      <c r="AC996">
        <v>21</v>
      </c>
      <c r="AD996" t="s">
        <v>3286</v>
      </c>
      <c r="AE996">
        <f>COUNTIF($E$2:E996,E996)</f>
        <v>2</v>
      </c>
      <c r="AF996">
        <f>COUNTIF($H$2:$H996,H996)</f>
        <v>0</v>
      </c>
      <c r="AG996">
        <f>COUNTIF($M$2:M996,M996)</f>
        <v>2</v>
      </c>
      <c r="AH996">
        <f>COUNTIF($O$2:O996,O996)</f>
        <v>0</v>
      </c>
      <c r="AI996">
        <f>COUNTIF($Q$2:Q996,Q996)</f>
        <v>2</v>
      </c>
      <c r="AJ996">
        <f>COUNTIF($S$2:S996,S996)</f>
        <v>2</v>
      </c>
      <c r="AK996">
        <f t="shared" si="15"/>
        <v>58.57421875</v>
      </c>
      <c r="AL996">
        <f>IF(AD996="",0,COUNTIF($AD$2:AD996,AD996))</f>
        <v>1</v>
      </c>
    </row>
    <row r="997" spans="1:38">
      <c r="A997" t="s">
        <v>3287</v>
      </c>
      <c r="B997" t="s">
        <v>56</v>
      </c>
      <c r="C997">
        <v>200</v>
      </c>
      <c r="D997" t="s">
        <v>54</v>
      </c>
      <c r="E997" t="s">
        <v>3288</v>
      </c>
      <c r="F997">
        <v>62</v>
      </c>
      <c r="G997">
        <v>544</v>
      </c>
      <c r="H997"/>
      <c r="I997">
        <v>0</v>
      </c>
      <c r="J997">
        <v>0</v>
      </c>
      <c r="K997"/>
      <c r="L997">
        <v>0</v>
      </c>
      <c r="M997" t="s">
        <v>3289</v>
      </c>
      <c r="N997">
        <v>37</v>
      </c>
      <c r="O997"/>
      <c r="P997">
        <v>0</v>
      </c>
      <c r="Q997" t="s">
        <v>3290</v>
      </c>
      <c r="R997">
        <v>44</v>
      </c>
      <c r="S997" t="s">
        <v>3291</v>
      </c>
      <c r="T997">
        <v>52</v>
      </c>
      <c r="U997" t="s">
        <v>53</v>
      </c>
      <c r="V997" t="s">
        <v>53</v>
      </c>
      <c r="W997" t="s">
        <v>108</v>
      </c>
      <c r="X997">
        <v>84876</v>
      </c>
      <c r="Y997">
        <v>3073</v>
      </c>
      <c r="Z997">
        <v>4</v>
      </c>
      <c r="AA997">
        <v>20</v>
      </c>
      <c r="AB997">
        <v>90</v>
      </c>
      <c r="AC997">
        <v>30</v>
      </c>
      <c r="AD997" t="s">
        <v>3292</v>
      </c>
      <c r="AE997">
        <f>COUNTIF($E$2:E997,E997)</f>
        <v>1</v>
      </c>
      <c r="AF997">
        <f>COUNTIF($H$2:$H997,H997)</f>
        <v>0</v>
      </c>
      <c r="AG997">
        <f>COUNTIF($M$2:M997,M997)</f>
        <v>1</v>
      </c>
      <c r="AH997">
        <f>COUNTIF($O$2:O997,O997)</f>
        <v>0</v>
      </c>
      <c r="AI997">
        <f>COUNTIF($Q$2:Q997,Q997)</f>
        <v>1</v>
      </c>
      <c r="AJ997">
        <f>COUNTIF($S$2:S997,S997)</f>
        <v>1</v>
      </c>
      <c r="AK997">
        <f t="shared" si="15"/>
        <v>82.88671875</v>
      </c>
      <c r="AL997">
        <f>IF(AD997="",0,COUNTIF($AD$2:AD997,AD997))</f>
        <v>1</v>
      </c>
    </row>
    <row r="998" spans="1:38">
      <c r="A998" t="s">
        <v>3293</v>
      </c>
      <c r="B998" t="s">
        <v>56</v>
      </c>
      <c r="C998">
        <v>200</v>
      </c>
      <c r="D998" t="s">
        <v>54</v>
      </c>
      <c r="E998" t="s">
        <v>3288</v>
      </c>
      <c r="F998">
        <v>62</v>
      </c>
      <c r="G998">
        <v>544</v>
      </c>
      <c r="H998"/>
      <c r="I998">
        <v>0</v>
      </c>
      <c r="J998">
        <v>0</v>
      </c>
      <c r="K998"/>
      <c r="L998">
        <v>0</v>
      </c>
      <c r="M998" t="s">
        <v>3289</v>
      </c>
      <c r="N998">
        <v>37</v>
      </c>
      <c r="O998"/>
      <c r="P998">
        <v>0</v>
      </c>
      <c r="Q998" t="s">
        <v>3290</v>
      </c>
      <c r="R998">
        <v>44</v>
      </c>
      <c r="S998" t="s">
        <v>3291</v>
      </c>
      <c r="T998">
        <v>52</v>
      </c>
      <c r="U998" t="s">
        <v>53</v>
      </c>
      <c r="V998" t="s">
        <v>53</v>
      </c>
      <c r="W998" t="s">
        <v>108</v>
      </c>
      <c r="X998">
        <v>84891</v>
      </c>
      <c r="Y998">
        <v>3073</v>
      </c>
      <c r="Z998">
        <v>5</v>
      </c>
      <c r="AA998">
        <v>60</v>
      </c>
      <c r="AB998">
        <v>90</v>
      </c>
      <c r="AC998">
        <v>30</v>
      </c>
      <c r="AD998" t="s">
        <v>3294</v>
      </c>
      <c r="AE998">
        <f>COUNTIF($E$2:E998,E998)</f>
        <v>2</v>
      </c>
      <c r="AF998">
        <f>COUNTIF($H$2:$H998,H998)</f>
        <v>0</v>
      </c>
      <c r="AG998">
        <f>COUNTIF($M$2:M998,M998)</f>
        <v>2</v>
      </c>
      <c r="AH998">
        <f>COUNTIF($O$2:O998,O998)</f>
        <v>0</v>
      </c>
      <c r="AI998">
        <f>COUNTIF($Q$2:Q998,Q998)</f>
        <v>2</v>
      </c>
      <c r="AJ998">
        <f>COUNTIF($S$2:S998,S998)</f>
        <v>2</v>
      </c>
      <c r="AK998">
        <f t="shared" si="15"/>
        <v>82.9013671875</v>
      </c>
      <c r="AL998">
        <f>IF(AD998="",0,COUNTIF($AD$2:AD998,AD998))</f>
        <v>1</v>
      </c>
    </row>
    <row r="999" spans="1:38">
      <c r="A999" t="s">
        <v>3295</v>
      </c>
      <c r="B999" t="s">
        <v>56</v>
      </c>
      <c r="C999">
        <v>200</v>
      </c>
      <c r="D999" t="s">
        <v>54</v>
      </c>
      <c r="E999" t="s">
        <v>3296</v>
      </c>
      <c r="F999">
        <v>50</v>
      </c>
      <c r="G999">
        <v>408</v>
      </c>
      <c r="H999"/>
      <c r="I999">
        <v>0</v>
      </c>
      <c r="J999">
        <v>0</v>
      </c>
      <c r="K999"/>
      <c r="L999">
        <v>0</v>
      </c>
      <c r="M999" t="s">
        <v>3297</v>
      </c>
      <c r="N999">
        <v>50</v>
      </c>
      <c r="O999"/>
      <c r="P999">
        <v>0</v>
      </c>
      <c r="Q999" t="s">
        <v>3298</v>
      </c>
      <c r="R999">
        <v>40</v>
      </c>
      <c r="S999" t="s">
        <v>3299</v>
      </c>
      <c r="T999">
        <v>39</v>
      </c>
      <c r="U999" t="s">
        <v>53</v>
      </c>
      <c r="V999" t="s">
        <v>53</v>
      </c>
      <c r="W999" t="s">
        <v>108</v>
      </c>
      <c r="X999">
        <v>57790</v>
      </c>
      <c r="Y999">
        <v>2055</v>
      </c>
      <c r="Z999">
        <v>4</v>
      </c>
      <c r="AA999">
        <v>7</v>
      </c>
      <c r="AB999">
        <v>61</v>
      </c>
      <c r="AC999">
        <v>13</v>
      </c>
      <c r="AD999" t="s">
        <v>3300</v>
      </c>
      <c r="AE999">
        <f>COUNTIF($E$2:E999,E999)</f>
        <v>1</v>
      </c>
      <c r="AF999">
        <f>COUNTIF($H$2:$H999,H999)</f>
        <v>0</v>
      </c>
      <c r="AG999">
        <f>COUNTIF($M$2:M999,M999)</f>
        <v>1</v>
      </c>
      <c r="AH999">
        <f>COUNTIF($O$2:O999,O999)</f>
        <v>0</v>
      </c>
      <c r="AI999">
        <f>COUNTIF($Q$2:Q999,Q999)</f>
        <v>1</v>
      </c>
      <c r="AJ999">
        <f>COUNTIF($S$2:S999,S999)</f>
        <v>1</v>
      </c>
      <c r="AK999">
        <f t="shared" si="15"/>
        <v>56.435546875</v>
      </c>
      <c r="AL999">
        <f>IF(AD999="",0,COUNTIF($AD$2:AD999,AD999))</f>
        <v>1</v>
      </c>
    </row>
    <row r="1000" spans="1:38">
      <c r="A1000" t="s">
        <v>3301</v>
      </c>
      <c r="B1000" t="s">
        <v>56</v>
      </c>
      <c r="C1000">
        <v>200</v>
      </c>
      <c r="D1000" t="s">
        <v>54</v>
      </c>
      <c r="E1000" t="s">
        <v>3302</v>
      </c>
      <c r="F1000">
        <v>44</v>
      </c>
      <c r="G1000">
        <v>367</v>
      </c>
      <c r="H1000"/>
      <c r="I1000">
        <v>0</v>
      </c>
      <c r="J1000">
        <v>0</v>
      </c>
      <c r="K1000"/>
      <c r="L1000">
        <v>0</v>
      </c>
      <c r="M1000" t="s">
        <v>3302</v>
      </c>
      <c r="N1000">
        <v>44</v>
      </c>
      <c r="O1000"/>
      <c r="P1000">
        <v>0</v>
      </c>
      <c r="Q1000" t="s">
        <v>3303</v>
      </c>
      <c r="R1000">
        <v>35</v>
      </c>
      <c r="S1000" t="s">
        <v>172</v>
      </c>
      <c r="T1000">
        <v>6</v>
      </c>
      <c r="U1000" t="s">
        <v>53</v>
      </c>
      <c r="V1000" t="s">
        <v>53</v>
      </c>
      <c r="W1000" t="s">
        <v>108</v>
      </c>
      <c r="X1000">
        <v>52284</v>
      </c>
      <c r="Y1000">
        <v>1212</v>
      </c>
      <c r="Z1000">
        <v>5</v>
      </c>
      <c r="AA1000">
        <v>3</v>
      </c>
      <c r="AB1000">
        <v>58</v>
      </c>
      <c r="AC1000">
        <v>14</v>
      </c>
      <c r="AD1000" t="s">
        <v>3304</v>
      </c>
      <c r="AE1000">
        <f>COUNTIF($E$2:E1000,E1000)</f>
        <v>1</v>
      </c>
      <c r="AF1000">
        <f>COUNTIF($H$2:$H1000,H1000)</f>
        <v>0</v>
      </c>
      <c r="AG1000">
        <f>COUNTIF($M$2:M1000,M1000)</f>
        <v>1</v>
      </c>
      <c r="AH1000">
        <f>COUNTIF($O$2:O1000,O1000)</f>
        <v>0</v>
      </c>
      <c r="AI1000">
        <f>COUNTIF($Q$2:Q1000,Q1000)</f>
        <v>1</v>
      </c>
      <c r="AJ1000">
        <f>COUNTIF($S$2:S1000,S1000)</f>
        <v>694</v>
      </c>
      <c r="AK1000">
        <f t="shared" si="15"/>
        <v>51.05859375</v>
      </c>
      <c r="AL1000">
        <f>IF(AD1000="",0,COUNTIF($AD$2:AD1000,AD1000))</f>
        <v>1</v>
      </c>
    </row>
    <row r="1001" spans="1:38">
      <c r="A1001" t="s">
        <v>3305</v>
      </c>
      <c r="B1001" t="s">
        <v>56</v>
      </c>
      <c r="C1001">
        <v>200</v>
      </c>
      <c r="D1001" t="s">
        <v>54</v>
      </c>
      <c r="E1001" t="s">
        <v>3306</v>
      </c>
      <c r="F1001">
        <v>59</v>
      </c>
      <c r="G1001">
        <v>490</v>
      </c>
      <c r="H1001"/>
      <c r="I1001">
        <v>0</v>
      </c>
      <c r="J1001">
        <v>0</v>
      </c>
      <c r="K1001"/>
      <c r="L1001">
        <v>0</v>
      </c>
      <c r="M1001" t="s">
        <v>3307</v>
      </c>
      <c r="N1001">
        <v>64</v>
      </c>
      <c r="O1001"/>
      <c r="P1001">
        <v>0</v>
      </c>
      <c r="Q1001" t="s">
        <v>3308</v>
      </c>
      <c r="R1001">
        <v>81</v>
      </c>
      <c r="S1001" t="s">
        <v>172</v>
      </c>
      <c r="T1001">
        <v>6</v>
      </c>
      <c r="U1001" t="s">
        <v>53</v>
      </c>
      <c r="V1001" t="s">
        <v>53</v>
      </c>
      <c r="W1001" t="s">
        <v>108</v>
      </c>
      <c r="X1001">
        <v>53149</v>
      </c>
      <c r="Y1001">
        <v>912</v>
      </c>
      <c r="Z1001">
        <v>6</v>
      </c>
      <c r="AA1001">
        <v>4</v>
      </c>
      <c r="AB1001">
        <v>64</v>
      </c>
      <c r="AC1001">
        <v>9</v>
      </c>
      <c r="AD1001" t="s">
        <v>3309</v>
      </c>
      <c r="AE1001">
        <f>COUNTIF($E$2:E1001,E1001)</f>
        <v>1</v>
      </c>
      <c r="AF1001">
        <f>COUNTIF($H$2:$H1001,H1001)</f>
        <v>0</v>
      </c>
      <c r="AG1001">
        <f>COUNTIF($M$2:M1001,M1001)</f>
        <v>1</v>
      </c>
      <c r="AH1001">
        <f>COUNTIF($O$2:O1001,O1001)</f>
        <v>0</v>
      </c>
      <c r="AI1001">
        <f>COUNTIF($Q$2:Q1001,Q1001)</f>
        <v>1</v>
      </c>
      <c r="AJ1001">
        <f>COUNTIF($S$2:S1001,S1001)</f>
        <v>695</v>
      </c>
      <c r="AK1001">
        <f t="shared" si="15"/>
        <v>51.9033203125</v>
      </c>
      <c r="AL1001">
        <f>IF(AD1001="",0,COUNTIF($AD$2:AD1001,AD1001))</f>
        <v>1</v>
      </c>
    </row>
    <row r="1002" spans="1:38">
      <c r="A1002" t="s">
        <v>3310</v>
      </c>
      <c r="B1002" t="s">
        <v>56</v>
      </c>
      <c r="C1002">
        <v>200</v>
      </c>
      <c r="D1002" t="s">
        <v>54</v>
      </c>
      <c r="E1002" t="s">
        <v>3306</v>
      </c>
      <c r="F1002">
        <v>59</v>
      </c>
      <c r="G1002">
        <v>490</v>
      </c>
      <c r="H1002"/>
      <c r="I1002">
        <v>0</v>
      </c>
      <c r="J1002">
        <v>0</v>
      </c>
      <c r="K1002"/>
      <c r="L1002">
        <v>0</v>
      </c>
      <c r="M1002" t="s">
        <v>3307</v>
      </c>
      <c r="N1002">
        <v>64</v>
      </c>
      <c r="O1002"/>
      <c r="P1002">
        <v>0</v>
      </c>
      <c r="Q1002" t="s">
        <v>3308</v>
      </c>
      <c r="R1002">
        <v>81</v>
      </c>
      <c r="S1002" t="s">
        <v>172</v>
      </c>
      <c r="T1002">
        <v>6</v>
      </c>
      <c r="U1002" t="s">
        <v>53</v>
      </c>
      <c r="V1002" t="s">
        <v>53</v>
      </c>
      <c r="W1002" t="s">
        <v>108</v>
      </c>
      <c r="X1002">
        <v>53135</v>
      </c>
      <c r="Y1002">
        <v>912</v>
      </c>
      <c r="Z1002">
        <v>7</v>
      </c>
      <c r="AA1002">
        <v>4</v>
      </c>
      <c r="AB1002">
        <v>64</v>
      </c>
      <c r="AC1002">
        <v>9</v>
      </c>
      <c r="AD1002" t="s">
        <v>3311</v>
      </c>
      <c r="AE1002">
        <f>COUNTIF($E$2:E1002,E1002)</f>
        <v>2</v>
      </c>
      <c r="AF1002">
        <f>COUNTIF($H$2:$H1002,H1002)</f>
        <v>0</v>
      </c>
      <c r="AG1002">
        <f>COUNTIF($M$2:M1002,M1002)</f>
        <v>2</v>
      </c>
      <c r="AH1002">
        <f>COUNTIF($O$2:O1002,O1002)</f>
        <v>0</v>
      </c>
      <c r="AI1002">
        <f>COUNTIF($Q$2:Q1002,Q1002)</f>
        <v>2</v>
      </c>
      <c r="AJ1002">
        <f>COUNTIF($S$2:S1002,S1002)</f>
        <v>696</v>
      </c>
      <c r="AK1002">
        <f t="shared" si="15"/>
        <v>51.8896484375</v>
      </c>
      <c r="AL1002">
        <f>IF(AD1002="",0,COUNTIF($AD$2:AD1002,AD1002))</f>
        <v>1</v>
      </c>
    </row>
    <row r="1003" spans="1:38">
      <c r="A1003" t="s">
        <v>3312</v>
      </c>
      <c r="B1003" t="s">
        <v>56</v>
      </c>
      <c r="C1003">
        <v>200</v>
      </c>
      <c r="D1003" t="s">
        <v>54</v>
      </c>
      <c r="E1003" t="s">
        <v>3313</v>
      </c>
      <c r="F1003">
        <v>31</v>
      </c>
      <c r="G1003">
        <v>244</v>
      </c>
      <c r="H1003"/>
      <c r="I1003">
        <v>0</v>
      </c>
      <c r="J1003">
        <v>0</v>
      </c>
      <c r="K1003"/>
      <c r="L1003">
        <v>0</v>
      </c>
      <c r="M1003" t="s">
        <v>3314</v>
      </c>
      <c r="N1003">
        <v>38</v>
      </c>
      <c r="O1003"/>
      <c r="P1003">
        <v>0</v>
      </c>
      <c r="Q1003" t="s">
        <v>172</v>
      </c>
      <c r="R1003">
        <v>6</v>
      </c>
      <c r="S1003" t="s">
        <v>145</v>
      </c>
      <c r="T1003">
        <v>10</v>
      </c>
      <c r="U1003" t="s">
        <v>53</v>
      </c>
      <c r="V1003" t="s">
        <v>53</v>
      </c>
      <c r="W1003" t="s">
        <v>108</v>
      </c>
      <c r="X1003">
        <v>49159</v>
      </c>
      <c r="Y1003">
        <v>629</v>
      </c>
      <c r="Z1003">
        <v>5</v>
      </c>
      <c r="AA1003">
        <v>8</v>
      </c>
      <c r="AB1003">
        <v>60</v>
      </c>
      <c r="AC1003">
        <v>14</v>
      </c>
      <c r="AD1003" t="s">
        <v>3315</v>
      </c>
      <c r="AE1003">
        <f>COUNTIF($E$2:E1003,E1003)</f>
        <v>1</v>
      </c>
      <c r="AF1003">
        <f>COUNTIF($H$2:$H1003,H1003)</f>
        <v>0</v>
      </c>
      <c r="AG1003">
        <f>COUNTIF($M$2:M1003,M1003)</f>
        <v>1</v>
      </c>
      <c r="AH1003">
        <f>COUNTIF($O$2:O1003,O1003)</f>
        <v>0</v>
      </c>
      <c r="AI1003">
        <f>COUNTIF($Q$2:Q1003,Q1003)</f>
        <v>127</v>
      </c>
      <c r="AJ1003">
        <f>COUNTIF($S$2:S1003,S1003)</f>
        <v>127</v>
      </c>
      <c r="AK1003">
        <f t="shared" si="15"/>
        <v>48.0068359375</v>
      </c>
      <c r="AL1003">
        <f>IF(AD1003="",0,COUNTIF($AD$2:AD1003,AD1003))</f>
        <v>1</v>
      </c>
    </row>
    <row r="1004" spans="1:38">
      <c r="A1004" t="s">
        <v>3316</v>
      </c>
      <c r="B1004" t="s">
        <v>4</v>
      </c>
      <c r="C1004">
        <v>301</v>
      </c>
      <c r="D1004" t="s">
        <v>55</v>
      </c>
      <c r="E1004"/>
      <c r="F1004">
        <v>0</v>
      </c>
      <c r="G1004">
        <v>0</v>
      </c>
      <c r="H1004"/>
      <c r="I1004">
        <v>0</v>
      </c>
      <c r="J1004">
        <v>0</v>
      </c>
      <c r="K1004"/>
      <c r="L1004">
        <v>0</v>
      </c>
      <c r="M1004"/>
      <c r="N1004">
        <v>0</v>
      </c>
      <c r="O1004"/>
      <c r="P1004">
        <v>0</v>
      </c>
      <c r="Q1004"/>
      <c r="R1004">
        <v>0</v>
      </c>
      <c r="S1004"/>
      <c r="T1004">
        <v>0</v>
      </c>
      <c r="U1004" t="s">
        <v>53</v>
      </c>
      <c r="V1004" t="s">
        <v>53</v>
      </c>
      <c r="W1004"/>
      <c r="X1004">
        <v>188</v>
      </c>
      <c r="Y1004">
        <v>0</v>
      </c>
      <c r="Z1004">
        <v>4</v>
      </c>
      <c r="AA1004">
        <v>2</v>
      </c>
      <c r="AB1004">
        <v>1</v>
      </c>
      <c r="AC1004">
        <v>0</v>
      </c>
      <c r="AD1004" t="s">
        <v>53</v>
      </c>
      <c r="AE1004">
        <f>COUNTIF($E$2:E1004,E1004)</f>
        <v>0</v>
      </c>
      <c r="AF1004">
        <f>COUNTIF($H$2:$H1004,H1004)</f>
        <v>0</v>
      </c>
      <c r="AG1004">
        <f>COUNTIF($M$2:M1004,M1004)</f>
        <v>0</v>
      </c>
      <c r="AH1004">
        <f>COUNTIF($O$2:O1004,O1004)</f>
        <v>0</v>
      </c>
      <c r="AI1004">
        <f>COUNTIF($Q$2:Q1004,Q1004)</f>
        <v>0</v>
      </c>
      <c r="AJ1004">
        <f>COUNTIF($S$2:S1004,S1004)</f>
        <v>0</v>
      </c>
      <c r="AK1004">
        <f t="shared" si="15"/>
        <v>0.18359375</v>
      </c>
      <c r="AL1004">
        <f>IF(AD1004="",0,COUNTIF($AD$2:AD1004,AD1004))</f>
        <v>0</v>
      </c>
    </row>
    <row r="1005" spans="1:38">
      <c r="A1005" t="s">
        <v>3317</v>
      </c>
      <c r="B1005" t="s">
        <v>56</v>
      </c>
      <c r="C1005">
        <v>200</v>
      </c>
      <c r="D1005" t="s">
        <v>54</v>
      </c>
      <c r="E1005" t="s">
        <v>3318</v>
      </c>
      <c r="F1005">
        <v>43</v>
      </c>
      <c r="G1005">
        <v>365</v>
      </c>
      <c r="H1005"/>
      <c r="I1005">
        <v>0</v>
      </c>
      <c r="J1005">
        <v>0</v>
      </c>
      <c r="K1005"/>
      <c r="L1005">
        <v>0</v>
      </c>
      <c r="M1005" t="s">
        <v>3319</v>
      </c>
      <c r="N1005">
        <v>24</v>
      </c>
      <c r="O1005"/>
      <c r="P1005">
        <v>0</v>
      </c>
      <c r="Q1005" t="s">
        <v>3320</v>
      </c>
      <c r="R1005">
        <v>41</v>
      </c>
      <c r="S1005" t="s">
        <v>172</v>
      </c>
      <c r="T1005">
        <v>6</v>
      </c>
      <c r="U1005" t="s">
        <v>53</v>
      </c>
      <c r="V1005" t="s">
        <v>53</v>
      </c>
      <c r="W1005" t="s">
        <v>108</v>
      </c>
      <c r="X1005">
        <v>58297</v>
      </c>
      <c r="Y1005">
        <v>1727</v>
      </c>
      <c r="Z1005">
        <v>5</v>
      </c>
      <c r="AA1005">
        <v>8</v>
      </c>
      <c r="AB1005">
        <v>64</v>
      </c>
      <c r="AC1005">
        <v>15</v>
      </c>
      <c r="AD1005" t="s">
        <v>3321</v>
      </c>
      <c r="AE1005">
        <f>COUNTIF($E$2:E1005,E1005)</f>
        <v>1</v>
      </c>
      <c r="AF1005">
        <f>COUNTIF($H$2:$H1005,H1005)</f>
        <v>0</v>
      </c>
      <c r="AG1005">
        <f>COUNTIF($M$2:M1005,M1005)</f>
        <v>1</v>
      </c>
      <c r="AH1005">
        <f>COUNTIF($O$2:O1005,O1005)</f>
        <v>0</v>
      </c>
      <c r="AI1005">
        <f>COUNTIF($Q$2:Q1005,Q1005)</f>
        <v>1</v>
      </c>
      <c r="AJ1005">
        <f>COUNTIF($S$2:S1005,S1005)</f>
        <v>697</v>
      </c>
      <c r="AK1005">
        <f t="shared" si="15"/>
        <v>56.9306640625</v>
      </c>
      <c r="AL1005">
        <f>IF(AD1005="",0,COUNTIF($AD$2:AD1005,AD1005))</f>
        <v>1</v>
      </c>
    </row>
    <row r="1006" spans="1:38">
      <c r="A1006" t="s">
        <v>3322</v>
      </c>
      <c r="B1006" t="s">
        <v>56</v>
      </c>
      <c r="C1006">
        <v>200</v>
      </c>
      <c r="D1006" t="s">
        <v>54</v>
      </c>
      <c r="E1006" t="s">
        <v>3318</v>
      </c>
      <c r="F1006">
        <v>43</v>
      </c>
      <c r="G1006">
        <v>365</v>
      </c>
      <c r="H1006"/>
      <c r="I1006">
        <v>0</v>
      </c>
      <c r="J1006">
        <v>0</v>
      </c>
      <c r="K1006"/>
      <c r="L1006">
        <v>0</v>
      </c>
      <c r="M1006" t="s">
        <v>3319</v>
      </c>
      <c r="N1006">
        <v>24</v>
      </c>
      <c r="O1006"/>
      <c r="P1006">
        <v>0</v>
      </c>
      <c r="Q1006" t="s">
        <v>3320</v>
      </c>
      <c r="R1006">
        <v>41</v>
      </c>
      <c r="S1006" t="s">
        <v>172</v>
      </c>
      <c r="T1006">
        <v>6</v>
      </c>
      <c r="U1006" t="s">
        <v>53</v>
      </c>
      <c r="V1006" t="s">
        <v>53</v>
      </c>
      <c r="W1006" t="s">
        <v>108</v>
      </c>
      <c r="X1006">
        <v>58312</v>
      </c>
      <c r="Y1006">
        <v>1727</v>
      </c>
      <c r="Z1006">
        <v>6</v>
      </c>
      <c r="AA1006">
        <v>10</v>
      </c>
      <c r="AB1006">
        <v>64</v>
      </c>
      <c r="AC1006">
        <v>15</v>
      </c>
      <c r="AD1006" t="s">
        <v>3323</v>
      </c>
      <c r="AE1006">
        <f>COUNTIF($E$2:E1006,E1006)</f>
        <v>2</v>
      </c>
      <c r="AF1006">
        <f>COUNTIF($H$2:$H1006,H1006)</f>
        <v>0</v>
      </c>
      <c r="AG1006">
        <f>COUNTIF($M$2:M1006,M1006)</f>
        <v>2</v>
      </c>
      <c r="AH1006">
        <f>COUNTIF($O$2:O1006,O1006)</f>
        <v>0</v>
      </c>
      <c r="AI1006">
        <f>COUNTIF($Q$2:Q1006,Q1006)</f>
        <v>2</v>
      </c>
      <c r="AJ1006">
        <f>COUNTIF($S$2:S1006,S1006)</f>
        <v>698</v>
      </c>
      <c r="AK1006">
        <f t="shared" si="15"/>
        <v>56.9453125</v>
      </c>
      <c r="AL1006">
        <f>IF(AD1006="",0,COUNTIF($AD$2:AD1006,AD1006))</f>
        <v>1</v>
      </c>
    </row>
    <row r="1007" spans="1:38">
      <c r="A1007" t="s">
        <v>3324</v>
      </c>
      <c r="B1007" t="s">
        <v>56</v>
      </c>
      <c r="C1007">
        <v>200</v>
      </c>
      <c r="D1007" t="s">
        <v>54</v>
      </c>
      <c r="E1007" t="s">
        <v>3325</v>
      </c>
      <c r="F1007">
        <v>52</v>
      </c>
      <c r="G1007">
        <v>449</v>
      </c>
      <c r="H1007"/>
      <c r="I1007">
        <v>0</v>
      </c>
      <c r="J1007">
        <v>0</v>
      </c>
      <c r="K1007"/>
      <c r="L1007">
        <v>0</v>
      </c>
      <c r="M1007" t="s">
        <v>3325</v>
      </c>
      <c r="N1007">
        <v>52</v>
      </c>
      <c r="O1007"/>
      <c r="P1007">
        <v>0</v>
      </c>
      <c r="Q1007" t="s">
        <v>3326</v>
      </c>
      <c r="R1007">
        <v>70</v>
      </c>
      <c r="S1007" t="s">
        <v>172</v>
      </c>
      <c r="T1007">
        <v>6</v>
      </c>
      <c r="U1007" t="s">
        <v>53</v>
      </c>
      <c r="V1007" t="s">
        <v>53</v>
      </c>
      <c r="W1007" t="s">
        <v>108</v>
      </c>
      <c r="X1007">
        <v>55510</v>
      </c>
      <c r="Y1007">
        <v>1083</v>
      </c>
      <c r="Z1007">
        <v>6</v>
      </c>
      <c r="AA1007">
        <v>6</v>
      </c>
      <c r="AB1007">
        <v>66</v>
      </c>
      <c r="AC1007">
        <v>19</v>
      </c>
      <c r="AD1007" t="s">
        <v>3327</v>
      </c>
      <c r="AE1007">
        <f>COUNTIF($E$2:E1007,E1007)</f>
        <v>1</v>
      </c>
      <c r="AF1007">
        <f>COUNTIF($H$2:$H1007,H1007)</f>
        <v>0</v>
      </c>
      <c r="AG1007">
        <f>COUNTIF($M$2:M1007,M1007)</f>
        <v>1</v>
      </c>
      <c r="AH1007">
        <f>COUNTIF($O$2:O1007,O1007)</f>
        <v>0</v>
      </c>
      <c r="AI1007">
        <f>COUNTIF($Q$2:Q1007,Q1007)</f>
        <v>1</v>
      </c>
      <c r="AJ1007">
        <f>COUNTIF($S$2:S1007,S1007)</f>
        <v>699</v>
      </c>
      <c r="AK1007">
        <f t="shared" si="15"/>
        <v>54.208984375</v>
      </c>
      <c r="AL1007">
        <f>IF(AD1007="",0,COUNTIF($AD$2:AD1007,AD1007))</f>
        <v>1</v>
      </c>
    </row>
    <row r="1008" spans="1:38">
      <c r="A1008" t="s">
        <v>3328</v>
      </c>
      <c r="B1008" t="s">
        <v>56</v>
      </c>
      <c r="C1008">
        <v>200</v>
      </c>
      <c r="D1008" t="s">
        <v>54</v>
      </c>
      <c r="E1008" t="s">
        <v>3325</v>
      </c>
      <c r="F1008">
        <v>52</v>
      </c>
      <c r="G1008">
        <v>449</v>
      </c>
      <c r="H1008"/>
      <c r="I1008">
        <v>0</v>
      </c>
      <c r="J1008">
        <v>0</v>
      </c>
      <c r="K1008"/>
      <c r="L1008">
        <v>0</v>
      </c>
      <c r="M1008" t="s">
        <v>3325</v>
      </c>
      <c r="N1008">
        <v>52</v>
      </c>
      <c r="O1008"/>
      <c r="P1008">
        <v>0</v>
      </c>
      <c r="Q1008" t="s">
        <v>3326</v>
      </c>
      <c r="R1008">
        <v>70</v>
      </c>
      <c r="S1008" t="s">
        <v>172</v>
      </c>
      <c r="T1008">
        <v>6</v>
      </c>
      <c r="U1008" t="s">
        <v>53</v>
      </c>
      <c r="V1008" t="s">
        <v>53</v>
      </c>
      <c r="W1008" t="s">
        <v>108</v>
      </c>
      <c r="X1008">
        <v>55516</v>
      </c>
      <c r="Y1008">
        <v>1083</v>
      </c>
      <c r="Z1008">
        <v>7</v>
      </c>
      <c r="AA1008">
        <v>2</v>
      </c>
      <c r="AB1008">
        <v>66</v>
      </c>
      <c r="AC1008">
        <v>19</v>
      </c>
      <c r="AD1008" t="s">
        <v>3329</v>
      </c>
      <c r="AE1008">
        <f>COUNTIF($E$2:E1008,E1008)</f>
        <v>2</v>
      </c>
      <c r="AF1008">
        <f>COUNTIF($H$2:$H1008,H1008)</f>
        <v>0</v>
      </c>
      <c r="AG1008">
        <f>COUNTIF($M$2:M1008,M1008)</f>
        <v>2</v>
      </c>
      <c r="AH1008">
        <f>COUNTIF($O$2:O1008,O1008)</f>
        <v>0</v>
      </c>
      <c r="AI1008">
        <f>COUNTIF($Q$2:Q1008,Q1008)</f>
        <v>2</v>
      </c>
      <c r="AJ1008">
        <f>COUNTIF($S$2:S1008,S1008)</f>
        <v>700</v>
      </c>
      <c r="AK1008">
        <f t="shared" si="15"/>
        <v>54.21484375</v>
      </c>
      <c r="AL1008">
        <f>IF(AD1008="",0,COUNTIF($AD$2:AD1008,AD1008))</f>
        <v>1</v>
      </c>
    </row>
    <row r="1009" spans="1:38">
      <c r="A1009" t="s">
        <v>3330</v>
      </c>
      <c r="B1009" t="s">
        <v>56</v>
      </c>
      <c r="C1009">
        <v>200</v>
      </c>
      <c r="D1009" t="s">
        <v>54</v>
      </c>
      <c r="E1009" t="s">
        <v>3331</v>
      </c>
      <c r="F1009">
        <v>48</v>
      </c>
      <c r="G1009">
        <v>391</v>
      </c>
      <c r="H1009"/>
      <c r="I1009">
        <v>0</v>
      </c>
      <c r="J1009">
        <v>0</v>
      </c>
      <c r="K1009"/>
      <c r="L1009">
        <v>0</v>
      </c>
      <c r="M1009" t="s">
        <v>3331</v>
      </c>
      <c r="N1009">
        <v>48</v>
      </c>
      <c r="O1009"/>
      <c r="P1009">
        <v>0</v>
      </c>
      <c r="Q1009" t="s">
        <v>3332</v>
      </c>
      <c r="R1009">
        <v>45</v>
      </c>
      <c r="S1009" t="s">
        <v>3333</v>
      </c>
      <c r="T1009">
        <v>61</v>
      </c>
      <c r="U1009" t="s">
        <v>53</v>
      </c>
      <c r="V1009" t="s">
        <v>53</v>
      </c>
      <c r="W1009" t="s">
        <v>108</v>
      </c>
      <c r="X1009">
        <v>56279</v>
      </c>
      <c r="Y1009">
        <v>1366</v>
      </c>
      <c r="Z1009">
        <v>6</v>
      </c>
      <c r="AA1009">
        <v>6</v>
      </c>
      <c r="AB1009">
        <v>60</v>
      </c>
      <c r="AC1009">
        <v>20</v>
      </c>
      <c r="AD1009" t="s">
        <v>3334</v>
      </c>
      <c r="AE1009">
        <f>COUNTIF($E$2:E1009,E1009)</f>
        <v>1</v>
      </c>
      <c r="AF1009">
        <f>COUNTIF($H$2:$H1009,H1009)</f>
        <v>0</v>
      </c>
      <c r="AG1009">
        <f>COUNTIF($M$2:M1009,M1009)</f>
        <v>1</v>
      </c>
      <c r="AH1009">
        <f>COUNTIF($O$2:O1009,O1009)</f>
        <v>0</v>
      </c>
      <c r="AI1009">
        <f>COUNTIF($Q$2:Q1009,Q1009)</f>
        <v>1</v>
      </c>
      <c r="AJ1009">
        <f>COUNTIF($S$2:S1009,S1009)</f>
        <v>1</v>
      </c>
      <c r="AK1009">
        <f t="shared" si="15"/>
        <v>54.9599609375</v>
      </c>
      <c r="AL1009">
        <f>IF(AD1009="",0,COUNTIF($AD$2:AD1009,AD1009))</f>
        <v>1</v>
      </c>
    </row>
    <row r="1010" spans="1:38">
      <c r="A1010" t="s">
        <v>3335</v>
      </c>
      <c r="B1010" t="s">
        <v>56</v>
      </c>
      <c r="C1010">
        <v>200</v>
      </c>
      <c r="D1010" t="s">
        <v>54</v>
      </c>
      <c r="E1010" t="s">
        <v>3331</v>
      </c>
      <c r="F1010">
        <v>48</v>
      </c>
      <c r="G1010">
        <v>391</v>
      </c>
      <c r="H1010"/>
      <c r="I1010">
        <v>0</v>
      </c>
      <c r="J1010">
        <v>0</v>
      </c>
      <c r="K1010"/>
      <c r="L1010">
        <v>0</v>
      </c>
      <c r="M1010" t="s">
        <v>3331</v>
      </c>
      <c r="N1010">
        <v>48</v>
      </c>
      <c r="O1010"/>
      <c r="P1010">
        <v>0</v>
      </c>
      <c r="Q1010" t="s">
        <v>3332</v>
      </c>
      <c r="R1010">
        <v>45</v>
      </c>
      <c r="S1010" t="s">
        <v>3333</v>
      </c>
      <c r="T1010">
        <v>61</v>
      </c>
      <c r="U1010" t="s">
        <v>53</v>
      </c>
      <c r="V1010" t="s">
        <v>53</v>
      </c>
      <c r="W1010" t="s">
        <v>108</v>
      </c>
      <c r="X1010">
        <v>56294</v>
      </c>
      <c r="Y1010">
        <v>1366</v>
      </c>
      <c r="Z1010">
        <v>7</v>
      </c>
      <c r="AA1010">
        <v>4</v>
      </c>
      <c r="AB1010">
        <v>60</v>
      </c>
      <c r="AC1010">
        <v>20</v>
      </c>
      <c r="AD1010" t="s">
        <v>3336</v>
      </c>
      <c r="AE1010">
        <f>COUNTIF($E$2:E1010,E1010)</f>
        <v>2</v>
      </c>
      <c r="AF1010">
        <f>COUNTIF($H$2:$H1010,H1010)</f>
        <v>0</v>
      </c>
      <c r="AG1010">
        <f>COUNTIF($M$2:M1010,M1010)</f>
        <v>2</v>
      </c>
      <c r="AH1010">
        <f>COUNTIF($O$2:O1010,O1010)</f>
        <v>0</v>
      </c>
      <c r="AI1010">
        <f>COUNTIF($Q$2:Q1010,Q1010)</f>
        <v>2</v>
      </c>
      <c r="AJ1010">
        <f>COUNTIF($S$2:S1010,S1010)</f>
        <v>2</v>
      </c>
      <c r="AK1010">
        <f t="shared" si="15"/>
        <v>54.974609375</v>
      </c>
      <c r="AL1010">
        <f>IF(AD1010="",0,COUNTIF($AD$2:AD1010,AD1010))</f>
        <v>1</v>
      </c>
    </row>
    <row r="1011" spans="1:38">
      <c r="A1011" t="s">
        <v>3337</v>
      </c>
      <c r="B1011" t="s">
        <v>56</v>
      </c>
      <c r="C1011">
        <v>200</v>
      </c>
      <c r="D1011" t="s">
        <v>54</v>
      </c>
      <c r="E1011" t="s">
        <v>3338</v>
      </c>
      <c r="F1011">
        <v>61</v>
      </c>
      <c r="G1011">
        <v>534</v>
      </c>
      <c r="H1011"/>
      <c r="I1011">
        <v>0</v>
      </c>
      <c r="J1011">
        <v>0</v>
      </c>
      <c r="K1011"/>
      <c r="L1011">
        <v>0</v>
      </c>
      <c r="M1011" t="s">
        <v>3338</v>
      </c>
      <c r="N1011">
        <v>61</v>
      </c>
      <c r="O1011"/>
      <c r="P1011">
        <v>0</v>
      </c>
      <c r="Q1011" t="s">
        <v>3339</v>
      </c>
      <c r="R1011">
        <v>44</v>
      </c>
      <c r="S1011" t="s">
        <v>3340</v>
      </c>
      <c r="T1011">
        <v>79</v>
      </c>
      <c r="U1011" t="s">
        <v>53</v>
      </c>
      <c r="V1011" t="s">
        <v>53</v>
      </c>
      <c r="W1011" t="s">
        <v>108</v>
      </c>
      <c r="X1011">
        <v>69052</v>
      </c>
      <c r="Y1011">
        <v>2284</v>
      </c>
      <c r="Z1011">
        <v>5</v>
      </c>
      <c r="AA1011">
        <v>6</v>
      </c>
      <c r="AB1011">
        <v>74</v>
      </c>
      <c r="AC1011">
        <v>19</v>
      </c>
      <c r="AD1011" t="s">
        <v>3341</v>
      </c>
      <c r="AE1011">
        <f>COUNTIF($E$2:E1011,E1011)</f>
        <v>1</v>
      </c>
      <c r="AF1011">
        <f>COUNTIF($H$2:$H1011,H1011)</f>
        <v>0</v>
      </c>
      <c r="AG1011">
        <f>COUNTIF($M$2:M1011,M1011)</f>
        <v>1</v>
      </c>
      <c r="AH1011">
        <f>COUNTIF($O$2:O1011,O1011)</f>
        <v>0</v>
      </c>
      <c r="AI1011">
        <f>COUNTIF($Q$2:Q1011,Q1011)</f>
        <v>1</v>
      </c>
      <c r="AJ1011">
        <f>COUNTIF($S$2:S1011,S1011)</f>
        <v>1</v>
      </c>
      <c r="AK1011">
        <f t="shared" si="15"/>
        <v>67.43359375</v>
      </c>
      <c r="AL1011">
        <f>IF(AD1011="",0,COUNTIF($AD$2:AD1011,AD1011))</f>
        <v>1</v>
      </c>
    </row>
    <row r="1012" spans="1:38">
      <c r="A1012" t="s">
        <v>3342</v>
      </c>
      <c r="B1012" t="s">
        <v>56</v>
      </c>
      <c r="C1012">
        <v>200</v>
      </c>
      <c r="D1012" t="s">
        <v>54</v>
      </c>
      <c r="E1012" t="s">
        <v>3338</v>
      </c>
      <c r="F1012">
        <v>61</v>
      </c>
      <c r="G1012">
        <v>534</v>
      </c>
      <c r="H1012"/>
      <c r="I1012">
        <v>0</v>
      </c>
      <c r="J1012">
        <v>0</v>
      </c>
      <c r="K1012"/>
      <c r="L1012">
        <v>0</v>
      </c>
      <c r="M1012" t="s">
        <v>3338</v>
      </c>
      <c r="N1012">
        <v>61</v>
      </c>
      <c r="O1012"/>
      <c r="P1012">
        <v>0</v>
      </c>
      <c r="Q1012" t="s">
        <v>3339</v>
      </c>
      <c r="R1012">
        <v>44</v>
      </c>
      <c r="S1012" t="s">
        <v>3340</v>
      </c>
      <c r="T1012">
        <v>79</v>
      </c>
      <c r="U1012" t="s">
        <v>53</v>
      </c>
      <c r="V1012" t="s">
        <v>53</v>
      </c>
      <c r="W1012" t="s">
        <v>108</v>
      </c>
      <c r="X1012">
        <v>69067</v>
      </c>
      <c r="Y1012">
        <v>2284</v>
      </c>
      <c r="Z1012">
        <v>6</v>
      </c>
      <c r="AA1012">
        <v>28</v>
      </c>
      <c r="AB1012">
        <v>74</v>
      </c>
      <c r="AC1012">
        <v>19</v>
      </c>
      <c r="AD1012" t="s">
        <v>3343</v>
      </c>
      <c r="AE1012">
        <f>COUNTIF($E$2:E1012,E1012)</f>
        <v>2</v>
      </c>
      <c r="AF1012">
        <f>COUNTIF($H$2:$H1012,H1012)</f>
        <v>0</v>
      </c>
      <c r="AG1012">
        <f>COUNTIF($M$2:M1012,M1012)</f>
        <v>2</v>
      </c>
      <c r="AH1012">
        <f>COUNTIF($O$2:O1012,O1012)</f>
        <v>0</v>
      </c>
      <c r="AI1012">
        <f>COUNTIF($Q$2:Q1012,Q1012)</f>
        <v>2</v>
      </c>
      <c r="AJ1012">
        <f>COUNTIF($S$2:S1012,S1012)</f>
        <v>2</v>
      </c>
      <c r="AK1012">
        <f t="shared" si="15"/>
        <v>67.4482421875</v>
      </c>
      <c r="AL1012">
        <f>IF(AD1012="",0,COUNTIF($AD$2:AD1012,AD1012))</f>
        <v>1</v>
      </c>
    </row>
    <row r="1013" spans="1:38">
      <c r="A1013" t="s">
        <v>3344</v>
      </c>
      <c r="B1013" t="s">
        <v>56</v>
      </c>
      <c r="C1013">
        <v>200</v>
      </c>
      <c r="D1013" t="s">
        <v>54</v>
      </c>
      <c r="E1013" t="s">
        <v>3345</v>
      </c>
      <c r="F1013">
        <v>49</v>
      </c>
      <c r="G1013">
        <v>412</v>
      </c>
      <c r="H1013"/>
      <c r="I1013">
        <v>0</v>
      </c>
      <c r="J1013">
        <v>0</v>
      </c>
      <c r="K1013"/>
      <c r="L1013">
        <v>0</v>
      </c>
      <c r="M1013" t="s">
        <v>3346</v>
      </c>
      <c r="N1013">
        <v>63</v>
      </c>
      <c r="O1013"/>
      <c r="P1013">
        <v>0</v>
      </c>
      <c r="Q1013" t="s">
        <v>3347</v>
      </c>
      <c r="R1013">
        <v>37</v>
      </c>
      <c r="S1013" t="s">
        <v>3348</v>
      </c>
      <c r="T1013">
        <v>47</v>
      </c>
      <c r="U1013" t="s">
        <v>53</v>
      </c>
      <c r="V1013" t="s">
        <v>53</v>
      </c>
      <c r="W1013" t="s">
        <v>108</v>
      </c>
      <c r="X1013">
        <v>59399</v>
      </c>
      <c r="Y1013">
        <v>1688</v>
      </c>
      <c r="Z1013">
        <v>6</v>
      </c>
      <c r="AA1013">
        <v>8</v>
      </c>
      <c r="AB1013">
        <v>63</v>
      </c>
      <c r="AC1013">
        <v>13</v>
      </c>
      <c r="AD1013" t="s">
        <v>3349</v>
      </c>
      <c r="AE1013">
        <f>COUNTIF($E$2:E1013,E1013)</f>
        <v>1</v>
      </c>
      <c r="AF1013">
        <f>COUNTIF($H$2:$H1013,H1013)</f>
        <v>0</v>
      </c>
      <c r="AG1013">
        <f>COUNTIF($M$2:M1013,M1013)</f>
        <v>1</v>
      </c>
      <c r="AH1013">
        <f>COUNTIF($O$2:O1013,O1013)</f>
        <v>0</v>
      </c>
      <c r="AI1013">
        <f>COUNTIF($Q$2:Q1013,Q1013)</f>
        <v>1</v>
      </c>
      <c r="AJ1013">
        <f>COUNTIF($S$2:S1013,S1013)</f>
        <v>1</v>
      </c>
      <c r="AK1013">
        <f t="shared" si="15"/>
        <v>58.0068359375</v>
      </c>
      <c r="AL1013">
        <f>IF(AD1013="",0,COUNTIF($AD$2:AD1013,AD1013))</f>
        <v>1</v>
      </c>
    </row>
    <row r="1014" spans="1:38">
      <c r="A1014" t="s">
        <v>3350</v>
      </c>
      <c r="B1014" t="s">
        <v>56</v>
      </c>
      <c r="C1014">
        <v>200</v>
      </c>
      <c r="D1014" t="s">
        <v>54</v>
      </c>
      <c r="E1014" t="s">
        <v>3345</v>
      </c>
      <c r="F1014">
        <v>49</v>
      </c>
      <c r="G1014">
        <v>412</v>
      </c>
      <c r="H1014"/>
      <c r="I1014">
        <v>0</v>
      </c>
      <c r="J1014">
        <v>0</v>
      </c>
      <c r="K1014"/>
      <c r="L1014">
        <v>0</v>
      </c>
      <c r="M1014" t="s">
        <v>3346</v>
      </c>
      <c r="N1014">
        <v>63</v>
      </c>
      <c r="O1014"/>
      <c r="P1014">
        <v>0</v>
      </c>
      <c r="Q1014" t="s">
        <v>3347</v>
      </c>
      <c r="R1014">
        <v>37</v>
      </c>
      <c r="S1014" t="s">
        <v>3348</v>
      </c>
      <c r="T1014">
        <v>47</v>
      </c>
      <c r="U1014" t="s">
        <v>53</v>
      </c>
      <c r="V1014" t="s">
        <v>53</v>
      </c>
      <c r="W1014" t="s">
        <v>108</v>
      </c>
      <c r="X1014">
        <v>59414</v>
      </c>
      <c r="Y1014">
        <v>1688</v>
      </c>
      <c r="Z1014">
        <v>7</v>
      </c>
      <c r="AA1014">
        <v>10</v>
      </c>
      <c r="AB1014">
        <v>63</v>
      </c>
      <c r="AC1014">
        <v>13</v>
      </c>
      <c r="AD1014" t="s">
        <v>3351</v>
      </c>
      <c r="AE1014">
        <f>COUNTIF($E$2:E1014,E1014)</f>
        <v>2</v>
      </c>
      <c r="AF1014">
        <f>COUNTIF($H$2:$H1014,H1014)</f>
        <v>0</v>
      </c>
      <c r="AG1014">
        <f>COUNTIF($M$2:M1014,M1014)</f>
        <v>2</v>
      </c>
      <c r="AH1014">
        <f>COUNTIF($O$2:O1014,O1014)</f>
        <v>0</v>
      </c>
      <c r="AI1014">
        <f>COUNTIF($Q$2:Q1014,Q1014)</f>
        <v>2</v>
      </c>
      <c r="AJ1014">
        <f>COUNTIF($S$2:S1014,S1014)</f>
        <v>2</v>
      </c>
      <c r="AK1014">
        <f t="shared" si="15"/>
        <v>58.021484375</v>
      </c>
      <c r="AL1014">
        <f>IF(AD1014="",0,COUNTIF($AD$2:AD1014,AD1014))</f>
        <v>1</v>
      </c>
    </row>
    <row r="1015" spans="1:38">
      <c r="A1015" t="s">
        <v>3352</v>
      </c>
      <c r="B1015" t="s">
        <v>4</v>
      </c>
      <c r="C1015">
        <v>301</v>
      </c>
      <c r="D1015" t="s">
        <v>55</v>
      </c>
      <c r="E1015"/>
      <c r="F1015">
        <v>0</v>
      </c>
      <c r="G1015">
        <v>0</v>
      </c>
      <c r="H1015"/>
      <c r="I1015">
        <v>0</v>
      </c>
      <c r="J1015">
        <v>0</v>
      </c>
      <c r="K1015"/>
      <c r="L1015">
        <v>0</v>
      </c>
      <c r="M1015"/>
      <c r="N1015">
        <v>0</v>
      </c>
      <c r="O1015"/>
      <c r="P1015">
        <v>0</v>
      </c>
      <c r="Q1015"/>
      <c r="R1015">
        <v>0</v>
      </c>
      <c r="S1015"/>
      <c r="T1015">
        <v>0</v>
      </c>
      <c r="U1015" t="s">
        <v>53</v>
      </c>
      <c r="V1015" t="s">
        <v>53</v>
      </c>
      <c r="W1015"/>
      <c r="X1015">
        <v>188</v>
      </c>
      <c r="Y1015">
        <v>0</v>
      </c>
      <c r="Z1015">
        <v>5</v>
      </c>
      <c r="AA1015">
        <v>2</v>
      </c>
      <c r="AB1015">
        <v>1</v>
      </c>
      <c r="AC1015">
        <v>0</v>
      </c>
      <c r="AD1015" t="s">
        <v>53</v>
      </c>
      <c r="AE1015">
        <f>COUNTIF($E$2:E1015,E1015)</f>
        <v>0</v>
      </c>
      <c r="AF1015">
        <f>COUNTIF($H$2:$H1015,H1015)</f>
        <v>0</v>
      </c>
      <c r="AG1015">
        <f>COUNTIF($M$2:M1015,M1015)</f>
        <v>0</v>
      </c>
      <c r="AH1015">
        <f>COUNTIF($O$2:O1015,O1015)</f>
        <v>0</v>
      </c>
      <c r="AI1015">
        <f>COUNTIF($Q$2:Q1015,Q1015)</f>
        <v>0</v>
      </c>
      <c r="AJ1015">
        <f>COUNTIF($S$2:S1015,S1015)</f>
        <v>0</v>
      </c>
      <c r="AK1015">
        <f t="shared" si="15"/>
        <v>0.18359375</v>
      </c>
      <c r="AL1015">
        <f>IF(AD1015="",0,COUNTIF($AD$2:AD1015,AD1015))</f>
        <v>0</v>
      </c>
    </row>
    <row r="1016" spans="1:38">
      <c r="A1016" t="s">
        <v>3353</v>
      </c>
      <c r="B1016" t="s">
        <v>56</v>
      </c>
      <c r="C1016">
        <v>200</v>
      </c>
      <c r="D1016" t="s">
        <v>54</v>
      </c>
      <c r="E1016" t="s">
        <v>3354</v>
      </c>
      <c r="F1016">
        <v>57</v>
      </c>
      <c r="G1016">
        <v>462</v>
      </c>
      <c r="H1016"/>
      <c r="I1016">
        <v>0</v>
      </c>
      <c r="J1016">
        <v>0</v>
      </c>
      <c r="K1016"/>
      <c r="L1016">
        <v>0</v>
      </c>
      <c r="M1016" t="s">
        <v>3354</v>
      </c>
      <c r="N1016">
        <v>57</v>
      </c>
      <c r="O1016"/>
      <c r="P1016">
        <v>0</v>
      </c>
      <c r="Q1016" t="s">
        <v>3355</v>
      </c>
      <c r="R1016">
        <v>43</v>
      </c>
      <c r="S1016" t="s">
        <v>3356</v>
      </c>
      <c r="T1016">
        <v>53</v>
      </c>
      <c r="U1016" t="s">
        <v>53</v>
      </c>
      <c r="V1016" t="s">
        <v>53</v>
      </c>
      <c r="W1016" t="s">
        <v>108</v>
      </c>
      <c r="X1016">
        <v>60037</v>
      </c>
      <c r="Y1016">
        <v>2029</v>
      </c>
      <c r="Z1016">
        <v>5</v>
      </c>
      <c r="AA1016">
        <v>7</v>
      </c>
      <c r="AB1016">
        <v>61</v>
      </c>
      <c r="AC1016">
        <v>16</v>
      </c>
      <c r="AD1016" t="s">
        <v>3357</v>
      </c>
      <c r="AE1016">
        <f>COUNTIF($E$2:E1016,E1016)</f>
        <v>1</v>
      </c>
      <c r="AF1016">
        <f>COUNTIF($H$2:$H1016,H1016)</f>
        <v>0</v>
      </c>
      <c r="AG1016">
        <f>COUNTIF($M$2:M1016,M1016)</f>
        <v>1</v>
      </c>
      <c r="AH1016">
        <f>COUNTIF($O$2:O1016,O1016)</f>
        <v>0</v>
      </c>
      <c r="AI1016">
        <f>COUNTIF($Q$2:Q1016,Q1016)</f>
        <v>1</v>
      </c>
      <c r="AJ1016">
        <f>COUNTIF($S$2:S1016,S1016)</f>
        <v>1</v>
      </c>
      <c r="AK1016">
        <f t="shared" si="15"/>
        <v>58.6298828125</v>
      </c>
      <c r="AL1016">
        <f>IF(AD1016="",0,COUNTIF($AD$2:AD1016,AD1016))</f>
        <v>1</v>
      </c>
    </row>
    <row r="1017" spans="1:38">
      <c r="A1017" t="s">
        <v>3358</v>
      </c>
      <c r="B1017" t="s">
        <v>56</v>
      </c>
      <c r="C1017">
        <v>200</v>
      </c>
      <c r="D1017" t="s">
        <v>54</v>
      </c>
      <c r="E1017" t="s">
        <v>3354</v>
      </c>
      <c r="F1017">
        <v>57</v>
      </c>
      <c r="G1017">
        <v>462</v>
      </c>
      <c r="H1017"/>
      <c r="I1017">
        <v>0</v>
      </c>
      <c r="J1017">
        <v>0</v>
      </c>
      <c r="K1017"/>
      <c r="L1017">
        <v>0</v>
      </c>
      <c r="M1017" t="s">
        <v>3354</v>
      </c>
      <c r="N1017">
        <v>57</v>
      </c>
      <c r="O1017"/>
      <c r="P1017">
        <v>0</v>
      </c>
      <c r="Q1017" t="s">
        <v>3355</v>
      </c>
      <c r="R1017">
        <v>43</v>
      </c>
      <c r="S1017" t="s">
        <v>3356</v>
      </c>
      <c r="T1017">
        <v>53</v>
      </c>
      <c r="U1017" t="s">
        <v>53</v>
      </c>
      <c r="V1017" t="s">
        <v>53</v>
      </c>
      <c r="W1017" t="s">
        <v>108</v>
      </c>
      <c r="X1017">
        <v>60049</v>
      </c>
      <c r="Y1017">
        <v>2029</v>
      </c>
      <c r="Z1017">
        <v>6</v>
      </c>
      <c r="AA1017">
        <v>2</v>
      </c>
      <c r="AB1017">
        <v>61</v>
      </c>
      <c r="AC1017">
        <v>16</v>
      </c>
      <c r="AD1017" t="s">
        <v>3359</v>
      </c>
      <c r="AE1017">
        <f>COUNTIF($E$2:E1017,E1017)</f>
        <v>2</v>
      </c>
      <c r="AF1017">
        <f>COUNTIF($H$2:$H1017,H1017)</f>
        <v>0</v>
      </c>
      <c r="AG1017">
        <f>COUNTIF($M$2:M1017,M1017)</f>
        <v>2</v>
      </c>
      <c r="AH1017">
        <f>COUNTIF($O$2:O1017,O1017)</f>
        <v>0</v>
      </c>
      <c r="AI1017">
        <f>COUNTIF($Q$2:Q1017,Q1017)</f>
        <v>2</v>
      </c>
      <c r="AJ1017">
        <f>COUNTIF($S$2:S1017,S1017)</f>
        <v>2</v>
      </c>
      <c r="AK1017">
        <f t="shared" si="15"/>
        <v>58.6416015625</v>
      </c>
      <c r="AL1017">
        <f>IF(AD1017="",0,COUNTIF($AD$2:AD1017,AD1017))</f>
        <v>1</v>
      </c>
    </row>
    <row r="1018" spans="1:38">
      <c r="A1018" t="s">
        <v>3360</v>
      </c>
      <c r="B1018" t="s">
        <v>56</v>
      </c>
      <c r="C1018">
        <v>200</v>
      </c>
      <c r="D1018" t="s">
        <v>54</v>
      </c>
      <c r="E1018" t="s">
        <v>3361</v>
      </c>
      <c r="F1018">
        <v>60</v>
      </c>
      <c r="G1018">
        <v>523</v>
      </c>
      <c r="H1018"/>
      <c r="I1018">
        <v>0</v>
      </c>
      <c r="J1018">
        <v>0</v>
      </c>
      <c r="K1018"/>
      <c r="L1018">
        <v>0</v>
      </c>
      <c r="M1018" t="s">
        <v>3362</v>
      </c>
      <c r="N1018">
        <v>41</v>
      </c>
      <c r="O1018"/>
      <c r="P1018">
        <v>0</v>
      </c>
      <c r="Q1018" t="s">
        <v>3363</v>
      </c>
      <c r="R1018">
        <v>50</v>
      </c>
      <c r="S1018" t="s">
        <v>3364</v>
      </c>
      <c r="T1018">
        <v>38</v>
      </c>
      <c r="U1018" t="s">
        <v>53</v>
      </c>
      <c r="V1018" t="s">
        <v>53</v>
      </c>
      <c r="W1018" t="s">
        <v>108</v>
      </c>
      <c r="X1018">
        <v>91764</v>
      </c>
      <c r="Y1018">
        <v>2959</v>
      </c>
      <c r="Z1018">
        <v>4</v>
      </c>
      <c r="AA1018">
        <v>17</v>
      </c>
      <c r="AB1018">
        <v>102</v>
      </c>
      <c r="AC1018">
        <v>38</v>
      </c>
      <c r="AD1018" t="s">
        <v>3365</v>
      </c>
      <c r="AE1018">
        <f>COUNTIF($E$2:E1018,E1018)</f>
        <v>1</v>
      </c>
      <c r="AF1018">
        <f>COUNTIF($H$2:$H1018,H1018)</f>
        <v>0</v>
      </c>
      <c r="AG1018">
        <f>COUNTIF($M$2:M1018,M1018)</f>
        <v>1</v>
      </c>
      <c r="AH1018">
        <f>COUNTIF($O$2:O1018,O1018)</f>
        <v>0</v>
      </c>
      <c r="AI1018">
        <f>COUNTIF($Q$2:Q1018,Q1018)</f>
        <v>1</v>
      </c>
      <c r="AJ1018">
        <f>COUNTIF($S$2:S1018,S1018)</f>
        <v>1</v>
      </c>
      <c r="AK1018">
        <f t="shared" si="15"/>
        <v>89.61328125</v>
      </c>
      <c r="AL1018">
        <f>IF(AD1018="",0,COUNTIF($AD$2:AD1018,AD1018))</f>
        <v>1</v>
      </c>
    </row>
    <row r="1019" spans="1:38">
      <c r="A1019" t="s">
        <v>3366</v>
      </c>
      <c r="B1019" t="s">
        <v>56</v>
      </c>
      <c r="C1019">
        <v>200</v>
      </c>
      <c r="D1019" t="s">
        <v>54</v>
      </c>
      <c r="E1019" t="s">
        <v>3361</v>
      </c>
      <c r="F1019">
        <v>60</v>
      </c>
      <c r="G1019">
        <v>523</v>
      </c>
      <c r="H1019"/>
      <c r="I1019">
        <v>0</v>
      </c>
      <c r="J1019">
        <v>0</v>
      </c>
      <c r="K1019"/>
      <c r="L1019">
        <v>0</v>
      </c>
      <c r="M1019" t="s">
        <v>3362</v>
      </c>
      <c r="N1019">
        <v>41</v>
      </c>
      <c r="O1019"/>
      <c r="P1019">
        <v>0</v>
      </c>
      <c r="Q1019" t="s">
        <v>3363</v>
      </c>
      <c r="R1019">
        <v>50</v>
      </c>
      <c r="S1019" t="s">
        <v>3364</v>
      </c>
      <c r="T1019">
        <v>38</v>
      </c>
      <c r="U1019" t="s">
        <v>53</v>
      </c>
      <c r="V1019" t="s">
        <v>53</v>
      </c>
      <c r="W1019" t="s">
        <v>108</v>
      </c>
      <c r="X1019">
        <v>91793</v>
      </c>
      <c r="Y1019">
        <v>2959</v>
      </c>
      <c r="Z1019">
        <v>5</v>
      </c>
      <c r="AA1019">
        <v>62</v>
      </c>
      <c r="AB1019">
        <v>102</v>
      </c>
      <c r="AC1019">
        <v>38</v>
      </c>
      <c r="AD1019" t="s">
        <v>3367</v>
      </c>
      <c r="AE1019">
        <f>COUNTIF($E$2:E1019,E1019)</f>
        <v>2</v>
      </c>
      <c r="AF1019">
        <f>COUNTIF($H$2:$H1019,H1019)</f>
        <v>0</v>
      </c>
      <c r="AG1019">
        <f>COUNTIF($M$2:M1019,M1019)</f>
        <v>2</v>
      </c>
      <c r="AH1019">
        <f>COUNTIF($O$2:O1019,O1019)</f>
        <v>0</v>
      </c>
      <c r="AI1019">
        <f>COUNTIF($Q$2:Q1019,Q1019)</f>
        <v>2</v>
      </c>
      <c r="AJ1019">
        <f>COUNTIF($S$2:S1019,S1019)</f>
        <v>2</v>
      </c>
      <c r="AK1019">
        <f t="shared" si="15"/>
        <v>89.6416015625</v>
      </c>
      <c r="AL1019">
        <f>IF(AD1019="",0,COUNTIF($AD$2:AD1019,AD1019))</f>
        <v>1</v>
      </c>
    </row>
    <row r="1020" spans="1:38">
      <c r="A1020" t="s">
        <v>3368</v>
      </c>
      <c r="B1020" t="s">
        <v>56</v>
      </c>
      <c r="C1020">
        <v>404</v>
      </c>
      <c r="D1020" t="s">
        <v>57</v>
      </c>
      <c r="E1020"/>
      <c r="F1020">
        <v>0</v>
      </c>
      <c r="G1020">
        <v>0</v>
      </c>
      <c r="H1020"/>
      <c r="I1020">
        <v>0</v>
      </c>
      <c r="J1020">
        <v>0</v>
      </c>
      <c r="K1020"/>
      <c r="L1020">
        <v>0</v>
      </c>
      <c r="M1020"/>
      <c r="N1020">
        <v>0</v>
      </c>
      <c r="O1020"/>
      <c r="P1020">
        <v>0</v>
      </c>
      <c r="Q1020"/>
      <c r="R1020">
        <v>0</v>
      </c>
      <c r="S1020"/>
      <c r="T1020">
        <v>0</v>
      </c>
      <c r="U1020" t="s">
        <v>53</v>
      </c>
      <c r="V1020" t="s">
        <v>53</v>
      </c>
      <c r="W1020"/>
      <c r="X1020">
        <v>0</v>
      </c>
      <c r="Y1020">
        <v>0</v>
      </c>
      <c r="Z1020">
        <v>7</v>
      </c>
      <c r="AA1020">
        <v>1</v>
      </c>
      <c r="AB1020">
        <v>0</v>
      </c>
      <c r="AC1020">
        <v>0</v>
      </c>
      <c r="AD1020" t="s">
        <v>53</v>
      </c>
      <c r="AE1020">
        <f>COUNTIF($E$2:E1020,E1020)</f>
        <v>0</v>
      </c>
      <c r="AF1020">
        <f>COUNTIF($H$2:$H1020,H1020)</f>
        <v>0</v>
      </c>
      <c r="AG1020">
        <f>COUNTIF($M$2:M1020,M1020)</f>
        <v>0</v>
      </c>
      <c r="AH1020">
        <f>COUNTIF($O$2:O1020,O1020)</f>
        <v>0</v>
      </c>
      <c r="AI1020">
        <f>COUNTIF($Q$2:Q1020,Q1020)</f>
        <v>0</v>
      </c>
      <c r="AJ1020">
        <f>COUNTIF($S$2:S1020,S1020)</f>
        <v>0</v>
      </c>
      <c r="AK1020">
        <f t="shared" si="15"/>
        <v>0</v>
      </c>
      <c r="AL1020">
        <f>IF(AD1020="",0,COUNTIF($AD$2:AD1020,AD1020))</f>
        <v>0</v>
      </c>
    </row>
    <row r="1021" spans="1:38">
      <c r="A1021" t="s">
        <v>3369</v>
      </c>
      <c r="B1021" t="s">
        <v>4</v>
      </c>
      <c r="C1021">
        <v>301</v>
      </c>
      <c r="D1021" t="s">
        <v>55</v>
      </c>
      <c r="E1021"/>
      <c r="F1021">
        <v>0</v>
      </c>
      <c r="G1021">
        <v>0</v>
      </c>
      <c r="H1021"/>
      <c r="I1021">
        <v>0</v>
      </c>
      <c r="J1021">
        <v>0</v>
      </c>
      <c r="K1021"/>
      <c r="L1021">
        <v>0</v>
      </c>
      <c r="M1021"/>
      <c r="N1021">
        <v>0</v>
      </c>
      <c r="O1021"/>
      <c r="P1021">
        <v>0</v>
      </c>
      <c r="Q1021"/>
      <c r="R1021">
        <v>0</v>
      </c>
      <c r="S1021"/>
      <c r="T1021">
        <v>0</v>
      </c>
      <c r="U1021" t="s">
        <v>53</v>
      </c>
      <c r="V1021" t="s">
        <v>53</v>
      </c>
      <c r="W1021"/>
      <c r="X1021">
        <v>188</v>
      </c>
      <c r="Y1021">
        <v>0</v>
      </c>
      <c r="Z1021">
        <v>6</v>
      </c>
      <c r="AA1021">
        <v>1</v>
      </c>
      <c r="AB1021">
        <v>1</v>
      </c>
      <c r="AC1021">
        <v>0</v>
      </c>
      <c r="AD1021" t="s">
        <v>53</v>
      </c>
      <c r="AE1021">
        <f>COUNTIF($E$2:E1021,E1021)</f>
        <v>0</v>
      </c>
      <c r="AF1021">
        <f>COUNTIF($H$2:$H1021,H1021)</f>
        <v>0</v>
      </c>
      <c r="AG1021">
        <f>COUNTIF($M$2:M1021,M1021)</f>
        <v>0</v>
      </c>
      <c r="AH1021">
        <f>COUNTIF($O$2:O1021,O1021)</f>
        <v>0</v>
      </c>
      <c r="AI1021">
        <f>COUNTIF($Q$2:Q1021,Q1021)</f>
        <v>0</v>
      </c>
      <c r="AJ1021">
        <f>COUNTIF($S$2:S1021,S1021)</f>
        <v>0</v>
      </c>
      <c r="AK1021">
        <f t="shared" si="15"/>
        <v>0.18359375</v>
      </c>
      <c r="AL1021">
        <f>IF(AD1021="",0,COUNTIF($AD$2:AD1021,AD1021))</f>
        <v>0</v>
      </c>
    </row>
    <row r="1022" spans="1:38">
      <c r="A1022" t="s">
        <v>3370</v>
      </c>
      <c r="B1022" t="s">
        <v>56</v>
      </c>
      <c r="C1022">
        <v>404</v>
      </c>
      <c r="D1022" t="s">
        <v>57</v>
      </c>
      <c r="E1022"/>
      <c r="F1022">
        <v>0</v>
      </c>
      <c r="G1022">
        <v>0</v>
      </c>
      <c r="H1022"/>
      <c r="I1022">
        <v>0</v>
      </c>
      <c r="J1022">
        <v>0</v>
      </c>
      <c r="K1022"/>
      <c r="L1022">
        <v>0</v>
      </c>
      <c r="M1022"/>
      <c r="N1022">
        <v>0</v>
      </c>
      <c r="O1022"/>
      <c r="P1022">
        <v>0</v>
      </c>
      <c r="Q1022"/>
      <c r="R1022">
        <v>0</v>
      </c>
      <c r="S1022"/>
      <c r="T1022">
        <v>0</v>
      </c>
      <c r="U1022" t="s">
        <v>53</v>
      </c>
      <c r="V1022" t="s">
        <v>53</v>
      </c>
      <c r="W1022"/>
      <c r="X1022">
        <v>0</v>
      </c>
      <c r="Y1022">
        <v>0</v>
      </c>
      <c r="Z1022">
        <v>6</v>
      </c>
      <c r="AA1022">
        <v>1</v>
      </c>
      <c r="AB1022">
        <v>0</v>
      </c>
      <c r="AC1022">
        <v>0</v>
      </c>
      <c r="AD1022" t="s">
        <v>53</v>
      </c>
      <c r="AE1022">
        <f>COUNTIF($E$2:E1022,E1022)</f>
        <v>0</v>
      </c>
      <c r="AF1022">
        <f>COUNTIF($H$2:$H1022,H1022)</f>
        <v>0</v>
      </c>
      <c r="AG1022">
        <f>COUNTIF($M$2:M1022,M1022)</f>
        <v>0</v>
      </c>
      <c r="AH1022">
        <f>COUNTIF($O$2:O1022,O1022)</f>
        <v>0</v>
      </c>
      <c r="AI1022">
        <f>COUNTIF($Q$2:Q1022,Q1022)</f>
        <v>0</v>
      </c>
      <c r="AJ1022">
        <f>COUNTIF($S$2:S1022,S1022)</f>
        <v>0</v>
      </c>
      <c r="AK1022">
        <f t="shared" si="15"/>
        <v>0</v>
      </c>
      <c r="AL1022">
        <f>IF(AD1022="",0,COUNTIF($AD$2:AD1022,AD1022))</f>
        <v>0</v>
      </c>
    </row>
    <row r="1023" spans="1:38">
      <c r="A1023" t="s">
        <v>3371</v>
      </c>
      <c r="B1023" t="s">
        <v>4</v>
      </c>
      <c r="C1023">
        <v>301</v>
      </c>
      <c r="D1023" t="s">
        <v>55</v>
      </c>
      <c r="E1023"/>
      <c r="F1023">
        <v>0</v>
      </c>
      <c r="G1023">
        <v>0</v>
      </c>
      <c r="H1023"/>
      <c r="I1023">
        <v>0</v>
      </c>
      <c r="J1023">
        <v>0</v>
      </c>
      <c r="K1023"/>
      <c r="L1023">
        <v>0</v>
      </c>
      <c r="M1023"/>
      <c r="N1023">
        <v>0</v>
      </c>
      <c r="O1023"/>
      <c r="P1023">
        <v>0</v>
      </c>
      <c r="Q1023"/>
      <c r="R1023">
        <v>0</v>
      </c>
      <c r="S1023"/>
      <c r="T1023">
        <v>0</v>
      </c>
      <c r="U1023" t="s">
        <v>53</v>
      </c>
      <c r="V1023" t="s">
        <v>53</v>
      </c>
      <c r="W1023"/>
      <c r="X1023">
        <v>188</v>
      </c>
      <c r="Y1023">
        <v>0</v>
      </c>
      <c r="Z1023">
        <v>5</v>
      </c>
      <c r="AA1023">
        <v>1</v>
      </c>
      <c r="AB1023">
        <v>1</v>
      </c>
      <c r="AC1023">
        <v>0</v>
      </c>
      <c r="AD1023" t="s">
        <v>53</v>
      </c>
      <c r="AE1023">
        <f>COUNTIF($E$2:E1023,E1023)</f>
        <v>0</v>
      </c>
      <c r="AF1023">
        <f>COUNTIF($H$2:$H1023,H1023)</f>
        <v>0</v>
      </c>
      <c r="AG1023">
        <f>COUNTIF($M$2:M1023,M1023)</f>
        <v>0</v>
      </c>
      <c r="AH1023">
        <f>COUNTIF($O$2:O1023,O1023)</f>
        <v>0</v>
      </c>
      <c r="AI1023">
        <f>COUNTIF($Q$2:Q1023,Q1023)</f>
        <v>0</v>
      </c>
      <c r="AJ1023">
        <f>COUNTIF($S$2:S1023,S1023)</f>
        <v>0</v>
      </c>
      <c r="AK1023">
        <f t="shared" si="15"/>
        <v>0.18359375</v>
      </c>
      <c r="AL1023">
        <f>IF(AD1023="",0,COUNTIF($AD$2:AD1023,AD1023))</f>
        <v>0</v>
      </c>
    </row>
    <row r="1024" spans="1:38">
      <c r="A1024" t="s">
        <v>3372</v>
      </c>
      <c r="B1024" t="s">
        <v>56</v>
      </c>
      <c r="C1024">
        <v>200</v>
      </c>
      <c r="D1024" t="s">
        <v>54</v>
      </c>
      <c r="E1024" t="s">
        <v>3373</v>
      </c>
      <c r="F1024">
        <v>42</v>
      </c>
      <c r="G1024">
        <v>375</v>
      </c>
      <c r="H1024"/>
      <c r="I1024">
        <v>0</v>
      </c>
      <c r="J1024">
        <v>0</v>
      </c>
      <c r="K1024"/>
      <c r="L1024">
        <v>0</v>
      </c>
      <c r="M1024" t="s">
        <v>3374</v>
      </c>
      <c r="N1024">
        <v>51</v>
      </c>
      <c r="O1024"/>
      <c r="P1024">
        <v>0</v>
      </c>
      <c r="Q1024" t="s">
        <v>3375</v>
      </c>
      <c r="R1024">
        <v>68</v>
      </c>
      <c r="S1024" t="s">
        <v>172</v>
      </c>
      <c r="T1024">
        <v>6</v>
      </c>
      <c r="U1024" t="s">
        <v>53</v>
      </c>
      <c r="V1024" t="s">
        <v>53</v>
      </c>
      <c r="W1024" t="s">
        <v>108</v>
      </c>
      <c r="X1024">
        <v>57390</v>
      </c>
      <c r="Y1024">
        <v>1206</v>
      </c>
      <c r="Z1024">
        <v>5</v>
      </c>
      <c r="AA1024">
        <v>5</v>
      </c>
      <c r="AB1024">
        <v>67</v>
      </c>
      <c r="AC1024">
        <v>15</v>
      </c>
      <c r="AD1024" t="s">
        <v>3376</v>
      </c>
      <c r="AE1024">
        <f>COUNTIF($E$2:E1024,E1024)</f>
        <v>1</v>
      </c>
      <c r="AF1024">
        <f>COUNTIF($H$2:$H1024,H1024)</f>
        <v>0</v>
      </c>
      <c r="AG1024">
        <f>COUNTIF($M$2:M1024,M1024)</f>
        <v>1</v>
      </c>
      <c r="AH1024">
        <f>COUNTIF($O$2:O1024,O1024)</f>
        <v>0</v>
      </c>
      <c r="AI1024">
        <f>COUNTIF($Q$2:Q1024,Q1024)</f>
        <v>1</v>
      </c>
      <c r="AJ1024">
        <f>COUNTIF($S$2:S1024,S1024)</f>
        <v>701</v>
      </c>
      <c r="AK1024">
        <f t="shared" si="15"/>
        <v>56.044921875</v>
      </c>
      <c r="AL1024">
        <f>IF(AD1024="",0,COUNTIF($AD$2:AD1024,AD1024))</f>
        <v>1</v>
      </c>
    </row>
    <row r="1025" spans="1:38">
      <c r="A1025" t="s">
        <v>3377</v>
      </c>
      <c r="B1025" t="s">
        <v>56</v>
      </c>
      <c r="C1025">
        <v>200</v>
      </c>
      <c r="D1025" t="s">
        <v>54</v>
      </c>
      <c r="E1025" t="s">
        <v>3373</v>
      </c>
      <c r="F1025">
        <v>42</v>
      </c>
      <c r="G1025">
        <v>375</v>
      </c>
      <c r="H1025"/>
      <c r="I1025">
        <v>0</v>
      </c>
      <c r="J1025">
        <v>0</v>
      </c>
      <c r="K1025"/>
      <c r="L1025">
        <v>0</v>
      </c>
      <c r="M1025" t="s">
        <v>3374</v>
      </c>
      <c r="N1025">
        <v>51</v>
      </c>
      <c r="O1025"/>
      <c r="P1025">
        <v>0</v>
      </c>
      <c r="Q1025" t="s">
        <v>3375</v>
      </c>
      <c r="R1025">
        <v>68</v>
      </c>
      <c r="S1025" t="s">
        <v>172</v>
      </c>
      <c r="T1025">
        <v>6</v>
      </c>
      <c r="U1025" t="s">
        <v>53</v>
      </c>
      <c r="V1025" t="s">
        <v>53</v>
      </c>
      <c r="W1025" t="s">
        <v>108</v>
      </c>
      <c r="X1025">
        <v>57405</v>
      </c>
      <c r="Y1025">
        <v>1206</v>
      </c>
      <c r="Z1025">
        <v>6</v>
      </c>
      <c r="AA1025">
        <v>16</v>
      </c>
      <c r="AB1025">
        <v>67</v>
      </c>
      <c r="AC1025">
        <v>15</v>
      </c>
      <c r="AD1025" t="s">
        <v>3378</v>
      </c>
      <c r="AE1025">
        <f>COUNTIF($E$2:E1025,E1025)</f>
        <v>2</v>
      </c>
      <c r="AF1025">
        <f>COUNTIF($H$2:$H1025,H1025)</f>
        <v>0</v>
      </c>
      <c r="AG1025">
        <f>COUNTIF($M$2:M1025,M1025)</f>
        <v>2</v>
      </c>
      <c r="AH1025">
        <f>COUNTIF($O$2:O1025,O1025)</f>
        <v>0</v>
      </c>
      <c r="AI1025">
        <f>COUNTIF($Q$2:Q1025,Q1025)</f>
        <v>2</v>
      </c>
      <c r="AJ1025">
        <f>COUNTIF($S$2:S1025,S1025)</f>
        <v>702</v>
      </c>
      <c r="AK1025">
        <f t="shared" si="15"/>
        <v>56.0595703125</v>
      </c>
      <c r="AL1025">
        <f>IF(AD1025="",0,COUNTIF($AD$2:AD1025,AD1025))</f>
        <v>1</v>
      </c>
    </row>
    <row r="1026" spans="1:38">
      <c r="A1026" t="s">
        <v>3379</v>
      </c>
      <c r="B1026" t="s">
        <v>56</v>
      </c>
      <c r="C1026">
        <v>200</v>
      </c>
      <c r="D1026" t="s">
        <v>54</v>
      </c>
      <c r="E1026" t="s">
        <v>3380</v>
      </c>
      <c r="F1026">
        <v>42</v>
      </c>
      <c r="G1026">
        <v>363</v>
      </c>
      <c r="H1026"/>
      <c r="I1026">
        <v>0</v>
      </c>
      <c r="J1026">
        <v>0</v>
      </c>
      <c r="K1026"/>
      <c r="L1026">
        <v>0</v>
      </c>
      <c r="M1026" t="s">
        <v>3380</v>
      </c>
      <c r="N1026">
        <v>42</v>
      </c>
      <c r="O1026"/>
      <c r="P1026">
        <v>0</v>
      </c>
      <c r="Q1026" t="s">
        <v>3381</v>
      </c>
      <c r="R1026">
        <v>19</v>
      </c>
      <c r="S1026" t="s">
        <v>3382</v>
      </c>
      <c r="T1026">
        <v>9</v>
      </c>
      <c r="U1026" t="s">
        <v>53</v>
      </c>
      <c r="V1026" t="s">
        <v>53</v>
      </c>
      <c r="W1026" t="s">
        <v>108</v>
      </c>
      <c r="X1026">
        <v>53799</v>
      </c>
      <c r="Y1026">
        <v>1116</v>
      </c>
      <c r="Z1026">
        <v>5</v>
      </c>
      <c r="AA1026">
        <v>8</v>
      </c>
      <c r="AB1026">
        <v>63</v>
      </c>
      <c r="AC1026">
        <v>16</v>
      </c>
      <c r="AD1026" t="s">
        <v>3383</v>
      </c>
      <c r="AE1026">
        <f>COUNTIF($E$2:E1026,E1026)</f>
        <v>1</v>
      </c>
      <c r="AF1026">
        <f>COUNTIF($H$2:$H1026,H1026)</f>
        <v>0</v>
      </c>
      <c r="AG1026">
        <f>COUNTIF($M$2:M1026,M1026)</f>
        <v>1</v>
      </c>
      <c r="AH1026">
        <f>COUNTIF($O$2:O1026,O1026)</f>
        <v>0</v>
      </c>
      <c r="AI1026">
        <f>COUNTIF($Q$2:Q1026,Q1026)</f>
        <v>1</v>
      </c>
      <c r="AJ1026">
        <f>COUNTIF($S$2:S1026,S1026)</f>
        <v>1</v>
      </c>
      <c r="AK1026">
        <f t="shared" si="15"/>
        <v>52.5380859375</v>
      </c>
      <c r="AL1026">
        <f>IF(AD1026="",0,COUNTIF($AD$2:AD1026,AD1026))</f>
        <v>1</v>
      </c>
    </row>
    <row r="1027" spans="1:38">
      <c r="A1027" t="s">
        <v>3384</v>
      </c>
      <c r="B1027" t="s">
        <v>56</v>
      </c>
      <c r="C1027">
        <v>200</v>
      </c>
      <c r="D1027" t="s">
        <v>54</v>
      </c>
      <c r="E1027" t="s">
        <v>3385</v>
      </c>
      <c r="F1027">
        <v>28</v>
      </c>
      <c r="G1027">
        <v>230</v>
      </c>
      <c r="H1027"/>
      <c r="I1027">
        <v>0</v>
      </c>
      <c r="J1027">
        <v>0</v>
      </c>
      <c r="K1027"/>
      <c r="L1027">
        <v>0</v>
      </c>
      <c r="M1027" t="s">
        <v>3385</v>
      </c>
      <c r="N1027">
        <v>28</v>
      </c>
      <c r="O1027"/>
      <c r="P1027">
        <v>0</v>
      </c>
      <c r="Q1027" t="s">
        <v>3386</v>
      </c>
      <c r="R1027">
        <v>45</v>
      </c>
      <c r="S1027" t="s">
        <v>172</v>
      </c>
      <c r="T1027">
        <v>6</v>
      </c>
      <c r="U1027" t="s">
        <v>53</v>
      </c>
      <c r="V1027" t="s">
        <v>53</v>
      </c>
      <c r="W1027" t="s">
        <v>108</v>
      </c>
      <c r="X1027">
        <v>58250</v>
      </c>
      <c r="Y1027">
        <v>1581</v>
      </c>
      <c r="Z1027">
        <v>4</v>
      </c>
      <c r="AA1027">
        <v>31</v>
      </c>
      <c r="AB1027">
        <v>65</v>
      </c>
      <c r="AC1027">
        <v>15</v>
      </c>
      <c r="AD1027" t="s">
        <v>3387</v>
      </c>
      <c r="AE1027">
        <f>COUNTIF($E$2:E1027,E1027)</f>
        <v>1</v>
      </c>
      <c r="AF1027">
        <f>COUNTIF($H$2:$H1027,H1027)</f>
        <v>0</v>
      </c>
      <c r="AG1027">
        <f>COUNTIF($M$2:M1027,M1027)</f>
        <v>1</v>
      </c>
      <c r="AH1027">
        <f>COUNTIF($O$2:O1027,O1027)</f>
        <v>0</v>
      </c>
      <c r="AI1027">
        <f>COUNTIF($Q$2:Q1027,Q1027)</f>
        <v>1</v>
      </c>
      <c r="AJ1027">
        <f>COUNTIF($S$2:S1027,S1027)</f>
        <v>703</v>
      </c>
      <c r="AK1027">
        <f t="shared" ref="AK1027:AK1090" si="16">X1027/1024</f>
        <v>56.884765625</v>
      </c>
      <c r="AL1027">
        <f>IF(AD1027="",0,COUNTIF($AD$2:AD1027,AD1027))</f>
        <v>1</v>
      </c>
    </row>
    <row r="1028" spans="1:38">
      <c r="A1028" t="s">
        <v>3388</v>
      </c>
      <c r="B1028" t="s">
        <v>56</v>
      </c>
      <c r="C1028">
        <v>200</v>
      </c>
      <c r="D1028" t="s">
        <v>54</v>
      </c>
      <c r="E1028" t="s">
        <v>3385</v>
      </c>
      <c r="F1028">
        <v>28</v>
      </c>
      <c r="G1028">
        <v>230</v>
      </c>
      <c r="H1028"/>
      <c r="I1028">
        <v>0</v>
      </c>
      <c r="J1028">
        <v>0</v>
      </c>
      <c r="K1028"/>
      <c r="L1028">
        <v>0</v>
      </c>
      <c r="M1028" t="s">
        <v>3385</v>
      </c>
      <c r="N1028">
        <v>28</v>
      </c>
      <c r="O1028"/>
      <c r="P1028">
        <v>0</v>
      </c>
      <c r="Q1028" t="s">
        <v>3386</v>
      </c>
      <c r="R1028">
        <v>45</v>
      </c>
      <c r="S1028" t="s">
        <v>172</v>
      </c>
      <c r="T1028">
        <v>6</v>
      </c>
      <c r="U1028" t="s">
        <v>53</v>
      </c>
      <c r="V1028" t="s">
        <v>53</v>
      </c>
      <c r="W1028" t="s">
        <v>108</v>
      </c>
      <c r="X1028">
        <v>58265</v>
      </c>
      <c r="Y1028">
        <v>1581</v>
      </c>
      <c r="Z1028">
        <v>5</v>
      </c>
      <c r="AA1028">
        <v>8</v>
      </c>
      <c r="AB1028">
        <v>65</v>
      </c>
      <c r="AC1028">
        <v>15</v>
      </c>
      <c r="AD1028" t="s">
        <v>3389</v>
      </c>
      <c r="AE1028">
        <f>COUNTIF($E$2:E1028,E1028)</f>
        <v>2</v>
      </c>
      <c r="AF1028">
        <f>COUNTIF($H$2:$H1028,H1028)</f>
        <v>0</v>
      </c>
      <c r="AG1028">
        <f>COUNTIF($M$2:M1028,M1028)</f>
        <v>2</v>
      </c>
      <c r="AH1028">
        <f>COUNTIF($O$2:O1028,O1028)</f>
        <v>0</v>
      </c>
      <c r="AI1028">
        <f>COUNTIF($Q$2:Q1028,Q1028)</f>
        <v>2</v>
      </c>
      <c r="AJ1028">
        <f>COUNTIF($S$2:S1028,S1028)</f>
        <v>704</v>
      </c>
      <c r="AK1028">
        <f t="shared" si="16"/>
        <v>56.8994140625</v>
      </c>
      <c r="AL1028">
        <f>IF(AD1028="",0,COUNTIF($AD$2:AD1028,AD1028))</f>
        <v>1</v>
      </c>
    </row>
    <row r="1029" spans="1:38">
      <c r="A1029" t="s">
        <v>3390</v>
      </c>
      <c r="B1029" t="s">
        <v>56</v>
      </c>
      <c r="C1029">
        <v>200</v>
      </c>
      <c r="D1029" t="s">
        <v>54</v>
      </c>
      <c r="E1029" t="s">
        <v>3391</v>
      </c>
      <c r="F1029">
        <v>36</v>
      </c>
      <c r="G1029">
        <v>319</v>
      </c>
      <c r="H1029"/>
      <c r="I1029">
        <v>0</v>
      </c>
      <c r="J1029">
        <v>0</v>
      </c>
      <c r="K1029"/>
      <c r="L1029">
        <v>0</v>
      </c>
      <c r="M1029" t="s">
        <v>3391</v>
      </c>
      <c r="N1029">
        <v>36</v>
      </c>
      <c r="O1029"/>
      <c r="P1029">
        <v>0</v>
      </c>
      <c r="Q1029" t="s">
        <v>3392</v>
      </c>
      <c r="R1029">
        <v>53</v>
      </c>
      <c r="S1029" t="s">
        <v>172</v>
      </c>
      <c r="T1029">
        <v>6</v>
      </c>
      <c r="U1029" t="s">
        <v>53</v>
      </c>
      <c r="V1029" t="s">
        <v>53</v>
      </c>
      <c r="W1029" t="s">
        <v>108</v>
      </c>
      <c r="X1029">
        <v>67778</v>
      </c>
      <c r="Y1029">
        <v>2715</v>
      </c>
      <c r="Z1029">
        <v>4</v>
      </c>
      <c r="AA1029">
        <v>6</v>
      </c>
      <c r="AB1029">
        <v>63</v>
      </c>
      <c r="AC1029">
        <v>31</v>
      </c>
      <c r="AD1029" t="s">
        <v>3393</v>
      </c>
      <c r="AE1029">
        <f>COUNTIF($E$2:E1029,E1029)</f>
        <v>1</v>
      </c>
      <c r="AF1029">
        <f>COUNTIF($H$2:$H1029,H1029)</f>
        <v>0</v>
      </c>
      <c r="AG1029">
        <f>COUNTIF($M$2:M1029,M1029)</f>
        <v>1</v>
      </c>
      <c r="AH1029">
        <f>COUNTIF($O$2:O1029,O1029)</f>
        <v>0</v>
      </c>
      <c r="AI1029">
        <f>COUNTIF($Q$2:Q1029,Q1029)</f>
        <v>1</v>
      </c>
      <c r="AJ1029">
        <f>COUNTIF($S$2:S1029,S1029)</f>
        <v>705</v>
      </c>
      <c r="AK1029">
        <f t="shared" si="16"/>
        <v>66.189453125</v>
      </c>
      <c r="AL1029">
        <f>IF(AD1029="",0,COUNTIF($AD$2:AD1029,AD1029))</f>
        <v>1</v>
      </c>
    </row>
    <row r="1030" spans="1:38">
      <c r="A1030" t="s">
        <v>3394</v>
      </c>
      <c r="B1030" t="s">
        <v>56</v>
      </c>
      <c r="C1030">
        <v>200</v>
      </c>
      <c r="D1030" t="s">
        <v>54</v>
      </c>
      <c r="E1030" t="s">
        <v>3391</v>
      </c>
      <c r="F1030">
        <v>36</v>
      </c>
      <c r="G1030">
        <v>319</v>
      </c>
      <c r="H1030"/>
      <c r="I1030">
        <v>0</v>
      </c>
      <c r="J1030">
        <v>0</v>
      </c>
      <c r="K1030"/>
      <c r="L1030">
        <v>0</v>
      </c>
      <c r="M1030" t="s">
        <v>3391</v>
      </c>
      <c r="N1030">
        <v>36</v>
      </c>
      <c r="O1030"/>
      <c r="P1030">
        <v>0</v>
      </c>
      <c r="Q1030" t="s">
        <v>3392</v>
      </c>
      <c r="R1030">
        <v>53</v>
      </c>
      <c r="S1030" t="s">
        <v>172</v>
      </c>
      <c r="T1030">
        <v>6</v>
      </c>
      <c r="U1030" t="s">
        <v>53</v>
      </c>
      <c r="V1030" t="s">
        <v>53</v>
      </c>
      <c r="W1030" t="s">
        <v>108</v>
      </c>
      <c r="X1030">
        <v>67793</v>
      </c>
      <c r="Y1030">
        <v>2715</v>
      </c>
      <c r="Z1030">
        <v>5</v>
      </c>
      <c r="AA1030">
        <v>6</v>
      </c>
      <c r="AB1030">
        <v>63</v>
      </c>
      <c r="AC1030">
        <v>31</v>
      </c>
      <c r="AD1030" t="s">
        <v>3395</v>
      </c>
      <c r="AE1030">
        <f>COUNTIF($E$2:E1030,E1030)</f>
        <v>2</v>
      </c>
      <c r="AF1030">
        <f>COUNTIF($H$2:$H1030,H1030)</f>
        <v>0</v>
      </c>
      <c r="AG1030">
        <f>COUNTIF($M$2:M1030,M1030)</f>
        <v>2</v>
      </c>
      <c r="AH1030">
        <f>COUNTIF($O$2:O1030,O1030)</f>
        <v>0</v>
      </c>
      <c r="AI1030">
        <f>COUNTIF($Q$2:Q1030,Q1030)</f>
        <v>2</v>
      </c>
      <c r="AJ1030">
        <f>COUNTIF($S$2:S1030,S1030)</f>
        <v>706</v>
      </c>
      <c r="AK1030">
        <f t="shared" si="16"/>
        <v>66.2041015625</v>
      </c>
      <c r="AL1030">
        <f>IF(AD1030="",0,COUNTIF($AD$2:AD1030,AD1030))</f>
        <v>1</v>
      </c>
    </row>
    <row r="1031" spans="1:38">
      <c r="A1031" t="s">
        <v>3396</v>
      </c>
      <c r="B1031" t="s">
        <v>56</v>
      </c>
      <c r="C1031">
        <v>200</v>
      </c>
      <c r="D1031" t="s">
        <v>54</v>
      </c>
      <c r="E1031" t="s">
        <v>3397</v>
      </c>
      <c r="F1031">
        <v>48</v>
      </c>
      <c r="G1031">
        <v>403</v>
      </c>
      <c r="H1031"/>
      <c r="I1031">
        <v>0</v>
      </c>
      <c r="J1031">
        <v>0</v>
      </c>
      <c r="K1031"/>
      <c r="L1031">
        <v>0</v>
      </c>
      <c r="M1031" t="s">
        <v>3398</v>
      </c>
      <c r="N1031">
        <v>48</v>
      </c>
      <c r="O1031"/>
      <c r="P1031">
        <v>0</v>
      </c>
      <c r="Q1031" t="s">
        <v>3399</v>
      </c>
      <c r="R1031">
        <v>59</v>
      </c>
      <c r="S1031" t="s">
        <v>3400</v>
      </c>
      <c r="T1031">
        <v>36</v>
      </c>
      <c r="U1031" t="s">
        <v>53</v>
      </c>
      <c r="V1031" t="s">
        <v>53</v>
      </c>
      <c r="W1031" t="s">
        <v>108</v>
      </c>
      <c r="X1031">
        <v>74164</v>
      </c>
      <c r="Y1031">
        <v>3199</v>
      </c>
      <c r="Z1031">
        <v>3</v>
      </c>
      <c r="AA1031">
        <v>7</v>
      </c>
      <c r="AB1031">
        <v>68</v>
      </c>
      <c r="AC1031">
        <v>19</v>
      </c>
      <c r="AD1031" t="s">
        <v>3401</v>
      </c>
      <c r="AE1031">
        <f>COUNTIF($E$2:E1031,E1031)</f>
        <v>1</v>
      </c>
      <c r="AF1031">
        <f>COUNTIF($H$2:$H1031,H1031)</f>
        <v>0</v>
      </c>
      <c r="AG1031">
        <f>COUNTIF($M$2:M1031,M1031)</f>
        <v>1</v>
      </c>
      <c r="AH1031">
        <f>COUNTIF($O$2:O1031,O1031)</f>
        <v>0</v>
      </c>
      <c r="AI1031">
        <f>COUNTIF($Q$2:Q1031,Q1031)</f>
        <v>1</v>
      </c>
      <c r="AJ1031">
        <f>COUNTIF($S$2:S1031,S1031)</f>
        <v>1</v>
      </c>
      <c r="AK1031">
        <f t="shared" si="16"/>
        <v>72.42578125</v>
      </c>
      <c r="AL1031">
        <f>IF(AD1031="",0,COUNTIF($AD$2:AD1031,AD1031))</f>
        <v>1</v>
      </c>
    </row>
    <row r="1032" spans="1:38">
      <c r="A1032" t="s">
        <v>3402</v>
      </c>
      <c r="B1032" t="s">
        <v>56</v>
      </c>
      <c r="C1032">
        <v>200</v>
      </c>
      <c r="D1032" t="s">
        <v>54</v>
      </c>
      <c r="E1032" t="s">
        <v>3397</v>
      </c>
      <c r="F1032">
        <v>48</v>
      </c>
      <c r="G1032">
        <v>403</v>
      </c>
      <c r="H1032"/>
      <c r="I1032">
        <v>0</v>
      </c>
      <c r="J1032">
        <v>0</v>
      </c>
      <c r="K1032"/>
      <c r="L1032">
        <v>0</v>
      </c>
      <c r="M1032" t="s">
        <v>3398</v>
      </c>
      <c r="N1032">
        <v>48</v>
      </c>
      <c r="O1032"/>
      <c r="P1032">
        <v>0</v>
      </c>
      <c r="Q1032" t="s">
        <v>3399</v>
      </c>
      <c r="R1032">
        <v>59</v>
      </c>
      <c r="S1032" t="s">
        <v>3400</v>
      </c>
      <c r="T1032">
        <v>36</v>
      </c>
      <c r="U1032" t="s">
        <v>53</v>
      </c>
      <c r="V1032" t="s">
        <v>53</v>
      </c>
      <c r="W1032" t="s">
        <v>108</v>
      </c>
      <c r="X1032">
        <v>74179</v>
      </c>
      <c r="Y1032">
        <v>3199</v>
      </c>
      <c r="Z1032">
        <v>4</v>
      </c>
      <c r="AA1032">
        <v>18</v>
      </c>
      <c r="AB1032">
        <v>68</v>
      </c>
      <c r="AC1032">
        <v>19</v>
      </c>
      <c r="AD1032" t="s">
        <v>3403</v>
      </c>
      <c r="AE1032">
        <f>COUNTIF($E$2:E1032,E1032)</f>
        <v>2</v>
      </c>
      <c r="AF1032">
        <f>COUNTIF($H$2:$H1032,H1032)</f>
        <v>0</v>
      </c>
      <c r="AG1032">
        <f>COUNTIF($M$2:M1032,M1032)</f>
        <v>2</v>
      </c>
      <c r="AH1032">
        <f>COUNTIF($O$2:O1032,O1032)</f>
        <v>0</v>
      </c>
      <c r="AI1032">
        <f>COUNTIF($Q$2:Q1032,Q1032)</f>
        <v>2</v>
      </c>
      <c r="AJ1032">
        <f>COUNTIF($S$2:S1032,S1032)</f>
        <v>2</v>
      </c>
      <c r="AK1032">
        <f t="shared" si="16"/>
        <v>72.4404296875</v>
      </c>
      <c r="AL1032">
        <f>IF(AD1032="",0,COUNTIF($AD$2:AD1032,AD1032))</f>
        <v>1</v>
      </c>
    </row>
    <row r="1033" spans="1:38">
      <c r="A1033" t="s">
        <v>3404</v>
      </c>
      <c r="B1033" t="s">
        <v>56</v>
      </c>
      <c r="C1033">
        <v>200</v>
      </c>
      <c r="D1033" t="s">
        <v>54</v>
      </c>
      <c r="E1033" t="s">
        <v>3405</v>
      </c>
      <c r="F1033">
        <v>42</v>
      </c>
      <c r="G1033">
        <v>356</v>
      </c>
      <c r="H1033"/>
      <c r="I1033">
        <v>0</v>
      </c>
      <c r="J1033">
        <v>0</v>
      </c>
      <c r="K1033"/>
      <c r="L1033">
        <v>0</v>
      </c>
      <c r="M1033" t="s">
        <v>3405</v>
      </c>
      <c r="N1033">
        <v>42</v>
      </c>
      <c r="O1033"/>
      <c r="P1033">
        <v>0</v>
      </c>
      <c r="Q1033" t="s">
        <v>3406</v>
      </c>
      <c r="R1033">
        <v>48</v>
      </c>
      <c r="S1033" t="s">
        <v>3407</v>
      </c>
      <c r="T1033">
        <v>13</v>
      </c>
      <c r="U1033" t="s">
        <v>53</v>
      </c>
      <c r="V1033" t="s">
        <v>53</v>
      </c>
      <c r="W1033" t="s">
        <v>108</v>
      </c>
      <c r="X1033">
        <v>54727</v>
      </c>
      <c r="Y1033">
        <v>1158</v>
      </c>
      <c r="Z1033">
        <v>4</v>
      </c>
      <c r="AA1033">
        <v>5</v>
      </c>
      <c r="AB1033">
        <v>61</v>
      </c>
      <c r="AC1033">
        <v>15</v>
      </c>
      <c r="AD1033" t="s">
        <v>3408</v>
      </c>
      <c r="AE1033">
        <f>COUNTIF($E$2:E1033,E1033)</f>
        <v>1</v>
      </c>
      <c r="AF1033">
        <f>COUNTIF($H$2:$H1033,H1033)</f>
        <v>0</v>
      </c>
      <c r="AG1033">
        <f>COUNTIF($M$2:M1033,M1033)</f>
        <v>1</v>
      </c>
      <c r="AH1033">
        <f>COUNTIF($O$2:O1033,O1033)</f>
        <v>0</v>
      </c>
      <c r="AI1033">
        <f>COUNTIF($Q$2:Q1033,Q1033)</f>
        <v>1</v>
      </c>
      <c r="AJ1033">
        <f>COUNTIF($S$2:S1033,S1033)</f>
        <v>1</v>
      </c>
      <c r="AK1033">
        <f t="shared" si="16"/>
        <v>53.4443359375</v>
      </c>
      <c r="AL1033">
        <f>IF(AD1033="",0,COUNTIF($AD$2:AD1033,AD1033))</f>
        <v>1</v>
      </c>
    </row>
    <row r="1034" spans="1:38">
      <c r="A1034" t="s">
        <v>3409</v>
      </c>
      <c r="B1034" t="s">
        <v>56</v>
      </c>
      <c r="C1034">
        <v>200</v>
      </c>
      <c r="D1034" t="s">
        <v>54</v>
      </c>
      <c r="E1034" t="s">
        <v>3410</v>
      </c>
      <c r="F1034">
        <v>42</v>
      </c>
      <c r="G1034">
        <v>386</v>
      </c>
      <c r="H1034"/>
      <c r="I1034">
        <v>0</v>
      </c>
      <c r="J1034">
        <v>0</v>
      </c>
      <c r="K1034"/>
      <c r="L1034">
        <v>0</v>
      </c>
      <c r="M1034" t="s">
        <v>3411</v>
      </c>
      <c r="N1034">
        <v>51</v>
      </c>
      <c r="O1034"/>
      <c r="P1034">
        <v>0</v>
      </c>
      <c r="Q1034" t="s">
        <v>3412</v>
      </c>
      <c r="R1034">
        <v>23</v>
      </c>
      <c r="S1034" t="s">
        <v>3413</v>
      </c>
      <c r="T1034">
        <v>13</v>
      </c>
      <c r="U1034" t="s">
        <v>53</v>
      </c>
      <c r="V1034" t="s">
        <v>53</v>
      </c>
      <c r="W1034" t="s">
        <v>108</v>
      </c>
      <c r="X1034">
        <v>52643</v>
      </c>
      <c r="Y1034">
        <v>1459</v>
      </c>
      <c r="Z1034">
        <v>5</v>
      </c>
      <c r="AA1034">
        <v>13</v>
      </c>
      <c r="AB1034">
        <v>61</v>
      </c>
      <c r="AC1034">
        <v>9</v>
      </c>
      <c r="AD1034" t="s">
        <v>3414</v>
      </c>
      <c r="AE1034">
        <f>COUNTIF($E$2:E1034,E1034)</f>
        <v>1</v>
      </c>
      <c r="AF1034">
        <f>COUNTIF($H$2:$H1034,H1034)</f>
        <v>0</v>
      </c>
      <c r="AG1034">
        <f>COUNTIF($M$2:M1034,M1034)</f>
        <v>1</v>
      </c>
      <c r="AH1034">
        <f>COUNTIF($O$2:O1034,O1034)</f>
        <v>0</v>
      </c>
      <c r="AI1034">
        <f>COUNTIF($Q$2:Q1034,Q1034)</f>
        <v>1</v>
      </c>
      <c r="AJ1034">
        <f>COUNTIF($S$2:S1034,S1034)</f>
        <v>1</v>
      </c>
      <c r="AK1034">
        <f t="shared" si="16"/>
        <v>51.4091796875</v>
      </c>
      <c r="AL1034">
        <f>IF(AD1034="",0,COUNTIF($AD$2:AD1034,AD1034))</f>
        <v>1</v>
      </c>
    </row>
    <row r="1035" spans="1:38">
      <c r="A1035" t="s">
        <v>3415</v>
      </c>
      <c r="B1035" t="s">
        <v>56</v>
      </c>
      <c r="C1035">
        <v>200</v>
      </c>
      <c r="D1035" t="s">
        <v>54</v>
      </c>
      <c r="E1035" t="s">
        <v>3416</v>
      </c>
      <c r="F1035">
        <v>46</v>
      </c>
      <c r="G1035">
        <v>393</v>
      </c>
      <c r="H1035"/>
      <c r="I1035">
        <v>0</v>
      </c>
      <c r="J1035">
        <v>0</v>
      </c>
      <c r="K1035"/>
      <c r="L1035">
        <v>0</v>
      </c>
      <c r="M1035" t="s">
        <v>3416</v>
      </c>
      <c r="N1035">
        <v>46</v>
      </c>
      <c r="O1035"/>
      <c r="P1035">
        <v>0</v>
      </c>
      <c r="Q1035" t="s">
        <v>3417</v>
      </c>
      <c r="R1035">
        <v>63</v>
      </c>
      <c r="S1035" t="s">
        <v>172</v>
      </c>
      <c r="T1035">
        <v>6</v>
      </c>
      <c r="U1035" t="s">
        <v>53</v>
      </c>
      <c r="V1035" t="s">
        <v>53</v>
      </c>
      <c r="W1035" t="s">
        <v>108</v>
      </c>
      <c r="X1035">
        <v>62696</v>
      </c>
      <c r="Y1035">
        <v>1472</v>
      </c>
      <c r="Z1035">
        <v>4</v>
      </c>
      <c r="AA1035">
        <v>21</v>
      </c>
      <c r="AB1035">
        <v>72</v>
      </c>
      <c r="AC1035">
        <v>15</v>
      </c>
      <c r="AD1035" t="s">
        <v>3418</v>
      </c>
      <c r="AE1035">
        <f>COUNTIF($E$2:E1035,E1035)</f>
        <v>1</v>
      </c>
      <c r="AF1035">
        <f>COUNTIF($H$2:$H1035,H1035)</f>
        <v>0</v>
      </c>
      <c r="AG1035">
        <f>COUNTIF($M$2:M1035,M1035)</f>
        <v>1</v>
      </c>
      <c r="AH1035">
        <f>COUNTIF($O$2:O1035,O1035)</f>
        <v>0</v>
      </c>
      <c r="AI1035">
        <f>COUNTIF($Q$2:Q1035,Q1035)</f>
        <v>1</v>
      </c>
      <c r="AJ1035">
        <f>COUNTIF($S$2:S1035,S1035)</f>
        <v>707</v>
      </c>
      <c r="AK1035">
        <f t="shared" si="16"/>
        <v>61.2265625</v>
      </c>
      <c r="AL1035">
        <f>IF(AD1035="",0,COUNTIF($AD$2:AD1035,AD1035))</f>
        <v>1</v>
      </c>
    </row>
    <row r="1036" spans="1:38">
      <c r="A1036" t="s">
        <v>3419</v>
      </c>
      <c r="B1036" t="s">
        <v>56</v>
      </c>
      <c r="C1036">
        <v>200</v>
      </c>
      <c r="D1036" t="s">
        <v>54</v>
      </c>
      <c r="E1036" t="s">
        <v>3416</v>
      </c>
      <c r="F1036">
        <v>46</v>
      </c>
      <c r="G1036">
        <v>393</v>
      </c>
      <c r="H1036"/>
      <c r="I1036">
        <v>0</v>
      </c>
      <c r="J1036">
        <v>0</v>
      </c>
      <c r="K1036"/>
      <c r="L1036">
        <v>0</v>
      </c>
      <c r="M1036" t="s">
        <v>3416</v>
      </c>
      <c r="N1036">
        <v>46</v>
      </c>
      <c r="O1036"/>
      <c r="P1036">
        <v>0</v>
      </c>
      <c r="Q1036" t="s">
        <v>3417</v>
      </c>
      <c r="R1036">
        <v>63</v>
      </c>
      <c r="S1036" t="s">
        <v>172</v>
      </c>
      <c r="T1036">
        <v>6</v>
      </c>
      <c r="U1036" t="s">
        <v>53</v>
      </c>
      <c r="V1036" t="s">
        <v>53</v>
      </c>
      <c r="W1036" t="s">
        <v>108</v>
      </c>
      <c r="X1036">
        <v>62715</v>
      </c>
      <c r="Y1036">
        <v>1472</v>
      </c>
      <c r="Z1036">
        <v>5</v>
      </c>
      <c r="AA1036">
        <v>18</v>
      </c>
      <c r="AB1036">
        <v>72</v>
      </c>
      <c r="AC1036">
        <v>15</v>
      </c>
      <c r="AD1036" t="s">
        <v>3420</v>
      </c>
      <c r="AE1036">
        <f>COUNTIF($E$2:E1036,E1036)</f>
        <v>2</v>
      </c>
      <c r="AF1036">
        <f>COUNTIF($H$2:$H1036,H1036)</f>
        <v>0</v>
      </c>
      <c r="AG1036">
        <f>COUNTIF($M$2:M1036,M1036)</f>
        <v>2</v>
      </c>
      <c r="AH1036">
        <f>COUNTIF($O$2:O1036,O1036)</f>
        <v>0</v>
      </c>
      <c r="AI1036">
        <f>COUNTIF($Q$2:Q1036,Q1036)</f>
        <v>2</v>
      </c>
      <c r="AJ1036">
        <f>COUNTIF($S$2:S1036,S1036)</f>
        <v>708</v>
      </c>
      <c r="AK1036">
        <f t="shared" si="16"/>
        <v>61.2451171875</v>
      </c>
      <c r="AL1036">
        <f>IF(AD1036="",0,COUNTIF($AD$2:AD1036,AD1036))</f>
        <v>1</v>
      </c>
    </row>
    <row r="1037" spans="1:38">
      <c r="A1037" t="s">
        <v>3421</v>
      </c>
      <c r="B1037" t="s">
        <v>56</v>
      </c>
      <c r="C1037">
        <v>200</v>
      </c>
      <c r="D1037" t="s">
        <v>54</v>
      </c>
      <c r="E1037" t="s">
        <v>3422</v>
      </c>
      <c r="F1037">
        <v>43</v>
      </c>
      <c r="G1037">
        <v>364</v>
      </c>
      <c r="H1037"/>
      <c r="I1037">
        <v>0</v>
      </c>
      <c r="J1037">
        <v>0</v>
      </c>
      <c r="K1037"/>
      <c r="L1037">
        <v>0</v>
      </c>
      <c r="M1037" t="s">
        <v>3422</v>
      </c>
      <c r="N1037">
        <v>43</v>
      </c>
      <c r="O1037"/>
      <c r="P1037">
        <v>0</v>
      </c>
      <c r="Q1037" t="s">
        <v>3423</v>
      </c>
      <c r="R1037">
        <v>61</v>
      </c>
      <c r="S1037" t="s">
        <v>172</v>
      </c>
      <c r="T1037">
        <v>6</v>
      </c>
      <c r="U1037" t="s">
        <v>53</v>
      </c>
      <c r="V1037" t="s">
        <v>53</v>
      </c>
      <c r="W1037" t="s">
        <v>108</v>
      </c>
      <c r="X1037">
        <v>54151</v>
      </c>
      <c r="Y1037">
        <v>1240</v>
      </c>
      <c r="Z1037">
        <v>4</v>
      </c>
      <c r="AA1037">
        <v>19</v>
      </c>
      <c r="AB1037">
        <v>64</v>
      </c>
      <c r="AC1037">
        <v>23</v>
      </c>
      <c r="AD1037" t="s">
        <v>3424</v>
      </c>
      <c r="AE1037">
        <f>COUNTIF($E$2:E1037,E1037)</f>
        <v>1</v>
      </c>
      <c r="AF1037">
        <f>COUNTIF($H$2:$H1037,H1037)</f>
        <v>0</v>
      </c>
      <c r="AG1037">
        <f>COUNTIF($M$2:M1037,M1037)</f>
        <v>1</v>
      </c>
      <c r="AH1037">
        <f>COUNTIF($O$2:O1037,O1037)</f>
        <v>0</v>
      </c>
      <c r="AI1037">
        <f>COUNTIF($Q$2:Q1037,Q1037)</f>
        <v>1</v>
      </c>
      <c r="AJ1037">
        <f>COUNTIF($S$2:S1037,S1037)</f>
        <v>709</v>
      </c>
      <c r="AK1037">
        <f t="shared" si="16"/>
        <v>52.8818359375</v>
      </c>
      <c r="AL1037">
        <f>IF(AD1037="",0,COUNTIF($AD$2:AD1037,AD1037))</f>
        <v>1</v>
      </c>
    </row>
    <row r="1038" spans="1:38">
      <c r="A1038" t="s">
        <v>3425</v>
      </c>
      <c r="B1038" t="s">
        <v>56</v>
      </c>
      <c r="C1038">
        <v>200</v>
      </c>
      <c r="D1038" t="s">
        <v>54</v>
      </c>
      <c r="E1038" t="s">
        <v>3422</v>
      </c>
      <c r="F1038">
        <v>43</v>
      </c>
      <c r="G1038">
        <v>364</v>
      </c>
      <c r="H1038"/>
      <c r="I1038">
        <v>0</v>
      </c>
      <c r="J1038">
        <v>0</v>
      </c>
      <c r="K1038"/>
      <c r="L1038">
        <v>0</v>
      </c>
      <c r="M1038" t="s">
        <v>3422</v>
      </c>
      <c r="N1038">
        <v>43</v>
      </c>
      <c r="O1038"/>
      <c r="P1038">
        <v>0</v>
      </c>
      <c r="Q1038" t="s">
        <v>3423</v>
      </c>
      <c r="R1038">
        <v>61</v>
      </c>
      <c r="S1038" t="s">
        <v>172</v>
      </c>
      <c r="T1038">
        <v>6</v>
      </c>
      <c r="U1038" t="s">
        <v>53</v>
      </c>
      <c r="V1038" t="s">
        <v>53</v>
      </c>
      <c r="W1038" t="s">
        <v>108</v>
      </c>
      <c r="X1038">
        <v>54166</v>
      </c>
      <c r="Y1038">
        <v>1240</v>
      </c>
      <c r="Z1038">
        <v>5</v>
      </c>
      <c r="AA1038">
        <v>2</v>
      </c>
      <c r="AB1038">
        <v>64</v>
      </c>
      <c r="AC1038">
        <v>23</v>
      </c>
      <c r="AD1038" t="s">
        <v>3426</v>
      </c>
      <c r="AE1038">
        <f>COUNTIF($E$2:E1038,E1038)</f>
        <v>2</v>
      </c>
      <c r="AF1038">
        <f>COUNTIF($H$2:$H1038,H1038)</f>
        <v>0</v>
      </c>
      <c r="AG1038">
        <f>COUNTIF($M$2:M1038,M1038)</f>
        <v>2</v>
      </c>
      <c r="AH1038">
        <f>COUNTIF($O$2:O1038,O1038)</f>
        <v>0</v>
      </c>
      <c r="AI1038">
        <f>COUNTIF($Q$2:Q1038,Q1038)</f>
        <v>2</v>
      </c>
      <c r="AJ1038">
        <f>COUNTIF($S$2:S1038,S1038)</f>
        <v>710</v>
      </c>
      <c r="AK1038">
        <f t="shared" si="16"/>
        <v>52.896484375</v>
      </c>
      <c r="AL1038">
        <f>IF(AD1038="",0,COUNTIF($AD$2:AD1038,AD1038))</f>
        <v>1</v>
      </c>
    </row>
    <row r="1039" spans="1:38">
      <c r="A1039" t="s">
        <v>3427</v>
      </c>
      <c r="B1039" t="s">
        <v>56</v>
      </c>
      <c r="C1039">
        <v>200</v>
      </c>
      <c r="D1039" t="s">
        <v>54</v>
      </c>
      <c r="E1039" t="s">
        <v>3428</v>
      </c>
      <c r="F1039">
        <v>55</v>
      </c>
      <c r="G1039">
        <v>469</v>
      </c>
      <c r="H1039"/>
      <c r="I1039">
        <v>0</v>
      </c>
      <c r="J1039">
        <v>0</v>
      </c>
      <c r="K1039"/>
      <c r="L1039">
        <v>0</v>
      </c>
      <c r="M1039" t="s">
        <v>3428</v>
      </c>
      <c r="N1039">
        <v>55</v>
      </c>
      <c r="O1039"/>
      <c r="P1039">
        <v>0</v>
      </c>
      <c r="Q1039" t="s">
        <v>3429</v>
      </c>
      <c r="R1039">
        <v>31</v>
      </c>
      <c r="S1039" t="s">
        <v>3430</v>
      </c>
      <c r="T1039">
        <v>56</v>
      </c>
      <c r="U1039" t="s">
        <v>53</v>
      </c>
      <c r="V1039" t="s">
        <v>53</v>
      </c>
      <c r="W1039" t="s">
        <v>108</v>
      </c>
      <c r="X1039">
        <v>55657</v>
      </c>
      <c r="Y1039">
        <v>1553</v>
      </c>
      <c r="Z1039">
        <v>4</v>
      </c>
      <c r="AA1039">
        <v>10</v>
      </c>
      <c r="AB1039">
        <v>62</v>
      </c>
      <c r="AC1039">
        <v>17</v>
      </c>
      <c r="AD1039" t="s">
        <v>3431</v>
      </c>
      <c r="AE1039">
        <f>COUNTIF($E$2:E1039,E1039)</f>
        <v>1</v>
      </c>
      <c r="AF1039">
        <f>COUNTIF($H$2:$H1039,H1039)</f>
        <v>0</v>
      </c>
      <c r="AG1039">
        <f>COUNTIF($M$2:M1039,M1039)</f>
        <v>1</v>
      </c>
      <c r="AH1039">
        <f>COUNTIF($O$2:O1039,O1039)</f>
        <v>0</v>
      </c>
      <c r="AI1039">
        <f>COUNTIF($Q$2:Q1039,Q1039)</f>
        <v>1</v>
      </c>
      <c r="AJ1039">
        <f>COUNTIF($S$2:S1039,S1039)</f>
        <v>1</v>
      </c>
      <c r="AK1039">
        <f t="shared" si="16"/>
        <v>54.3525390625</v>
      </c>
      <c r="AL1039">
        <f>IF(AD1039="",0,COUNTIF($AD$2:AD1039,AD1039))</f>
        <v>1</v>
      </c>
    </row>
    <row r="1040" spans="1:38">
      <c r="A1040" t="s">
        <v>3432</v>
      </c>
      <c r="B1040" t="s">
        <v>56</v>
      </c>
      <c r="C1040">
        <v>200</v>
      </c>
      <c r="D1040" t="s">
        <v>54</v>
      </c>
      <c r="E1040" t="s">
        <v>3433</v>
      </c>
      <c r="F1040">
        <v>40</v>
      </c>
      <c r="G1040">
        <v>341</v>
      </c>
      <c r="H1040"/>
      <c r="I1040">
        <v>0</v>
      </c>
      <c r="J1040">
        <v>0</v>
      </c>
      <c r="K1040"/>
      <c r="L1040">
        <v>0</v>
      </c>
      <c r="M1040" t="s">
        <v>3433</v>
      </c>
      <c r="N1040">
        <v>40</v>
      </c>
      <c r="O1040"/>
      <c r="P1040">
        <v>0</v>
      </c>
      <c r="Q1040" t="s">
        <v>172</v>
      </c>
      <c r="R1040">
        <v>6</v>
      </c>
      <c r="S1040" t="s">
        <v>145</v>
      </c>
      <c r="T1040">
        <v>10</v>
      </c>
      <c r="U1040" t="s">
        <v>53</v>
      </c>
      <c r="V1040" t="s">
        <v>53</v>
      </c>
      <c r="W1040" t="s">
        <v>108</v>
      </c>
      <c r="X1040">
        <v>52693</v>
      </c>
      <c r="Y1040">
        <v>1018</v>
      </c>
      <c r="Z1040">
        <v>5</v>
      </c>
      <c r="AA1040">
        <v>5</v>
      </c>
      <c r="AB1040">
        <v>61</v>
      </c>
      <c r="AC1040">
        <v>18</v>
      </c>
      <c r="AD1040" t="s">
        <v>3434</v>
      </c>
      <c r="AE1040">
        <f>COUNTIF($E$2:E1040,E1040)</f>
        <v>1</v>
      </c>
      <c r="AF1040">
        <f>COUNTIF($H$2:$H1040,H1040)</f>
        <v>0</v>
      </c>
      <c r="AG1040">
        <f>COUNTIF($M$2:M1040,M1040)</f>
        <v>1</v>
      </c>
      <c r="AH1040">
        <f>COUNTIF($O$2:O1040,O1040)</f>
        <v>0</v>
      </c>
      <c r="AI1040">
        <f>COUNTIF($Q$2:Q1040,Q1040)</f>
        <v>128</v>
      </c>
      <c r="AJ1040">
        <f>COUNTIF($S$2:S1040,S1040)</f>
        <v>128</v>
      </c>
      <c r="AK1040">
        <f t="shared" si="16"/>
        <v>51.4580078125</v>
      </c>
      <c r="AL1040">
        <f>IF(AD1040="",0,COUNTIF($AD$2:AD1040,AD1040))</f>
        <v>1</v>
      </c>
    </row>
    <row r="1041" spans="1:38">
      <c r="A1041" t="s">
        <v>3435</v>
      </c>
      <c r="B1041" t="s">
        <v>56</v>
      </c>
      <c r="C1041">
        <v>200</v>
      </c>
      <c r="D1041" t="s">
        <v>54</v>
      </c>
      <c r="E1041" t="s">
        <v>3436</v>
      </c>
      <c r="F1041">
        <v>50</v>
      </c>
      <c r="G1041">
        <v>455</v>
      </c>
      <c r="H1041"/>
      <c r="I1041">
        <v>0</v>
      </c>
      <c r="J1041">
        <v>0</v>
      </c>
      <c r="K1041"/>
      <c r="L1041">
        <v>0</v>
      </c>
      <c r="M1041" t="s">
        <v>3436</v>
      </c>
      <c r="N1041">
        <v>50</v>
      </c>
      <c r="O1041"/>
      <c r="P1041">
        <v>0</v>
      </c>
      <c r="Q1041" t="s">
        <v>3437</v>
      </c>
      <c r="R1041">
        <v>23</v>
      </c>
      <c r="S1041" t="s">
        <v>3438</v>
      </c>
      <c r="T1041">
        <v>12</v>
      </c>
      <c r="U1041" t="s">
        <v>53</v>
      </c>
      <c r="V1041" t="s">
        <v>53</v>
      </c>
      <c r="W1041" t="s">
        <v>108</v>
      </c>
      <c r="X1041">
        <v>67300</v>
      </c>
      <c r="Y1041">
        <v>2214</v>
      </c>
      <c r="Z1041">
        <v>6</v>
      </c>
      <c r="AA1041">
        <v>7</v>
      </c>
      <c r="AB1041">
        <v>72</v>
      </c>
      <c r="AC1041">
        <v>20</v>
      </c>
      <c r="AD1041" t="s">
        <v>3439</v>
      </c>
      <c r="AE1041">
        <f>COUNTIF($E$2:E1041,E1041)</f>
        <v>1</v>
      </c>
      <c r="AF1041">
        <f>COUNTIF($H$2:$H1041,H1041)</f>
        <v>0</v>
      </c>
      <c r="AG1041">
        <f>COUNTIF($M$2:M1041,M1041)</f>
        <v>1</v>
      </c>
      <c r="AH1041">
        <f>COUNTIF($O$2:O1041,O1041)</f>
        <v>0</v>
      </c>
      <c r="AI1041">
        <f>COUNTIF($Q$2:Q1041,Q1041)</f>
        <v>1</v>
      </c>
      <c r="AJ1041">
        <f>COUNTIF($S$2:S1041,S1041)</f>
        <v>1</v>
      </c>
      <c r="AK1041">
        <f t="shared" si="16"/>
        <v>65.72265625</v>
      </c>
      <c r="AL1041">
        <f>IF(AD1041="",0,COUNTIF($AD$2:AD1041,AD1041))</f>
        <v>1</v>
      </c>
    </row>
    <row r="1042" spans="1:38">
      <c r="A1042" t="s">
        <v>3440</v>
      </c>
      <c r="B1042" t="s">
        <v>56</v>
      </c>
      <c r="C1042">
        <v>200</v>
      </c>
      <c r="D1042" t="s">
        <v>54</v>
      </c>
      <c r="E1042" t="s">
        <v>3436</v>
      </c>
      <c r="F1042">
        <v>50</v>
      </c>
      <c r="G1042">
        <v>455</v>
      </c>
      <c r="H1042"/>
      <c r="I1042">
        <v>0</v>
      </c>
      <c r="J1042">
        <v>0</v>
      </c>
      <c r="K1042"/>
      <c r="L1042">
        <v>0</v>
      </c>
      <c r="M1042" t="s">
        <v>3436</v>
      </c>
      <c r="N1042">
        <v>50</v>
      </c>
      <c r="O1042"/>
      <c r="P1042">
        <v>0</v>
      </c>
      <c r="Q1042" t="s">
        <v>3437</v>
      </c>
      <c r="R1042">
        <v>23</v>
      </c>
      <c r="S1042" t="s">
        <v>3438</v>
      </c>
      <c r="T1042">
        <v>12</v>
      </c>
      <c r="U1042" t="s">
        <v>53</v>
      </c>
      <c r="V1042" t="s">
        <v>53</v>
      </c>
      <c r="W1042" t="s">
        <v>108</v>
      </c>
      <c r="X1042">
        <v>67315</v>
      </c>
      <c r="Y1042">
        <v>2214</v>
      </c>
      <c r="Z1042">
        <v>7</v>
      </c>
      <c r="AA1042">
        <v>24</v>
      </c>
      <c r="AB1042">
        <v>72</v>
      </c>
      <c r="AC1042">
        <v>20</v>
      </c>
      <c r="AD1042" t="s">
        <v>3441</v>
      </c>
      <c r="AE1042">
        <f>COUNTIF($E$2:E1042,E1042)</f>
        <v>2</v>
      </c>
      <c r="AF1042">
        <f>COUNTIF($H$2:$H1042,H1042)</f>
        <v>0</v>
      </c>
      <c r="AG1042">
        <f>COUNTIF($M$2:M1042,M1042)</f>
        <v>2</v>
      </c>
      <c r="AH1042">
        <f>COUNTIF($O$2:O1042,O1042)</f>
        <v>0</v>
      </c>
      <c r="AI1042">
        <f>COUNTIF($Q$2:Q1042,Q1042)</f>
        <v>2</v>
      </c>
      <c r="AJ1042">
        <f>COUNTIF($S$2:S1042,S1042)</f>
        <v>2</v>
      </c>
      <c r="AK1042">
        <f t="shared" si="16"/>
        <v>65.7373046875</v>
      </c>
      <c r="AL1042">
        <f>IF(AD1042="",0,COUNTIF($AD$2:AD1042,AD1042))</f>
        <v>1</v>
      </c>
    </row>
    <row r="1043" spans="1:38">
      <c r="A1043" t="s">
        <v>3442</v>
      </c>
      <c r="B1043" t="s">
        <v>56</v>
      </c>
      <c r="C1043">
        <v>200</v>
      </c>
      <c r="D1043" t="s">
        <v>54</v>
      </c>
      <c r="E1043" t="s">
        <v>3443</v>
      </c>
      <c r="F1043">
        <v>32</v>
      </c>
      <c r="G1043">
        <v>282</v>
      </c>
      <c r="H1043"/>
      <c r="I1043">
        <v>0</v>
      </c>
      <c r="J1043">
        <v>0</v>
      </c>
      <c r="K1043"/>
      <c r="L1043">
        <v>0</v>
      </c>
      <c r="M1043" t="s">
        <v>3443</v>
      </c>
      <c r="N1043">
        <v>32</v>
      </c>
      <c r="O1043"/>
      <c r="P1043">
        <v>0</v>
      </c>
      <c r="Q1043" t="s">
        <v>3444</v>
      </c>
      <c r="R1043">
        <v>50</v>
      </c>
      <c r="S1043" t="s">
        <v>172</v>
      </c>
      <c r="T1043">
        <v>6</v>
      </c>
      <c r="U1043" t="s">
        <v>53</v>
      </c>
      <c r="V1043" t="s">
        <v>53</v>
      </c>
      <c r="W1043" t="s">
        <v>108</v>
      </c>
      <c r="X1043">
        <v>68013</v>
      </c>
      <c r="Y1043">
        <v>2351</v>
      </c>
      <c r="Z1043">
        <v>5</v>
      </c>
      <c r="AA1043">
        <v>12</v>
      </c>
      <c r="AB1043">
        <v>71</v>
      </c>
      <c r="AC1043">
        <v>21</v>
      </c>
      <c r="AD1043" t="s">
        <v>3445</v>
      </c>
      <c r="AE1043">
        <f>COUNTIF($E$2:E1043,E1043)</f>
        <v>1</v>
      </c>
      <c r="AF1043">
        <f>COUNTIF($H$2:$H1043,H1043)</f>
        <v>0</v>
      </c>
      <c r="AG1043">
        <f>COUNTIF($M$2:M1043,M1043)</f>
        <v>1</v>
      </c>
      <c r="AH1043">
        <f>COUNTIF($O$2:O1043,O1043)</f>
        <v>0</v>
      </c>
      <c r="AI1043">
        <f>COUNTIF($Q$2:Q1043,Q1043)</f>
        <v>1</v>
      </c>
      <c r="AJ1043">
        <f>COUNTIF($S$2:S1043,S1043)</f>
        <v>711</v>
      </c>
      <c r="AK1043">
        <f t="shared" si="16"/>
        <v>66.4189453125</v>
      </c>
      <c r="AL1043">
        <f>IF(AD1043="",0,COUNTIF($AD$2:AD1043,AD1043))</f>
        <v>1</v>
      </c>
    </row>
    <row r="1044" spans="1:38">
      <c r="A1044" t="s">
        <v>3446</v>
      </c>
      <c r="B1044" t="s">
        <v>56</v>
      </c>
      <c r="C1044">
        <v>200</v>
      </c>
      <c r="D1044" t="s">
        <v>54</v>
      </c>
      <c r="E1044" t="s">
        <v>3443</v>
      </c>
      <c r="F1044">
        <v>32</v>
      </c>
      <c r="G1044">
        <v>282</v>
      </c>
      <c r="H1044"/>
      <c r="I1044">
        <v>0</v>
      </c>
      <c r="J1044">
        <v>0</v>
      </c>
      <c r="K1044"/>
      <c r="L1044">
        <v>0</v>
      </c>
      <c r="M1044" t="s">
        <v>3443</v>
      </c>
      <c r="N1044">
        <v>32</v>
      </c>
      <c r="O1044"/>
      <c r="P1044">
        <v>0</v>
      </c>
      <c r="Q1044" t="s">
        <v>3444</v>
      </c>
      <c r="R1044">
        <v>50</v>
      </c>
      <c r="S1044" t="s">
        <v>172</v>
      </c>
      <c r="T1044">
        <v>6</v>
      </c>
      <c r="U1044" t="s">
        <v>53</v>
      </c>
      <c r="V1044" t="s">
        <v>53</v>
      </c>
      <c r="W1044" t="s">
        <v>108</v>
      </c>
      <c r="X1044">
        <v>68028</v>
      </c>
      <c r="Y1044">
        <v>2351</v>
      </c>
      <c r="Z1044">
        <v>6</v>
      </c>
      <c r="AA1044">
        <v>24</v>
      </c>
      <c r="AB1044">
        <v>71</v>
      </c>
      <c r="AC1044">
        <v>21</v>
      </c>
      <c r="AD1044" t="s">
        <v>3447</v>
      </c>
      <c r="AE1044">
        <f>COUNTIF($E$2:E1044,E1044)</f>
        <v>2</v>
      </c>
      <c r="AF1044">
        <f>COUNTIF($H$2:$H1044,H1044)</f>
        <v>0</v>
      </c>
      <c r="AG1044">
        <f>COUNTIF($M$2:M1044,M1044)</f>
        <v>2</v>
      </c>
      <c r="AH1044">
        <f>COUNTIF($O$2:O1044,O1044)</f>
        <v>0</v>
      </c>
      <c r="AI1044">
        <f>COUNTIF($Q$2:Q1044,Q1044)</f>
        <v>2</v>
      </c>
      <c r="AJ1044">
        <f>COUNTIF($S$2:S1044,S1044)</f>
        <v>712</v>
      </c>
      <c r="AK1044">
        <f t="shared" si="16"/>
        <v>66.43359375</v>
      </c>
      <c r="AL1044">
        <f>IF(AD1044="",0,COUNTIF($AD$2:AD1044,AD1044))</f>
        <v>1</v>
      </c>
    </row>
    <row r="1045" spans="1:38">
      <c r="A1045" t="s">
        <v>3448</v>
      </c>
      <c r="B1045" t="s">
        <v>56</v>
      </c>
      <c r="C1045">
        <v>200</v>
      </c>
      <c r="D1045" t="s">
        <v>54</v>
      </c>
      <c r="E1045" t="s">
        <v>3449</v>
      </c>
      <c r="F1045">
        <v>41</v>
      </c>
      <c r="G1045">
        <v>357</v>
      </c>
      <c r="H1045"/>
      <c r="I1045">
        <v>0</v>
      </c>
      <c r="J1045">
        <v>0</v>
      </c>
      <c r="K1045"/>
      <c r="L1045">
        <v>0</v>
      </c>
      <c r="M1045" t="s">
        <v>3449</v>
      </c>
      <c r="N1045">
        <v>41</v>
      </c>
      <c r="O1045"/>
      <c r="P1045">
        <v>0</v>
      </c>
      <c r="Q1045" t="s">
        <v>3450</v>
      </c>
      <c r="R1045">
        <v>59</v>
      </c>
      <c r="S1045" t="s">
        <v>172</v>
      </c>
      <c r="T1045">
        <v>6</v>
      </c>
      <c r="U1045" t="s">
        <v>53</v>
      </c>
      <c r="V1045" t="s">
        <v>53</v>
      </c>
      <c r="W1045" t="s">
        <v>108</v>
      </c>
      <c r="X1045">
        <v>57390</v>
      </c>
      <c r="Y1045">
        <v>1825</v>
      </c>
      <c r="Z1045">
        <v>4</v>
      </c>
      <c r="AA1045">
        <v>15</v>
      </c>
      <c r="AB1045">
        <v>62</v>
      </c>
      <c r="AC1045">
        <v>15</v>
      </c>
      <c r="AD1045" t="s">
        <v>3451</v>
      </c>
      <c r="AE1045">
        <f>COUNTIF($E$2:E1045,E1045)</f>
        <v>1</v>
      </c>
      <c r="AF1045">
        <f>COUNTIF($H$2:$H1045,H1045)</f>
        <v>0</v>
      </c>
      <c r="AG1045">
        <f>COUNTIF($M$2:M1045,M1045)</f>
        <v>1</v>
      </c>
      <c r="AH1045">
        <f>COUNTIF($O$2:O1045,O1045)</f>
        <v>0</v>
      </c>
      <c r="AI1045">
        <f>COUNTIF($Q$2:Q1045,Q1045)</f>
        <v>1</v>
      </c>
      <c r="AJ1045">
        <f>COUNTIF($S$2:S1045,S1045)</f>
        <v>713</v>
      </c>
      <c r="AK1045">
        <f t="shared" si="16"/>
        <v>56.044921875</v>
      </c>
      <c r="AL1045">
        <f>IF(AD1045="",0,COUNTIF($AD$2:AD1045,AD1045))</f>
        <v>1</v>
      </c>
    </row>
    <row r="1046" spans="1:38">
      <c r="A1046" t="s">
        <v>3452</v>
      </c>
      <c r="B1046" t="s">
        <v>56</v>
      </c>
      <c r="C1046">
        <v>200</v>
      </c>
      <c r="D1046" t="s">
        <v>54</v>
      </c>
      <c r="E1046" t="s">
        <v>3449</v>
      </c>
      <c r="F1046">
        <v>41</v>
      </c>
      <c r="G1046">
        <v>357</v>
      </c>
      <c r="H1046"/>
      <c r="I1046">
        <v>0</v>
      </c>
      <c r="J1046">
        <v>0</v>
      </c>
      <c r="K1046"/>
      <c r="L1046">
        <v>0</v>
      </c>
      <c r="M1046" t="s">
        <v>3449</v>
      </c>
      <c r="N1046">
        <v>41</v>
      </c>
      <c r="O1046"/>
      <c r="P1046">
        <v>0</v>
      </c>
      <c r="Q1046" t="s">
        <v>3450</v>
      </c>
      <c r="R1046">
        <v>59</v>
      </c>
      <c r="S1046" t="s">
        <v>172</v>
      </c>
      <c r="T1046">
        <v>6</v>
      </c>
      <c r="U1046" t="s">
        <v>53</v>
      </c>
      <c r="V1046" t="s">
        <v>53</v>
      </c>
      <c r="W1046" t="s">
        <v>108</v>
      </c>
      <c r="X1046">
        <v>57405</v>
      </c>
      <c r="Y1046">
        <v>1825</v>
      </c>
      <c r="Z1046">
        <v>5</v>
      </c>
      <c r="AA1046">
        <v>2</v>
      </c>
      <c r="AB1046">
        <v>62</v>
      </c>
      <c r="AC1046">
        <v>15</v>
      </c>
      <c r="AD1046" t="s">
        <v>3453</v>
      </c>
      <c r="AE1046">
        <f>COUNTIF($E$2:E1046,E1046)</f>
        <v>2</v>
      </c>
      <c r="AF1046">
        <f>COUNTIF($H$2:$H1046,H1046)</f>
        <v>0</v>
      </c>
      <c r="AG1046">
        <f>COUNTIF($M$2:M1046,M1046)</f>
        <v>2</v>
      </c>
      <c r="AH1046">
        <f>COUNTIF($O$2:O1046,O1046)</f>
        <v>0</v>
      </c>
      <c r="AI1046">
        <f>COUNTIF($Q$2:Q1046,Q1046)</f>
        <v>2</v>
      </c>
      <c r="AJ1046">
        <f>COUNTIF($S$2:S1046,S1046)</f>
        <v>714</v>
      </c>
      <c r="AK1046">
        <f t="shared" si="16"/>
        <v>56.0595703125</v>
      </c>
      <c r="AL1046">
        <f>IF(AD1046="",0,COUNTIF($AD$2:AD1046,AD1046))</f>
        <v>1</v>
      </c>
    </row>
    <row r="1047" spans="1:38">
      <c r="A1047" t="s">
        <v>3454</v>
      </c>
      <c r="B1047" t="s">
        <v>56</v>
      </c>
      <c r="C1047">
        <v>200</v>
      </c>
      <c r="D1047" t="s">
        <v>54</v>
      </c>
      <c r="E1047" t="s">
        <v>3455</v>
      </c>
      <c r="F1047">
        <v>55</v>
      </c>
      <c r="G1047">
        <v>484</v>
      </c>
      <c r="H1047"/>
      <c r="I1047">
        <v>0</v>
      </c>
      <c r="J1047">
        <v>0</v>
      </c>
      <c r="K1047"/>
      <c r="L1047">
        <v>0</v>
      </c>
      <c r="M1047" t="s">
        <v>3456</v>
      </c>
      <c r="N1047">
        <v>67</v>
      </c>
      <c r="O1047"/>
      <c r="P1047">
        <v>0</v>
      </c>
      <c r="Q1047" t="s">
        <v>3457</v>
      </c>
      <c r="R1047">
        <v>25</v>
      </c>
      <c r="S1047" t="s">
        <v>3458</v>
      </c>
      <c r="T1047">
        <v>21</v>
      </c>
      <c r="U1047" t="s">
        <v>53</v>
      </c>
      <c r="V1047" t="s">
        <v>53</v>
      </c>
      <c r="W1047" t="s">
        <v>108</v>
      </c>
      <c r="X1047">
        <v>55744</v>
      </c>
      <c r="Y1047">
        <v>1396</v>
      </c>
      <c r="Z1047">
        <v>5</v>
      </c>
      <c r="AA1047">
        <v>4</v>
      </c>
      <c r="AB1047">
        <v>62</v>
      </c>
      <c r="AC1047">
        <v>13</v>
      </c>
      <c r="AD1047" t="s">
        <v>3459</v>
      </c>
      <c r="AE1047">
        <f>COUNTIF($E$2:E1047,E1047)</f>
        <v>1</v>
      </c>
      <c r="AF1047">
        <f>COUNTIF($H$2:$H1047,H1047)</f>
        <v>0</v>
      </c>
      <c r="AG1047">
        <f>COUNTIF($M$2:M1047,M1047)</f>
        <v>1</v>
      </c>
      <c r="AH1047">
        <f>COUNTIF($O$2:O1047,O1047)</f>
        <v>0</v>
      </c>
      <c r="AI1047">
        <f>COUNTIF($Q$2:Q1047,Q1047)</f>
        <v>1</v>
      </c>
      <c r="AJ1047">
        <f>COUNTIF($S$2:S1047,S1047)</f>
        <v>1</v>
      </c>
      <c r="AK1047">
        <f t="shared" si="16"/>
        <v>54.4375</v>
      </c>
      <c r="AL1047">
        <f>IF(AD1047="",0,COUNTIF($AD$2:AD1047,AD1047))</f>
        <v>1</v>
      </c>
    </row>
    <row r="1048" spans="1:38">
      <c r="A1048" t="s">
        <v>3460</v>
      </c>
      <c r="B1048" t="s">
        <v>56</v>
      </c>
      <c r="C1048">
        <v>200</v>
      </c>
      <c r="D1048" t="s">
        <v>54</v>
      </c>
      <c r="E1048" t="s">
        <v>3455</v>
      </c>
      <c r="F1048">
        <v>55</v>
      </c>
      <c r="G1048">
        <v>484</v>
      </c>
      <c r="H1048"/>
      <c r="I1048">
        <v>0</v>
      </c>
      <c r="J1048">
        <v>0</v>
      </c>
      <c r="K1048"/>
      <c r="L1048">
        <v>0</v>
      </c>
      <c r="M1048" t="s">
        <v>3456</v>
      </c>
      <c r="N1048">
        <v>67</v>
      </c>
      <c r="O1048"/>
      <c r="P1048">
        <v>0</v>
      </c>
      <c r="Q1048" t="s">
        <v>3457</v>
      </c>
      <c r="R1048">
        <v>25</v>
      </c>
      <c r="S1048" t="s">
        <v>3458</v>
      </c>
      <c r="T1048">
        <v>21</v>
      </c>
      <c r="U1048" t="s">
        <v>53</v>
      </c>
      <c r="V1048" t="s">
        <v>53</v>
      </c>
      <c r="W1048" t="s">
        <v>108</v>
      </c>
      <c r="X1048">
        <v>55759</v>
      </c>
      <c r="Y1048">
        <v>1396</v>
      </c>
      <c r="Z1048">
        <v>6</v>
      </c>
      <c r="AA1048">
        <v>6</v>
      </c>
      <c r="AB1048">
        <v>62</v>
      </c>
      <c r="AC1048">
        <v>13</v>
      </c>
      <c r="AD1048" t="s">
        <v>3461</v>
      </c>
      <c r="AE1048">
        <f>COUNTIF($E$2:E1048,E1048)</f>
        <v>2</v>
      </c>
      <c r="AF1048">
        <f>COUNTIF($H$2:$H1048,H1048)</f>
        <v>0</v>
      </c>
      <c r="AG1048">
        <f>COUNTIF($M$2:M1048,M1048)</f>
        <v>2</v>
      </c>
      <c r="AH1048">
        <f>COUNTIF($O$2:O1048,O1048)</f>
        <v>0</v>
      </c>
      <c r="AI1048">
        <f>COUNTIF($Q$2:Q1048,Q1048)</f>
        <v>2</v>
      </c>
      <c r="AJ1048">
        <f>COUNTIF($S$2:S1048,S1048)</f>
        <v>2</v>
      </c>
      <c r="AK1048">
        <f t="shared" si="16"/>
        <v>54.4521484375</v>
      </c>
      <c r="AL1048">
        <f>IF(AD1048="",0,COUNTIF($AD$2:AD1048,AD1048))</f>
        <v>1</v>
      </c>
    </row>
    <row r="1049" spans="1:38">
      <c r="A1049" t="s">
        <v>3462</v>
      </c>
      <c r="B1049" t="s">
        <v>56</v>
      </c>
      <c r="C1049">
        <v>200</v>
      </c>
      <c r="D1049" t="s">
        <v>54</v>
      </c>
      <c r="E1049" t="s">
        <v>3463</v>
      </c>
      <c r="F1049">
        <v>63</v>
      </c>
      <c r="G1049">
        <v>526</v>
      </c>
      <c r="H1049"/>
      <c r="I1049">
        <v>0</v>
      </c>
      <c r="J1049">
        <v>0</v>
      </c>
      <c r="K1049"/>
      <c r="L1049">
        <v>0</v>
      </c>
      <c r="M1049" t="s">
        <v>3464</v>
      </c>
      <c r="N1049">
        <v>65</v>
      </c>
      <c r="O1049"/>
      <c r="P1049">
        <v>0</v>
      </c>
      <c r="Q1049" t="s">
        <v>3465</v>
      </c>
      <c r="R1049">
        <v>62</v>
      </c>
      <c r="S1049" t="s">
        <v>3466</v>
      </c>
      <c r="T1049">
        <v>48</v>
      </c>
      <c r="U1049" t="s">
        <v>53</v>
      </c>
      <c r="V1049" t="s">
        <v>53</v>
      </c>
      <c r="W1049" t="s">
        <v>108</v>
      </c>
      <c r="X1049">
        <v>104562</v>
      </c>
      <c r="Y1049">
        <v>4504</v>
      </c>
      <c r="Z1049">
        <v>4</v>
      </c>
      <c r="AA1049">
        <v>10</v>
      </c>
      <c r="AB1049">
        <v>104</v>
      </c>
      <c r="AC1049">
        <v>29</v>
      </c>
      <c r="AD1049" t="s">
        <v>3467</v>
      </c>
      <c r="AE1049">
        <f>COUNTIF($E$2:E1049,E1049)</f>
        <v>1</v>
      </c>
      <c r="AF1049">
        <f>COUNTIF($H$2:$H1049,H1049)</f>
        <v>0</v>
      </c>
      <c r="AG1049">
        <f>COUNTIF($M$2:M1049,M1049)</f>
        <v>1</v>
      </c>
      <c r="AH1049">
        <f>COUNTIF($O$2:O1049,O1049)</f>
        <v>0</v>
      </c>
      <c r="AI1049">
        <f>COUNTIF($Q$2:Q1049,Q1049)</f>
        <v>1</v>
      </c>
      <c r="AJ1049">
        <f>COUNTIF($S$2:S1049,S1049)</f>
        <v>1</v>
      </c>
      <c r="AK1049">
        <f t="shared" si="16"/>
        <v>102.111328125</v>
      </c>
      <c r="AL1049">
        <f>IF(AD1049="",0,COUNTIF($AD$2:AD1049,AD1049))</f>
        <v>1</v>
      </c>
    </row>
    <row r="1050" spans="1:38">
      <c r="A1050" t="s">
        <v>3468</v>
      </c>
      <c r="B1050" t="s">
        <v>56</v>
      </c>
      <c r="C1050">
        <v>200</v>
      </c>
      <c r="D1050" t="s">
        <v>54</v>
      </c>
      <c r="E1050" t="s">
        <v>3463</v>
      </c>
      <c r="F1050">
        <v>63</v>
      </c>
      <c r="G1050">
        <v>526</v>
      </c>
      <c r="H1050"/>
      <c r="I1050">
        <v>0</v>
      </c>
      <c r="J1050">
        <v>0</v>
      </c>
      <c r="K1050"/>
      <c r="L1050">
        <v>0</v>
      </c>
      <c r="M1050" t="s">
        <v>3464</v>
      </c>
      <c r="N1050">
        <v>65</v>
      </c>
      <c r="O1050"/>
      <c r="P1050">
        <v>0</v>
      </c>
      <c r="Q1050" t="s">
        <v>3465</v>
      </c>
      <c r="R1050">
        <v>62</v>
      </c>
      <c r="S1050" t="s">
        <v>3466</v>
      </c>
      <c r="T1050">
        <v>48</v>
      </c>
      <c r="U1050" t="s">
        <v>53</v>
      </c>
      <c r="V1050" t="s">
        <v>53</v>
      </c>
      <c r="W1050" t="s">
        <v>108</v>
      </c>
      <c r="X1050">
        <v>104567</v>
      </c>
      <c r="Y1050">
        <v>4504</v>
      </c>
      <c r="Z1050">
        <v>5</v>
      </c>
      <c r="AA1050">
        <v>72</v>
      </c>
      <c r="AB1050">
        <v>104</v>
      </c>
      <c r="AC1050">
        <v>29</v>
      </c>
      <c r="AD1050" t="s">
        <v>3469</v>
      </c>
      <c r="AE1050">
        <f>COUNTIF($E$2:E1050,E1050)</f>
        <v>2</v>
      </c>
      <c r="AF1050">
        <f>COUNTIF($H$2:$H1050,H1050)</f>
        <v>0</v>
      </c>
      <c r="AG1050">
        <f>COUNTIF($M$2:M1050,M1050)</f>
        <v>2</v>
      </c>
      <c r="AH1050">
        <f>COUNTIF($O$2:O1050,O1050)</f>
        <v>0</v>
      </c>
      <c r="AI1050">
        <f>COUNTIF($Q$2:Q1050,Q1050)</f>
        <v>2</v>
      </c>
      <c r="AJ1050">
        <f>COUNTIF($S$2:S1050,S1050)</f>
        <v>2</v>
      </c>
      <c r="AK1050">
        <f t="shared" si="16"/>
        <v>102.1162109375</v>
      </c>
      <c r="AL1050">
        <f>IF(AD1050="",0,COUNTIF($AD$2:AD1050,AD1050))</f>
        <v>1</v>
      </c>
    </row>
    <row r="1051" spans="1:38">
      <c r="A1051" t="s">
        <v>3470</v>
      </c>
      <c r="B1051" t="s">
        <v>56</v>
      </c>
      <c r="C1051">
        <v>200</v>
      </c>
      <c r="D1051" t="s">
        <v>54</v>
      </c>
      <c r="E1051" t="s">
        <v>3471</v>
      </c>
      <c r="F1051">
        <v>56</v>
      </c>
      <c r="G1051">
        <v>474</v>
      </c>
      <c r="H1051"/>
      <c r="I1051">
        <v>0</v>
      </c>
      <c r="J1051">
        <v>0</v>
      </c>
      <c r="K1051"/>
      <c r="L1051">
        <v>0</v>
      </c>
      <c r="M1051" t="s">
        <v>3472</v>
      </c>
      <c r="N1051">
        <v>56</v>
      </c>
      <c r="O1051"/>
      <c r="P1051">
        <v>0</v>
      </c>
      <c r="Q1051" t="s">
        <v>3473</v>
      </c>
      <c r="R1051">
        <v>73</v>
      </c>
      <c r="S1051" t="s">
        <v>172</v>
      </c>
      <c r="T1051">
        <v>6</v>
      </c>
      <c r="U1051" t="s">
        <v>53</v>
      </c>
      <c r="V1051" t="s">
        <v>53</v>
      </c>
      <c r="W1051" t="s">
        <v>108</v>
      </c>
      <c r="X1051">
        <v>59264</v>
      </c>
      <c r="Y1051">
        <v>1737</v>
      </c>
      <c r="Z1051">
        <v>4</v>
      </c>
      <c r="AA1051">
        <v>11</v>
      </c>
      <c r="AB1051">
        <v>63</v>
      </c>
      <c r="AC1051">
        <v>17</v>
      </c>
      <c r="AD1051" t="s">
        <v>3474</v>
      </c>
      <c r="AE1051">
        <f>COUNTIF($E$2:E1051,E1051)</f>
        <v>1</v>
      </c>
      <c r="AF1051">
        <f>COUNTIF($H$2:$H1051,H1051)</f>
        <v>0</v>
      </c>
      <c r="AG1051">
        <f>COUNTIF($M$2:M1051,M1051)</f>
        <v>1</v>
      </c>
      <c r="AH1051">
        <f>COUNTIF($O$2:O1051,O1051)</f>
        <v>0</v>
      </c>
      <c r="AI1051">
        <f>COUNTIF($Q$2:Q1051,Q1051)</f>
        <v>1</v>
      </c>
      <c r="AJ1051">
        <f>COUNTIF($S$2:S1051,S1051)</f>
        <v>715</v>
      </c>
      <c r="AK1051">
        <f t="shared" si="16"/>
        <v>57.875</v>
      </c>
      <c r="AL1051">
        <f>IF(AD1051="",0,COUNTIF($AD$2:AD1051,AD1051))</f>
        <v>1</v>
      </c>
    </row>
    <row r="1052" spans="1:38">
      <c r="A1052" t="s">
        <v>3475</v>
      </c>
      <c r="B1052" t="s">
        <v>56</v>
      </c>
      <c r="C1052">
        <v>200</v>
      </c>
      <c r="D1052" t="s">
        <v>54</v>
      </c>
      <c r="E1052" t="s">
        <v>3471</v>
      </c>
      <c r="F1052">
        <v>56</v>
      </c>
      <c r="G1052">
        <v>474</v>
      </c>
      <c r="H1052"/>
      <c r="I1052">
        <v>0</v>
      </c>
      <c r="J1052">
        <v>0</v>
      </c>
      <c r="K1052"/>
      <c r="L1052">
        <v>0</v>
      </c>
      <c r="M1052" t="s">
        <v>3472</v>
      </c>
      <c r="N1052">
        <v>56</v>
      </c>
      <c r="O1052"/>
      <c r="P1052">
        <v>0</v>
      </c>
      <c r="Q1052" t="s">
        <v>3473</v>
      </c>
      <c r="R1052">
        <v>73</v>
      </c>
      <c r="S1052" t="s">
        <v>172</v>
      </c>
      <c r="T1052">
        <v>6</v>
      </c>
      <c r="U1052" t="s">
        <v>53</v>
      </c>
      <c r="V1052" t="s">
        <v>53</v>
      </c>
      <c r="W1052" t="s">
        <v>108</v>
      </c>
      <c r="X1052">
        <v>59313</v>
      </c>
      <c r="Y1052">
        <v>1737</v>
      </c>
      <c r="Z1052">
        <v>5</v>
      </c>
      <c r="AA1052">
        <v>4</v>
      </c>
      <c r="AB1052">
        <v>63</v>
      </c>
      <c r="AC1052">
        <v>17</v>
      </c>
      <c r="AD1052" t="s">
        <v>3476</v>
      </c>
      <c r="AE1052">
        <f>COUNTIF($E$2:E1052,E1052)</f>
        <v>2</v>
      </c>
      <c r="AF1052">
        <f>COUNTIF($H$2:$H1052,H1052)</f>
        <v>0</v>
      </c>
      <c r="AG1052">
        <f>COUNTIF($M$2:M1052,M1052)</f>
        <v>2</v>
      </c>
      <c r="AH1052">
        <f>COUNTIF($O$2:O1052,O1052)</f>
        <v>0</v>
      </c>
      <c r="AI1052">
        <f>COUNTIF($Q$2:Q1052,Q1052)</f>
        <v>2</v>
      </c>
      <c r="AJ1052">
        <f>COUNTIF($S$2:S1052,S1052)</f>
        <v>716</v>
      </c>
      <c r="AK1052">
        <f t="shared" si="16"/>
        <v>57.9228515625</v>
      </c>
      <c r="AL1052">
        <f>IF(AD1052="",0,COUNTIF($AD$2:AD1052,AD1052))</f>
        <v>1</v>
      </c>
    </row>
    <row r="1053" spans="1:38">
      <c r="A1053" t="s">
        <v>3477</v>
      </c>
      <c r="B1053" t="s">
        <v>56</v>
      </c>
      <c r="C1053">
        <v>200</v>
      </c>
      <c r="D1053" t="s">
        <v>54</v>
      </c>
      <c r="E1053" t="s">
        <v>3478</v>
      </c>
      <c r="F1053">
        <v>53</v>
      </c>
      <c r="G1053">
        <v>432</v>
      </c>
      <c r="H1053"/>
      <c r="I1053">
        <v>0</v>
      </c>
      <c r="J1053">
        <v>0</v>
      </c>
      <c r="K1053"/>
      <c r="L1053">
        <v>0</v>
      </c>
      <c r="M1053" t="s">
        <v>3479</v>
      </c>
      <c r="N1053">
        <v>30</v>
      </c>
      <c r="O1053"/>
      <c r="P1053">
        <v>0</v>
      </c>
      <c r="Q1053" t="s">
        <v>3480</v>
      </c>
      <c r="R1053">
        <v>47</v>
      </c>
      <c r="S1053" t="s">
        <v>172</v>
      </c>
      <c r="T1053">
        <v>6</v>
      </c>
      <c r="U1053" t="s">
        <v>53</v>
      </c>
      <c r="V1053" t="s">
        <v>53</v>
      </c>
      <c r="W1053" t="s">
        <v>108</v>
      </c>
      <c r="X1053">
        <v>53512</v>
      </c>
      <c r="Y1053">
        <v>862</v>
      </c>
      <c r="Z1053">
        <v>5</v>
      </c>
      <c r="AA1053">
        <v>7</v>
      </c>
      <c r="AB1053">
        <v>67</v>
      </c>
      <c r="AC1053">
        <v>14</v>
      </c>
      <c r="AD1053" t="s">
        <v>3481</v>
      </c>
      <c r="AE1053">
        <f>COUNTIF($E$2:E1053,E1053)</f>
        <v>1</v>
      </c>
      <c r="AF1053">
        <f>COUNTIF($H$2:$H1053,H1053)</f>
        <v>0</v>
      </c>
      <c r="AG1053">
        <f>COUNTIF($M$2:M1053,M1053)</f>
        <v>1</v>
      </c>
      <c r="AH1053">
        <f>COUNTIF($O$2:O1053,O1053)</f>
        <v>0</v>
      </c>
      <c r="AI1053">
        <f>COUNTIF($Q$2:Q1053,Q1053)</f>
        <v>1</v>
      </c>
      <c r="AJ1053">
        <f>COUNTIF($S$2:S1053,S1053)</f>
        <v>717</v>
      </c>
      <c r="AK1053">
        <f t="shared" si="16"/>
        <v>52.2578125</v>
      </c>
      <c r="AL1053">
        <f>IF(AD1053="",0,COUNTIF($AD$2:AD1053,AD1053))</f>
        <v>1</v>
      </c>
    </row>
    <row r="1054" spans="1:38">
      <c r="A1054" t="s">
        <v>3482</v>
      </c>
      <c r="B1054" t="s">
        <v>56</v>
      </c>
      <c r="C1054">
        <v>200</v>
      </c>
      <c r="D1054" t="s">
        <v>54</v>
      </c>
      <c r="E1054" t="s">
        <v>3478</v>
      </c>
      <c r="F1054">
        <v>53</v>
      </c>
      <c r="G1054">
        <v>432</v>
      </c>
      <c r="H1054"/>
      <c r="I1054">
        <v>0</v>
      </c>
      <c r="J1054">
        <v>0</v>
      </c>
      <c r="K1054"/>
      <c r="L1054">
        <v>0</v>
      </c>
      <c r="M1054" t="s">
        <v>3479</v>
      </c>
      <c r="N1054">
        <v>30</v>
      </c>
      <c r="O1054"/>
      <c r="P1054">
        <v>0</v>
      </c>
      <c r="Q1054" t="s">
        <v>3480</v>
      </c>
      <c r="R1054">
        <v>47</v>
      </c>
      <c r="S1054" t="s">
        <v>172</v>
      </c>
      <c r="T1054">
        <v>6</v>
      </c>
      <c r="U1054" t="s">
        <v>53</v>
      </c>
      <c r="V1054" t="s">
        <v>53</v>
      </c>
      <c r="W1054" t="s">
        <v>108</v>
      </c>
      <c r="X1054">
        <v>53505</v>
      </c>
      <c r="Y1054">
        <v>862</v>
      </c>
      <c r="Z1054">
        <v>6</v>
      </c>
      <c r="AA1054">
        <v>8</v>
      </c>
      <c r="AB1054">
        <v>67</v>
      </c>
      <c r="AC1054">
        <v>14</v>
      </c>
      <c r="AD1054" t="s">
        <v>3483</v>
      </c>
      <c r="AE1054">
        <f>COUNTIF($E$2:E1054,E1054)</f>
        <v>2</v>
      </c>
      <c r="AF1054">
        <f>COUNTIF($H$2:$H1054,H1054)</f>
        <v>0</v>
      </c>
      <c r="AG1054">
        <f>COUNTIF($M$2:M1054,M1054)</f>
        <v>2</v>
      </c>
      <c r="AH1054">
        <f>COUNTIF($O$2:O1054,O1054)</f>
        <v>0</v>
      </c>
      <c r="AI1054">
        <f>COUNTIF($Q$2:Q1054,Q1054)</f>
        <v>2</v>
      </c>
      <c r="AJ1054">
        <f>COUNTIF($S$2:S1054,S1054)</f>
        <v>718</v>
      </c>
      <c r="AK1054">
        <f t="shared" si="16"/>
        <v>52.2509765625</v>
      </c>
      <c r="AL1054">
        <f>IF(AD1054="",0,COUNTIF($AD$2:AD1054,AD1054))</f>
        <v>1</v>
      </c>
    </row>
    <row r="1055" spans="1:38">
      <c r="A1055" t="s">
        <v>3484</v>
      </c>
      <c r="B1055" t="s">
        <v>56</v>
      </c>
      <c r="C1055">
        <v>200</v>
      </c>
      <c r="D1055" t="s">
        <v>54</v>
      </c>
      <c r="E1055" t="s">
        <v>3485</v>
      </c>
      <c r="F1055">
        <v>32</v>
      </c>
      <c r="G1055">
        <v>280</v>
      </c>
      <c r="H1055"/>
      <c r="I1055">
        <v>0</v>
      </c>
      <c r="J1055">
        <v>0</v>
      </c>
      <c r="K1055"/>
      <c r="L1055">
        <v>0</v>
      </c>
      <c r="M1055" t="s">
        <v>3485</v>
      </c>
      <c r="N1055">
        <v>32</v>
      </c>
      <c r="O1055"/>
      <c r="P1055">
        <v>0</v>
      </c>
      <c r="Q1055" t="s">
        <v>3486</v>
      </c>
      <c r="R1055">
        <v>32</v>
      </c>
      <c r="S1055" t="s">
        <v>3487</v>
      </c>
      <c r="T1055">
        <v>38</v>
      </c>
      <c r="U1055" t="s">
        <v>53</v>
      </c>
      <c r="V1055" t="s">
        <v>53</v>
      </c>
      <c r="W1055" t="s">
        <v>108</v>
      </c>
      <c r="X1055">
        <v>53385</v>
      </c>
      <c r="Y1055">
        <v>1300</v>
      </c>
      <c r="Z1055">
        <v>6</v>
      </c>
      <c r="AA1055">
        <v>6</v>
      </c>
      <c r="AB1055">
        <v>60</v>
      </c>
      <c r="AC1055">
        <v>10</v>
      </c>
      <c r="AD1055" t="s">
        <v>3488</v>
      </c>
      <c r="AE1055">
        <f>COUNTIF($E$2:E1055,E1055)</f>
        <v>1</v>
      </c>
      <c r="AF1055">
        <f>COUNTIF($H$2:$H1055,H1055)</f>
        <v>0</v>
      </c>
      <c r="AG1055">
        <f>COUNTIF($M$2:M1055,M1055)</f>
        <v>1</v>
      </c>
      <c r="AH1055">
        <f>COUNTIF($O$2:O1055,O1055)</f>
        <v>0</v>
      </c>
      <c r="AI1055">
        <f>COUNTIF($Q$2:Q1055,Q1055)</f>
        <v>1</v>
      </c>
      <c r="AJ1055">
        <f>COUNTIF($S$2:S1055,S1055)</f>
        <v>1</v>
      </c>
      <c r="AK1055">
        <f t="shared" si="16"/>
        <v>52.1337890625</v>
      </c>
      <c r="AL1055">
        <f>IF(AD1055="",0,COUNTIF($AD$2:AD1055,AD1055))</f>
        <v>1</v>
      </c>
    </row>
    <row r="1056" spans="1:38">
      <c r="A1056" t="s">
        <v>3489</v>
      </c>
      <c r="B1056" t="s">
        <v>56</v>
      </c>
      <c r="C1056">
        <v>200</v>
      </c>
      <c r="D1056" t="s">
        <v>54</v>
      </c>
      <c r="E1056" t="s">
        <v>3485</v>
      </c>
      <c r="F1056">
        <v>32</v>
      </c>
      <c r="G1056">
        <v>280</v>
      </c>
      <c r="H1056"/>
      <c r="I1056">
        <v>0</v>
      </c>
      <c r="J1056">
        <v>0</v>
      </c>
      <c r="K1056"/>
      <c r="L1056">
        <v>0</v>
      </c>
      <c r="M1056" t="s">
        <v>3485</v>
      </c>
      <c r="N1056">
        <v>32</v>
      </c>
      <c r="O1056"/>
      <c r="P1056">
        <v>0</v>
      </c>
      <c r="Q1056" t="s">
        <v>3486</v>
      </c>
      <c r="R1056">
        <v>32</v>
      </c>
      <c r="S1056" t="s">
        <v>3487</v>
      </c>
      <c r="T1056">
        <v>38</v>
      </c>
      <c r="U1056" t="s">
        <v>53</v>
      </c>
      <c r="V1056" t="s">
        <v>53</v>
      </c>
      <c r="W1056" t="s">
        <v>108</v>
      </c>
      <c r="X1056">
        <v>53400</v>
      </c>
      <c r="Y1056">
        <v>1300</v>
      </c>
      <c r="Z1056">
        <v>7</v>
      </c>
      <c r="AA1056">
        <v>2</v>
      </c>
      <c r="AB1056">
        <v>60</v>
      </c>
      <c r="AC1056">
        <v>10</v>
      </c>
      <c r="AD1056" t="s">
        <v>3490</v>
      </c>
      <c r="AE1056">
        <f>COUNTIF($E$2:E1056,E1056)</f>
        <v>2</v>
      </c>
      <c r="AF1056">
        <f>COUNTIF($H$2:$H1056,H1056)</f>
        <v>0</v>
      </c>
      <c r="AG1056">
        <f>COUNTIF($M$2:M1056,M1056)</f>
        <v>2</v>
      </c>
      <c r="AH1056">
        <f>COUNTIF($O$2:O1056,O1056)</f>
        <v>0</v>
      </c>
      <c r="AI1056">
        <f>COUNTIF($Q$2:Q1056,Q1056)</f>
        <v>2</v>
      </c>
      <c r="AJ1056">
        <f>COUNTIF($S$2:S1056,S1056)</f>
        <v>2</v>
      </c>
      <c r="AK1056">
        <f t="shared" si="16"/>
        <v>52.1484375</v>
      </c>
      <c r="AL1056">
        <f>IF(AD1056="",0,COUNTIF($AD$2:AD1056,AD1056))</f>
        <v>1</v>
      </c>
    </row>
    <row r="1057" spans="1:38">
      <c r="A1057" t="s">
        <v>3491</v>
      </c>
      <c r="B1057" t="s">
        <v>56</v>
      </c>
      <c r="C1057">
        <v>200</v>
      </c>
      <c r="D1057" t="s">
        <v>54</v>
      </c>
      <c r="E1057" t="s">
        <v>3492</v>
      </c>
      <c r="F1057">
        <v>47</v>
      </c>
      <c r="G1057">
        <v>394</v>
      </c>
      <c r="H1057"/>
      <c r="I1057">
        <v>0</v>
      </c>
      <c r="J1057">
        <v>0</v>
      </c>
      <c r="K1057"/>
      <c r="L1057">
        <v>0</v>
      </c>
      <c r="M1057" t="s">
        <v>3493</v>
      </c>
      <c r="N1057">
        <v>54</v>
      </c>
      <c r="O1057"/>
      <c r="P1057">
        <v>0</v>
      </c>
      <c r="Q1057" t="s">
        <v>3494</v>
      </c>
      <c r="R1057">
        <v>26</v>
      </c>
      <c r="S1057" t="s">
        <v>3495</v>
      </c>
      <c r="T1057">
        <v>23</v>
      </c>
      <c r="U1057" t="s">
        <v>53</v>
      </c>
      <c r="V1057" t="s">
        <v>53</v>
      </c>
      <c r="W1057" t="s">
        <v>108</v>
      </c>
      <c r="X1057">
        <v>62387</v>
      </c>
      <c r="Y1057">
        <v>1581</v>
      </c>
      <c r="Z1057">
        <v>5</v>
      </c>
      <c r="AA1057">
        <v>15</v>
      </c>
      <c r="AB1057">
        <v>68</v>
      </c>
      <c r="AC1057">
        <v>20</v>
      </c>
      <c r="AD1057" t="s">
        <v>3496</v>
      </c>
      <c r="AE1057">
        <f>COUNTIF($E$2:E1057,E1057)</f>
        <v>1</v>
      </c>
      <c r="AF1057">
        <f>COUNTIF($H$2:$H1057,H1057)</f>
        <v>0</v>
      </c>
      <c r="AG1057">
        <f>COUNTIF($M$2:M1057,M1057)</f>
        <v>1</v>
      </c>
      <c r="AH1057">
        <f>COUNTIF($O$2:O1057,O1057)</f>
        <v>0</v>
      </c>
      <c r="AI1057">
        <f>COUNTIF($Q$2:Q1057,Q1057)</f>
        <v>1</v>
      </c>
      <c r="AJ1057">
        <f>COUNTIF($S$2:S1057,S1057)</f>
        <v>1</v>
      </c>
      <c r="AK1057">
        <f t="shared" si="16"/>
        <v>60.9248046875</v>
      </c>
      <c r="AL1057">
        <f>IF(AD1057="",0,COUNTIF($AD$2:AD1057,AD1057))</f>
        <v>1</v>
      </c>
    </row>
    <row r="1058" spans="1:38">
      <c r="A1058" t="s">
        <v>3497</v>
      </c>
      <c r="B1058" t="s">
        <v>56</v>
      </c>
      <c r="C1058">
        <v>200</v>
      </c>
      <c r="D1058" t="s">
        <v>54</v>
      </c>
      <c r="E1058" t="s">
        <v>3492</v>
      </c>
      <c r="F1058">
        <v>47</v>
      </c>
      <c r="G1058">
        <v>394</v>
      </c>
      <c r="H1058"/>
      <c r="I1058">
        <v>0</v>
      </c>
      <c r="J1058">
        <v>0</v>
      </c>
      <c r="K1058"/>
      <c r="L1058">
        <v>0</v>
      </c>
      <c r="M1058" t="s">
        <v>3493</v>
      </c>
      <c r="N1058">
        <v>54</v>
      </c>
      <c r="O1058"/>
      <c r="P1058">
        <v>0</v>
      </c>
      <c r="Q1058" t="s">
        <v>3494</v>
      </c>
      <c r="R1058">
        <v>26</v>
      </c>
      <c r="S1058" t="s">
        <v>3495</v>
      </c>
      <c r="T1058">
        <v>23</v>
      </c>
      <c r="U1058" t="s">
        <v>53</v>
      </c>
      <c r="V1058" t="s">
        <v>53</v>
      </c>
      <c r="W1058" t="s">
        <v>108</v>
      </c>
      <c r="X1058">
        <v>62402</v>
      </c>
      <c r="Y1058">
        <v>1581</v>
      </c>
      <c r="Z1058">
        <v>6</v>
      </c>
      <c r="AA1058">
        <v>18</v>
      </c>
      <c r="AB1058">
        <v>68</v>
      </c>
      <c r="AC1058">
        <v>20</v>
      </c>
      <c r="AD1058" t="s">
        <v>3498</v>
      </c>
      <c r="AE1058">
        <f>COUNTIF($E$2:E1058,E1058)</f>
        <v>2</v>
      </c>
      <c r="AF1058">
        <f>COUNTIF($H$2:$H1058,H1058)</f>
        <v>0</v>
      </c>
      <c r="AG1058">
        <f>COUNTIF($M$2:M1058,M1058)</f>
        <v>2</v>
      </c>
      <c r="AH1058">
        <f>COUNTIF($O$2:O1058,O1058)</f>
        <v>0</v>
      </c>
      <c r="AI1058">
        <f>COUNTIF($Q$2:Q1058,Q1058)</f>
        <v>2</v>
      </c>
      <c r="AJ1058">
        <f>COUNTIF($S$2:S1058,S1058)</f>
        <v>2</v>
      </c>
      <c r="AK1058">
        <f t="shared" si="16"/>
        <v>60.939453125</v>
      </c>
      <c r="AL1058">
        <f>IF(AD1058="",0,COUNTIF($AD$2:AD1058,AD1058))</f>
        <v>1</v>
      </c>
    </row>
    <row r="1059" spans="1:38">
      <c r="A1059" t="s">
        <v>3499</v>
      </c>
      <c r="B1059" t="s">
        <v>56</v>
      </c>
      <c r="C1059">
        <v>200</v>
      </c>
      <c r="D1059" t="s">
        <v>54</v>
      </c>
      <c r="E1059" t="s">
        <v>3500</v>
      </c>
      <c r="F1059">
        <v>58</v>
      </c>
      <c r="G1059">
        <v>500</v>
      </c>
      <c r="H1059"/>
      <c r="I1059">
        <v>0</v>
      </c>
      <c r="J1059">
        <v>0</v>
      </c>
      <c r="K1059"/>
      <c r="L1059">
        <v>0</v>
      </c>
      <c r="M1059" t="s">
        <v>3501</v>
      </c>
      <c r="N1059">
        <v>58</v>
      </c>
      <c r="O1059"/>
      <c r="P1059">
        <v>0</v>
      </c>
      <c r="Q1059" t="s">
        <v>3502</v>
      </c>
      <c r="R1059">
        <v>77</v>
      </c>
      <c r="S1059" t="s">
        <v>172</v>
      </c>
      <c r="T1059">
        <v>6</v>
      </c>
      <c r="U1059" t="s">
        <v>53</v>
      </c>
      <c r="V1059" t="s">
        <v>53</v>
      </c>
      <c r="W1059" t="s">
        <v>108</v>
      </c>
      <c r="X1059">
        <v>194117</v>
      </c>
      <c r="Y1059">
        <v>10883</v>
      </c>
      <c r="Z1059">
        <v>4</v>
      </c>
      <c r="AA1059">
        <v>15</v>
      </c>
      <c r="AB1059">
        <v>172</v>
      </c>
      <c r="AC1059">
        <v>67</v>
      </c>
      <c r="AD1059" t="s">
        <v>3503</v>
      </c>
      <c r="AE1059">
        <f>COUNTIF($E$2:E1059,E1059)</f>
        <v>1</v>
      </c>
      <c r="AF1059">
        <f>COUNTIF($H$2:$H1059,H1059)</f>
        <v>0</v>
      </c>
      <c r="AG1059">
        <f>COUNTIF($M$2:M1059,M1059)</f>
        <v>1</v>
      </c>
      <c r="AH1059">
        <f>COUNTIF($O$2:O1059,O1059)</f>
        <v>0</v>
      </c>
      <c r="AI1059">
        <f>COUNTIF($Q$2:Q1059,Q1059)</f>
        <v>1</v>
      </c>
      <c r="AJ1059">
        <f>COUNTIF($S$2:S1059,S1059)</f>
        <v>719</v>
      </c>
      <c r="AK1059">
        <f t="shared" si="16"/>
        <v>189.5673828125</v>
      </c>
      <c r="AL1059">
        <f>IF(AD1059="",0,COUNTIF($AD$2:AD1059,AD1059))</f>
        <v>1</v>
      </c>
    </row>
    <row r="1060" spans="1:38">
      <c r="A1060" t="s">
        <v>3504</v>
      </c>
      <c r="B1060" t="s">
        <v>56</v>
      </c>
      <c r="C1060">
        <v>200</v>
      </c>
      <c r="D1060" t="s">
        <v>54</v>
      </c>
      <c r="E1060" t="s">
        <v>3500</v>
      </c>
      <c r="F1060">
        <v>58</v>
      </c>
      <c r="G1060">
        <v>500</v>
      </c>
      <c r="H1060"/>
      <c r="I1060">
        <v>0</v>
      </c>
      <c r="J1060">
        <v>0</v>
      </c>
      <c r="K1060"/>
      <c r="L1060">
        <v>0</v>
      </c>
      <c r="M1060" t="s">
        <v>3501</v>
      </c>
      <c r="N1060">
        <v>58</v>
      </c>
      <c r="O1060"/>
      <c r="P1060">
        <v>0</v>
      </c>
      <c r="Q1060" t="s">
        <v>3502</v>
      </c>
      <c r="R1060">
        <v>77</v>
      </c>
      <c r="S1060" t="s">
        <v>172</v>
      </c>
      <c r="T1060">
        <v>6</v>
      </c>
      <c r="U1060" t="s">
        <v>53</v>
      </c>
      <c r="V1060" t="s">
        <v>53</v>
      </c>
      <c r="W1060" t="s">
        <v>108</v>
      </c>
      <c r="X1060">
        <v>194116</v>
      </c>
      <c r="Y1060">
        <v>10883</v>
      </c>
      <c r="Z1060">
        <v>5</v>
      </c>
      <c r="AA1060">
        <v>218</v>
      </c>
      <c r="AB1060">
        <v>172</v>
      </c>
      <c r="AC1060">
        <v>67</v>
      </c>
      <c r="AD1060" t="s">
        <v>3505</v>
      </c>
      <c r="AE1060">
        <f>COUNTIF($E$2:E1060,E1060)</f>
        <v>2</v>
      </c>
      <c r="AF1060">
        <f>COUNTIF($H$2:$H1060,H1060)</f>
        <v>0</v>
      </c>
      <c r="AG1060">
        <f>COUNTIF($M$2:M1060,M1060)</f>
        <v>2</v>
      </c>
      <c r="AH1060">
        <f>COUNTIF($O$2:O1060,O1060)</f>
        <v>0</v>
      </c>
      <c r="AI1060">
        <f>COUNTIF($Q$2:Q1060,Q1060)</f>
        <v>2</v>
      </c>
      <c r="AJ1060">
        <f>COUNTIF($S$2:S1060,S1060)</f>
        <v>720</v>
      </c>
      <c r="AK1060">
        <f t="shared" si="16"/>
        <v>189.56640625</v>
      </c>
      <c r="AL1060">
        <f>IF(AD1060="",0,COUNTIF($AD$2:AD1060,AD1060))</f>
        <v>1</v>
      </c>
    </row>
    <row r="1061" spans="1:38">
      <c r="A1061" t="s">
        <v>3506</v>
      </c>
      <c r="B1061" t="s">
        <v>56</v>
      </c>
      <c r="C1061">
        <v>200</v>
      </c>
      <c r="D1061" t="s">
        <v>54</v>
      </c>
      <c r="E1061" t="s">
        <v>3507</v>
      </c>
      <c r="F1061">
        <v>49</v>
      </c>
      <c r="G1061">
        <v>431</v>
      </c>
      <c r="H1061"/>
      <c r="I1061">
        <v>0</v>
      </c>
      <c r="J1061">
        <v>0</v>
      </c>
      <c r="K1061"/>
      <c r="L1061">
        <v>0</v>
      </c>
      <c r="M1061" t="s">
        <v>3507</v>
      </c>
      <c r="N1061">
        <v>49</v>
      </c>
      <c r="O1061"/>
      <c r="P1061">
        <v>0</v>
      </c>
      <c r="Q1061" t="s">
        <v>3508</v>
      </c>
      <c r="R1061">
        <v>31</v>
      </c>
      <c r="S1061" t="s">
        <v>3509</v>
      </c>
      <c r="T1061">
        <v>55</v>
      </c>
      <c r="U1061" t="s">
        <v>53</v>
      </c>
      <c r="V1061" t="s">
        <v>53</v>
      </c>
      <c r="W1061" t="s">
        <v>108</v>
      </c>
      <c r="X1061">
        <v>52788</v>
      </c>
      <c r="Y1061">
        <v>1387</v>
      </c>
      <c r="Z1061">
        <v>3</v>
      </c>
      <c r="AA1061">
        <v>12</v>
      </c>
      <c r="AB1061">
        <v>59</v>
      </c>
      <c r="AC1061">
        <v>15</v>
      </c>
      <c r="AD1061" t="s">
        <v>3510</v>
      </c>
      <c r="AE1061">
        <f>COUNTIF($E$2:E1061,E1061)</f>
        <v>1</v>
      </c>
      <c r="AF1061">
        <f>COUNTIF($H$2:$H1061,H1061)</f>
        <v>0</v>
      </c>
      <c r="AG1061">
        <f>COUNTIF($M$2:M1061,M1061)</f>
        <v>1</v>
      </c>
      <c r="AH1061">
        <f>COUNTIF($O$2:O1061,O1061)</f>
        <v>0</v>
      </c>
      <c r="AI1061">
        <f>COUNTIF($Q$2:Q1061,Q1061)</f>
        <v>1</v>
      </c>
      <c r="AJ1061">
        <f>COUNTIF($S$2:S1061,S1061)</f>
        <v>1</v>
      </c>
      <c r="AK1061">
        <f t="shared" si="16"/>
        <v>51.55078125</v>
      </c>
      <c r="AL1061">
        <f>IF(AD1061="",0,COUNTIF($AD$2:AD1061,AD1061))</f>
        <v>1</v>
      </c>
    </row>
    <row r="1062" spans="1:38">
      <c r="A1062" t="s">
        <v>3511</v>
      </c>
      <c r="B1062" t="s">
        <v>56</v>
      </c>
      <c r="C1062">
        <v>200</v>
      </c>
      <c r="D1062" t="s">
        <v>54</v>
      </c>
      <c r="E1062" t="s">
        <v>3512</v>
      </c>
      <c r="F1062">
        <v>55</v>
      </c>
      <c r="G1062">
        <v>458</v>
      </c>
      <c r="H1062"/>
      <c r="I1062">
        <v>0</v>
      </c>
      <c r="J1062">
        <v>0</v>
      </c>
      <c r="K1062"/>
      <c r="L1062">
        <v>0</v>
      </c>
      <c r="M1062" t="s">
        <v>3513</v>
      </c>
      <c r="N1062">
        <v>55</v>
      </c>
      <c r="O1062"/>
      <c r="P1062">
        <v>0</v>
      </c>
      <c r="Q1062" t="s">
        <v>3514</v>
      </c>
      <c r="R1062">
        <v>29</v>
      </c>
      <c r="S1062" t="s">
        <v>3515</v>
      </c>
      <c r="T1062">
        <v>39</v>
      </c>
      <c r="U1062" t="s">
        <v>53</v>
      </c>
      <c r="V1062" t="s">
        <v>53</v>
      </c>
      <c r="W1062" t="s">
        <v>108</v>
      </c>
      <c r="X1062">
        <v>71768</v>
      </c>
      <c r="Y1062">
        <v>2157</v>
      </c>
      <c r="Z1062">
        <v>4</v>
      </c>
      <c r="AA1062">
        <v>22</v>
      </c>
      <c r="AB1062">
        <v>75</v>
      </c>
      <c r="AC1062">
        <v>32</v>
      </c>
      <c r="AD1062" t="s">
        <v>3516</v>
      </c>
      <c r="AE1062">
        <f>COUNTIF($E$2:E1062,E1062)</f>
        <v>1</v>
      </c>
      <c r="AF1062">
        <f>COUNTIF($H$2:$H1062,H1062)</f>
        <v>0</v>
      </c>
      <c r="AG1062">
        <f>COUNTIF($M$2:M1062,M1062)</f>
        <v>1</v>
      </c>
      <c r="AH1062">
        <f>COUNTIF($O$2:O1062,O1062)</f>
        <v>0</v>
      </c>
      <c r="AI1062">
        <f>COUNTIF($Q$2:Q1062,Q1062)</f>
        <v>1</v>
      </c>
      <c r="AJ1062">
        <f>COUNTIF($S$2:S1062,S1062)</f>
        <v>1</v>
      </c>
      <c r="AK1062">
        <f t="shared" si="16"/>
        <v>70.0859375</v>
      </c>
      <c r="AL1062">
        <f>IF(AD1062="",0,COUNTIF($AD$2:AD1062,AD1062))</f>
        <v>1</v>
      </c>
    </row>
    <row r="1063" spans="1:38">
      <c r="A1063" t="s">
        <v>3517</v>
      </c>
      <c r="B1063" t="s">
        <v>56</v>
      </c>
      <c r="C1063">
        <v>200</v>
      </c>
      <c r="D1063" t="s">
        <v>54</v>
      </c>
      <c r="E1063" t="s">
        <v>3512</v>
      </c>
      <c r="F1063">
        <v>55</v>
      </c>
      <c r="G1063">
        <v>458</v>
      </c>
      <c r="H1063"/>
      <c r="I1063">
        <v>0</v>
      </c>
      <c r="J1063">
        <v>0</v>
      </c>
      <c r="K1063"/>
      <c r="L1063">
        <v>0</v>
      </c>
      <c r="M1063" t="s">
        <v>3513</v>
      </c>
      <c r="N1063">
        <v>55</v>
      </c>
      <c r="O1063"/>
      <c r="P1063">
        <v>0</v>
      </c>
      <c r="Q1063" t="s">
        <v>3514</v>
      </c>
      <c r="R1063">
        <v>29</v>
      </c>
      <c r="S1063" t="s">
        <v>3515</v>
      </c>
      <c r="T1063">
        <v>39</v>
      </c>
      <c r="U1063" t="s">
        <v>53</v>
      </c>
      <c r="V1063" t="s">
        <v>53</v>
      </c>
      <c r="W1063" t="s">
        <v>108</v>
      </c>
      <c r="X1063">
        <v>71782</v>
      </c>
      <c r="Y1063">
        <v>2157</v>
      </c>
      <c r="Z1063">
        <v>5</v>
      </c>
      <c r="AA1063">
        <v>22</v>
      </c>
      <c r="AB1063">
        <v>75</v>
      </c>
      <c r="AC1063">
        <v>32</v>
      </c>
      <c r="AD1063" t="s">
        <v>3518</v>
      </c>
      <c r="AE1063">
        <f>COUNTIF($E$2:E1063,E1063)</f>
        <v>2</v>
      </c>
      <c r="AF1063">
        <f>COUNTIF($H$2:$H1063,H1063)</f>
        <v>0</v>
      </c>
      <c r="AG1063">
        <f>COUNTIF($M$2:M1063,M1063)</f>
        <v>2</v>
      </c>
      <c r="AH1063">
        <f>COUNTIF($O$2:O1063,O1063)</f>
        <v>0</v>
      </c>
      <c r="AI1063">
        <f>COUNTIF($Q$2:Q1063,Q1063)</f>
        <v>2</v>
      </c>
      <c r="AJ1063">
        <f>COUNTIF($S$2:S1063,S1063)</f>
        <v>2</v>
      </c>
      <c r="AK1063">
        <f t="shared" si="16"/>
        <v>70.099609375</v>
      </c>
      <c r="AL1063">
        <f>IF(AD1063="",0,COUNTIF($AD$2:AD1063,AD1063))</f>
        <v>1</v>
      </c>
    </row>
    <row r="1064" spans="1:38">
      <c r="A1064" t="s">
        <v>3519</v>
      </c>
      <c r="B1064" t="s">
        <v>56</v>
      </c>
      <c r="C1064">
        <v>200</v>
      </c>
      <c r="D1064" t="s">
        <v>54</v>
      </c>
      <c r="E1064" t="s">
        <v>3520</v>
      </c>
      <c r="F1064">
        <v>58</v>
      </c>
      <c r="G1064">
        <v>496</v>
      </c>
      <c r="H1064"/>
      <c r="I1064">
        <v>0</v>
      </c>
      <c r="J1064">
        <v>0</v>
      </c>
      <c r="K1064"/>
      <c r="L1064">
        <v>0</v>
      </c>
      <c r="M1064" t="s">
        <v>3520</v>
      </c>
      <c r="N1064">
        <v>58</v>
      </c>
      <c r="O1064"/>
      <c r="P1064">
        <v>0</v>
      </c>
      <c r="Q1064" t="s">
        <v>3521</v>
      </c>
      <c r="R1064">
        <v>12</v>
      </c>
      <c r="S1064" t="s">
        <v>3522</v>
      </c>
      <c r="T1064">
        <v>27</v>
      </c>
      <c r="U1064" t="s">
        <v>53</v>
      </c>
      <c r="V1064" t="s">
        <v>53</v>
      </c>
      <c r="W1064" t="s">
        <v>108</v>
      </c>
      <c r="X1064">
        <v>62682</v>
      </c>
      <c r="Y1064">
        <v>2057</v>
      </c>
      <c r="Z1064">
        <v>5</v>
      </c>
      <c r="AA1064">
        <v>8</v>
      </c>
      <c r="AB1064">
        <v>66</v>
      </c>
      <c r="AC1064">
        <v>14</v>
      </c>
      <c r="AD1064" t="s">
        <v>3523</v>
      </c>
      <c r="AE1064">
        <f>COUNTIF($E$2:E1064,E1064)</f>
        <v>1</v>
      </c>
      <c r="AF1064">
        <f>COUNTIF($H$2:$H1064,H1064)</f>
        <v>0</v>
      </c>
      <c r="AG1064">
        <f>COUNTIF($M$2:M1064,M1064)</f>
        <v>1</v>
      </c>
      <c r="AH1064">
        <f>COUNTIF($O$2:O1064,O1064)</f>
        <v>0</v>
      </c>
      <c r="AI1064">
        <f>COUNTIF($Q$2:Q1064,Q1064)</f>
        <v>1</v>
      </c>
      <c r="AJ1064">
        <f>COUNTIF($S$2:S1064,S1064)</f>
        <v>1</v>
      </c>
      <c r="AK1064">
        <f t="shared" si="16"/>
        <v>61.212890625</v>
      </c>
      <c r="AL1064">
        <f>IF(AD1064="",0,COUNTIF($AD$2:AD1064,AD1064))</f>
        <v>1</v>
      </c>
    </row>
    <row r="1065" spans="1:38">
      <c r="A1065" t="s">
        <v>3524</v>
      </c>
      <c r="B1065" t="s">
        <v>56</v>
      </c>
      <c r="C1065">
        <v>200</v>
      </c>
      <c r="D1065" t="s">
        <v>54</v>
      </c>
      <c r="E1065" t="s">
        <v>3520</v>
      </c>
      <c r="F1065">
        <v>58</v>
      </c>
      <c r="G1065">
        <v>496</v>
      </c>
      <c r="H1065"/>
      <c r="I1065">
        <v>0</v>
      </c>
      <c r="J1065">
        <v>0</v>
      </c>
      <c r="K1065"/>
      <c r="L1065">
        <v>0</v>
      </c>
      <c r="M1065" t="s">
        <v>3520</v>
      </c>
      <c r="N1065">
        <v>58</v>
      </c>
      <c r="O1065"/>
      <c r="P1065">
        <v>0</v>
      </c>
      <c r="Q1065" t="s">
        <v>3521</v>
      </c>
      <c r="R1065">
        <v>12</v>
      </c>
      <c r="S1065" t="s">
        <v>3522</v>
      </c>
      <c r="T1065">
        <v>27</v>
      </c>
      <c r="U1065" t="s">
        <v>53</v>
      </c>
      <c r="V1065" t="s">
        <v>53</v>
      </c>
      <c r="W1065" t="s">
        <v>108</v>
      </c>
      <c r="X1065">
        <v>62697</v>
      </c>
      <c r="Y1065">
        <v>2057</v>
      </c>
      <c r="Z1065">
        <v>6</v>
      </c>
      <c r="AA1065">
        <v>14</v>
      </c>
      <c r="AB1065">
        <v>66</v>
      </c>
      <c r="AC1065">
        <v>14</v>
      </c>
      <c r="AD1065" t="s">
        <v>3525</v>
      </c>
      <c r="AE1065">
        <f>COUNTIF($E$2:E1065,E1065)</f>
        <v>2</v>
      </c>
      <c r="AF1065">
        <f>COUNTIF($H$2:$H1065,H1065)</f>
        <v>0</v>
      </c>
      <c r="AG1065">
        <f>COUNTIF($M$2:M1065,M1065)</f>
        <v>2</v>
      </c>
      <c r="AH1065">
        <f>COUNTIF($O$2:O1065,O1065)</f>
        <v>0</v>
      </c>
      <c r="AI1065">
        <f>COUNTIF($Q$2:Q1065,Q1065)</f>
        <v>2</v>
      </c>
      <c r="AJ1065">
        <f>COUNTIF($S$2:S1065,S1065)</f>
        <v>2</v>
      </c>
      <c r="AK1065">
        <f t="shared" si="16"/>
        <v>61.2275390625</v>
      </c>
      <c r="AL1065">
        <f>IF(AD1065="",0,COUNTIF($AD$2:AD1065,AD1065))</f>
        <v>1</v>
      </c>
    </row>
    <row r="1066" spans="1:38">
      <c r="A1066" t="s">
        <v>3526</v>
      </c>
      <c r="B1066" t="s">
        <v>56</v>
      </c>
      <c r="C1066">
        <v>200</v>
      </c>
      <c r="D1066" t="s">
        <v>54</v>
      </c>
      <c r="E1066" t="s">
        <v>3527</v>
      </c>
      <c r="F1066">
        <v>43</v>
      </c>
      <c r="G1066">
        <v>355</v>
      </c>
      <c r="H1066"/>
      <c r="I1066">
        <v>0</v>
      </c>
      <c r="J1066">
        <v>0</v>
      </c>
      <c r="K1066"/>
      <c r="L1066">
        <v>0</v>
      </c>
      <c r="M1066" t="s">
        <v>3528</v>
      </c>
      <c r="N1066">
        <v>43</v>
      </c>
      <c r="O1066"/>
      <c r="P1066">
        <v>0</v>
      </c>
      <c r="Q1066" t="s">
        <v>3529</v>
      </c>
      <c r="R1066">
        <v>60</v>
      </c>
      <c r="S1066" t="s">
        <v>172</v>
      </c>
      <c r="T1066">
        <v>6</v>
      </c>
      <c r="U1066" t="s">
        <v>53</v>
      </c>
      <c r="V1066" t="s">
        <v>53</v>
      </c>
      <c r="W1066" t="s">
        <v>108</v>
      </c>
      <c r="X1066">
        <v>54646</v>
      </c>
      <c r="Y1066">
        <v>1316</v>
      </c>
      <c r="Z1066">
        <v>4</v>
      </c>
      <c r="AA1066">
        <v>14</v>
      </c>
      <c r="AB1066">
        <v>66</v>
      </c>
      <c r="AC1066">
        <v>11</v>
      </c>
      <c r="AD1066" t="s">
        <v>3530</v>
      </c>
      <c r="AE1066">
        <f>COUNTIF($E$2:E1066,E1066)</f>
        <v>1</v>
      </c>
      <c r="AF1066">
        <f>COUNTIF($H$2:$H1066,H1066)</f>
        <v>0</v>
      </c>
      <c r="AG1066">
        <f>COUNTIF($M$2:M1066,M1066)</f>
        <v>1</v>
      </c>
      <c r="AH1066">
        <f>COUNTIF($O$2:O1066,O1066)</f>
        <v>0</v>
      </c>
      <c r="AI1066">
        <f>COUNTIF($Q$2:Q1066,Q1066)</f>
        <v>1</v>
      </c>
      <c r="AJ1066">
        <f>COUNTIF($S$2:S1066,S1066)</f>
        <v>721</v>
      </c>
      <c r="AK1066">
        <f t="shared" si="16"/>
        <v>53.365234375</v>
      </c>
      <c r="AL1066">
        <f>IF(AD1066="",0,COUNTIF($AD$2:AD1066,AD1066))</f>
        <v>1</v>
      </c>
    </row>
    <row r="1067" spans="1:38">
      <c r="A1067" t="s">
        <v>3531</v>
      </c>
      <c r="B1067" t="s">
        <v>56</v>
      </c>
      <c r="C1067">
        <v>200</v>
      </c>
      <c r="D1067" t="s">
        <v>54</v>
      </c>
      <c r="E1067" t="s">
        <v>3527</v>
      </c>
      <c r="F1067">
        <v>43</v>
      </c>
      <c r="G1067">
        <v>355</v>
      </c>
      <c r="H1067"/>
      <c r="I1067">
        <v>0</v>
      </c>
      <c r="J1067">
        <v>0</v>
      </c>
      <c r="K1067"/>
      <c r="L1067">
        <v>0</v>
      </c>
      <c r="M1067" t="s">
        <v>3528</v>
      </c>
      <c r="N1067">
        <v>43</v>
      </c>
      <c r="O1067"/>
      <c r="P1067">
        <v>0</v>
      </c>
      <c r="Q1067" t="s">
        <v>3529</v>
      </c>
      <c r="R1067">
        <v>60</v>
      </c>
      <c r="S1067" t="s">
        <v>172</v>
      </c>
      <c r="T1067">
        <v>6</v>
      </c>
      <c r="U1067" t="s">
        <v>53</v>
      </c>
      <c r="V1067" t="s">
        <v>53</v>
      </c>
      <c r="W1067" t="s">
        <v>108</v>
      </c>
      <c r="X1067">
        <v>54661</v>
      </c>
      <c r="Y1067">
        <v>1316</v>
      </c>
      <c r="Z1067">
        <v>5</v>
      </c>
      <c r="AA1067">
        <v>4</v>
      </c>
      <c r="AB1067">
        <v>66</v>
      </c>
      <c r="AC1067">
        <v>11</v>
      </c>
      <c r="AD1067" t="s">
        <v>3532</v>
      </c>
      <c r="AE1067">
        <f>COUNTIF($E$2:E1067,E1067)</f>
        <v>2</v>
      </c>
      <c r="AF1067">
        <f>COUNTIF($H$2:$H1067,H1067)</f>
        <v>0</v>
      </c>
      <c r="AG1067">
        <f>COUNTIF($M$2:M1067,M1067)</f>
        <v>2</v>
      </c>
      <c r="AH1067">
        <f>COUNTIF($O$2:O1067,O1067)</f>
        <v>0</v>
      </c>
      <c r="AI1067">
        <f>COUNTIF($Q$2:Q1067,Q1067)</f>
        <v>2</v>
      </c>
      <c r="AJ1067">
        <f>COUNTIF($S$2:S1067,S1067)</f>
        <v>722</v>
      </c>
      <c r="AK1067">
        <f t="shared" si="16"/>
        <v>53.3798828125</v>
      </c>
      <c r="AL1067">
        <f>IF(AD1067="",0,COUNTIF($AD$2:AD1067,AD1067))</f>
        <v>1</v>
      </c>
    </row>
    <row r="1068" spans="1:38">
      <c r="A1068" t="s">
        <v>3533</v>
      </c>
      <c r="B1068" t="s">
        <v>56</v>
      </c>
      <c r="C1068">
        <v>200</v>
      </c>
      <c r="D1068" t="s">
        <v>54</v>
      </c>
      <c r="E1068" t="s">
        <v>3534</v>
      </c>
      <c r="F1068">
        <v>53</v>
      </c>
      <c r="G1068">
        <v>416</v>
      </c>
      <c r="H1068"/>
      <c r="I1068">
        <v>0</v>
      </c>
      <c r="J1068">
        <v>0</v>
      </c>
      <c r="K1068"/>
      <c r="L1068">
        <v>0</v>
      </c>
      <c r="M1068" t="s">
        <v>3535</v>
      </c>
      <c r="N1068">
        <v>52</v>
      </c>
      <c r="O1068"/>
      <c r="P1068">
        <v>0</v>
      </c>
      <c r="Q1068" t="s">
        <v>3536</v>
      </c>
      <c r="R1068">
        <v>23</v>
      </c>
      <c r="S1068" t="s">
        <v>3537</v>
      </c>
      <c r="T1068">
        <v>17</v>
      </c>
      <c r="U1068" t="s">
        <v>53</v>
      </c>
      <c r="V1068" t="s">
        <v>53</v>
      </c>
      <c r="W1068" t="s">
        <v>108</v>
      </c>
      <c r="X1068">
        <v>58403</v>
      </c>
      <c r="Y1068">
        <v>1873</v>
      </c>
      <c r="Z1068">
        <v>4</v>
      </c>
      <c r="AA1068">
        <v>5</v>
      </c>
      <c r="AB1068">
        <v>62</v>
      </c>
      <c r="AC1068">
        <v>14</v>
      </c>
      <c r="AD1068" t="s">
        <v>3538</v>
      </c>
      <c r="AE1068">
        <f>COUNTIF($E$2:E1068,E1068)</f>
        <v>1</v>
      </c>
      <c r="AF1068">
        <f>COUNTIF($H$2:$H1068,H1068)</f>
        <v>0</v>
      </c>
      <c r="AG1068">
        <f>COUNTIF($M$2:M1068,M1068)</f>
        <v>1</v>
      </c>
      <c r="AH1068">
        <f>COUNTIF($O$2:O1068,O1068)</f>
        <v>0</v>
      </c>
      <c r="AI1068">
        <f>COUNTIF($Q$2:Q1068,Q1068)</f>
        <v>1</v>
      </c>
      <c r="AJ1068">
        <f>COUNTIF($S$2:S1068,S1068)</f>
        <v>1</v>
      </c>
      <c r="AK1068">
        <f t="shared" si="16"/>
        <v>57.0341796875</v>
      </c>
      <c r="AL1068">
        <f>IF(AD1068="",0,COUNTIF($AD$2:AD1068,AD1068))</f>
        <v>1</v>
      </c>
    </row>
    <row r="1069" spans="1:38">
      <c r="A1069" t="s">
        <v>3539</v>
      </c>
      <c r="B1069" t="s">
        <v>56</v>
      </c>
      <c r="C1069">
        <v>200</v>
      </c>
      <c r="D1069" t="s">
        <v>54</v>
      </c>
      <c r="E1069" t="s">
        <v>3534</v>
      </c>
      <c r="F1069">
        <v>53</v>
      </c>
      <c r="G1069">
        <v>416</v>
      </c>
      <c r="H1069"/>
      <c r="I1069">
        <v>0</v>
      </c>
      <c r="J1069">
        <v>0</v>
      </c>
      <c r="K1069"/>
      <c r="L1069">
        <v>0</v>
      </c>
      <c r="M1069" t="s">
        <v>3535</v>
      </c>
      <c r="N1069">
        <v>52</v>
      </c>
      <c r="O1069"/>
      <c r="P1069">
        <v>0</v>
      </c>
      <c r="Q1069" t="s">
        <v>3536</v>
      </c>
      <c r="R1069">
        <v>23</v>
      </c>
      <c r="S1069" t="s">
        <v>3537</v>
      </c>
      <c r="T1069">
        <v>17</v>
      </c>
      <c r="U1069" t="s">
        <v>53</v>
      </c>
      <c r="V1069" t="s">
        <v>53</v>
      </c>
      <c r="W1069" t="s">
        <v>108</v>
      </c>
      <c r="X1069">
        <v>58418</v>
      </c>
      <c r="Y1069">
        <v>1873</v>
      </c>
      <c r="Z1069">
        <v>5</v>
      </c>
      <c r="AA1069">
        <v>4</v>
      </c>
      <c r="AB1069">
        <v>62</v>
      </c>
      <c r="AC1069">
        <v>14</v>
      </c>
      <c r="AD1069" t="s">
        <v>3540</v>
      </c>
      <c r="AE1069">
        <f>COUNTIF($E$2:E1069,E1069)</f>
        <v>2</v>
      </c>
      <c r="AF1069">
        <f>COUNTIF($H$2:$H1069,H1069)</f>
        <v>0</v>
      </c>
      <c r="AG1069">
        <f>COUNTIF($M$2:M1069,M1069)</f>
        <v>2</v>
      </c>
      <c r="AH1069">
        <f>COUNTIF($O$2:O1069,O1069)</f>
        <v>0</v>
      </c>
      <c r="AI1069">
        <f>COUNTIF($Q$2:Q1069,Q1069)</f>
        <v>2</v>
      </c>
      <c r="AJ1069">
        <f>COUNTIF($S$2:S1069,S1069)</f>
        <v>2</v>
      </c>
      <c r="AK1069">
        <f t="shared" si="16"/>
        <v>57.048828125</v>
      </c>
      <c r="AL1069">
        <f>IF(AD1069="",0,COUNTIF($AD$2:AD1069,AD1069))</f>
        <v>1</v>
      </c>
    </row>
    <row r="1070" spans="1:38">
      <c r="A1070" t="s">
        <v>3541</v>
      </c>
      <c r="B1070" t="s">
        <v>56</v>
      </c>
      <c r="C1070">
        <v>200</v>
      </c>
      <c r="D1070" t="s">
        <v>54</v>
      </c>
      <c r="E1070" t="s">
        <v>3542</v>
      </c>
      <c r="F1070">
        <v>54</v>
      </c>
      <c r="G1070">
        <v>473</v>
      </c>
      <c r="H1070"/>
      <c r="I1070">
        <v>0</v>
      </c>
      <c r="J1070">
        <v>0</v>
      </c>
      <c r="K1070"/>
      <c r="L1070">
        <v>0</v>
      </c>
      <c r="M1070" t="s">
        <v>3542</v>
      </c>
      <c r="N1070">
        <v>54</v>
      </c>
      <c r="O1070"/>
      <c r="P1070">
        <v>0</v>
      </c>
      <c r="Q1070" t="s">
        <v>172</v>
      </c>
      <c r="R1070">
        <v>6</v>
      </c>
      <c r="S1070" t="s">
        <v>145</v>
      </c>
      <c r="T1070">
        <v>10</v>
      </c>
      <c r="U1070" t="s">
        <v>53</v>
      </c>
      <c r="V1070" t="s">
        <v>53</v>
      </c>
      <c r="W1070" t="s">
        <v>108</v>
      </c>
      <c r="X1070">
        <v>56695</v>
      </c>
      <c r="Y1070">
        <v>1937</v>
      </c>
      <c r="Z1070">
        <v>5</v>
      </c>
      <c r="AA1070">
        <v>6</v>
      </c>
      <c r="AB1070">
        <v>59</v>
      </c>
      <c r="AC1070">
        <v>12</v>
      </c>
      <c r="AD1070" t="s">
        <v>3543</v>
      </c>
      <c r="AE1070">
        <f>COUNTIF($E$2:E1070,E1070)</f>
        <v>1</v>
      </c>
      <c r="AF1070">
        <f>COUNTIF($H$2:$H1070,H1070)</f>
        <v>0</v>
      </c>
      <c r="AG1070">
        <f>COUNTIF($M$2:M1070,M1070)</f>
        <v>1</v>
      </c>
      <c r="AH1070">
        <f>COUNTIF($O$2:O1070,O1070)</f>
        <v>0</v>
      </c>
      <c r="AI1070">
        <f>COUNTIF($Q$2:Q1070,Q1070)</f>
        <v>129</v>
      </c>
      <c r="AJ1070">
        <f>COUNTIF($S$2:S1070,S1070)</f>
        <v>129</v>
      </c>
      <c r="AK1070">
        <f t="shared" si="16"/>
        <v>55.3662109375</v>
      </c>
      <c r="AL1070">
        <f>IF(AD1070="",0,COUNTIF($AD$2:AD1070,AD1070))</f>
        <v>1</v>
      </c>
    </row>
    <row r="1071" spans="1:38">
      <c r="A1071" t="s">
        <v>3544</v>
      </c>
      <c r="B1071" t="s">
        <v>56</v>
      </c>
      <c r="C1071">
        <v>200</v>
      </c>
      <c r="D1071" t="s">
        <v>54</v>
      </c>
      <c r="E1071" t="s">
        <v>3545</v>
      </c>
      <c r="F1071">
        <v>64</v>
      </c>
      <c r="G1071">
        <v>539</v>
      </c>
      <c r="H1071"/>
      <c r="I1071">
        <v>0</v>
      </c>
      <c r="J1071">
        <v>0</v>
      </c>
      <c r="K1071"/>
      <c r="L1071">
        <v>0</v>
      </c>
      <c r="M1071" t="s">
        <v>3546</v>
      </c>
      <c r="N1071">
        <v>64</v>
      </c>
      <c r="O1071"/>
      <c r="P1071">
        <v>0</v>
      </c>
      <c r="Q1071" t="s">
        <v>3547</v>
      </c>
      <c r="R1071">
        <v>35</v>
      </c>
      <c r="S1071" t="s">
        <v>3548</v>
      </c>
      <c r="T1071">
        <v>21</v>
      </c>
      <c r="U1071" t="s">
        <v>53</v>
      </c>
      <c r="V1071" t="s">
        <v>53</v>
      </c>
      <c r="W1071" t="s">
        <v>108</v>
      </c>
      <c r="X1071">
        <v>78703</v>
      </c>
      <c r="Y1071">
        <v>2448</v>
      </c>
      <c r="Z1071">
        <v>5</v>
      </c>
      <c r="AA1071">
        <v>6</v>
      </c>
      <c r="AB1071">
        <v>84</v>
      </c>
      <c r="AC1071">
        <v>20</v>
      </c>
      <c r="AD1071" t="s">
        <v>3549</v>
      </c>
      <c r="AE1071">
        <f>COUNTIF($E$2:E1071,E1071)</f>
        <v>1</v>
      </c>
      <c r="AF1071">
        <f>COUNTIF($H$2:$H1071,H1071)</f>
        <v>0</v>
      </c>
      <c r="AG1071">
        <f>COUNTIF($M$2:M1071,M1071)</f>
        <v>1</v>
      </c>
      <c r="AH1071">
        <f>COUNTIF($O$2:O1071,O1071)</f>
        <v>0</v>
      </c>
      <c r="AI1071">
        <f>COUNTIF($Q$2:Q1071,Q1071)</f>
        <v>1</v>
      </c>
      <c r="AJ1071">
        <f>COUNTIF($S$2:S1071,S1071)</f>
        <v>1</v>
      </c>
      <c r="AK1071">
        <f t="shared" si="16"/>
        <v>76.8583984375</v>
      </c>
      <c r="AL1071">
        <f>IF(AD1071="",0,COUNTIF($AD$2:AD1071,AD1071))</f>
        <v>1</v>
      </c>
    </row>
    <row r="1072" spans="1:38">
      <c r="A1072" t="s">
        <v>3550</v>
      </c>
      <c r="B1072" t="s">
        <v>56</v>
      </c>
      <c r="C1072">
        <v>200</v>
      </c>
      <c r="D1072" t="s">
        <v>54</v>
      </c>
      <c r="E1072" t="s">
        <v>3545</v>
      </c>
      <c r="F1072">
        <v>64</v>
      </c>
      <c r="G1072">
        <v>539</v>
      </c>
      <c r="H1072"/>
      <c r="I1072">
        <v>0</v>
      </c>
      <c r="J1072">
        <v>0</v>
      </c>
      <c r="K1072"/>
      <c r="L1072">
        <v>0</v>
      </c>
      <c r="M1072" t="s">
        <v>3546</v>
      </c>
      <c r="N1072">
        <v>64</v>
      </c>
      <c r="O1072"/>
      <c r="P1072">
        <v>0</v>
      </c>
      <c r="Q1072" t="s">
        <v>3547</v>
      </c>
      <c r="R1072">
        <v>35</v>
      </c>
      <c r="S1072" t="s">
        <v>3548</v>
      </c>
      <c r="T1072">
        <v>21</v>
      </c>
      <c r="U1072" t="s">
        <v>53</v>
      </c>
      <c r="V1072" t="s">
        <v>53</v>
      </c>
      <c r="W1072" t="s">
        <v>108</v>
      </c>
      <c r="X1072">
        <v>78741</v>
      </c>
      <c r="Y1072">
        <v>2448</v>
      </c>
      <c r="Z1072">
        <v>6</v>
      </c>
      <c r="AA1072">
        <v>45</v>
      </c>
      <c r="AB1072">
        <v>84</v>
      </c>
      <c r="AC1072">
        <v>20</v>
      </c>
      <c r="AD1072" t="s">
        <v>3551</v>
      </c>
      <c r="AE1072">
        <f>COUNTIF($E$2:E1072,E1072)</f>
        <v>2</v>
      </c>
      <c r="AF1072">
        <f>COUNTIF($H$2:$H1072,H1072)</f>
        <v>0</v>
      </c>
      <c r="AG1072">
        <f>COUNTIF($M$2:M1072,M1072)</f>
        <v>2</v>
      </c>
      <c r="AH1072">
        <f>COUNTIF($O$2:O1072,O1072)</f>
        <v>0</v>
      </c>
      <c r="AI1072">
        <f>COUNTIF($Q$2:Q1072,Q1072)</f>
        <v>2</v>
      </c>
      <c r="AJ1072">
        <f>COUNTIF($S$2:S1072,S1072)</f>
        <v>2</v>
      </c>
      <c r="AK1072">
        <f t="shared" si="16"/>
        <v>76.8955078125</v>
      </c>
      <c r="AL1072">
        <f>IF(AD1072="",0,COUNTIF($AD$2:AD1072,AD1072))</f>
        <v>1</v>
      </c>
    </row>
    <row r="1073" spans="1:38">
      <c r="A1073" t="s">
        <v>3552</v>
      </c>
      <c r="B1073" t="s">
        <v>56</v>
      </c>
      <c r="C1073">
        <v>200</v>
      </c>
      <c r="D1073" t="s">
        <v>54</v>
      </c>
      <c r="E1073" t="s">
        <v>3553</v>
      </c>
      <c r="F1073">
        <v>53</v>
      </c>
      <c r="G1073">
        <v>454</v>
      </c>
      <c r="H1073"/>
      <c r="I1073">
        <v>0</v>
      </c>
      <c r="J1073">
        <v>0</v>
      </c>
      <c r="K1073"/>
      <c r="L1073">
        <v>0</v>
      </c>
      <c r="M1073" t="s">
        <v>3554</v>
      </c>
      <c r="N1073">
        <v>45</v>
      </c>
      <c r="O1073"/>
      <c r="P1073">
        <v>0</v>
      </c>
      <c r="Q1073" t="s">
        <v>3555</v>
      </c>
      <c r="R1073">
        <v>59</v>
      </c>
      <c r="S1073" t="s">
        <v>3556</v>
      </c>
      <c r="T1073">
        <v>43</v>
      </c>
      <c r="U1073" t="s">
        <v>53</v>
      </c>
      <c r="V1073" t="s">
        <v>53</v>
      </c>
      <c r="W1073" t="s">
        <v>108</v>
      </c>
      <c r="X1073">
        <v>72756</v>
      </c>
      <c r="Y1073">
        <v>3196</v>
      </c>
      <c r="Z1073">
        <v>5</v>
      </c>
      <c r="AA1073">
        <v>6</v>
      </c>
      <c r="AB1073">
        <v>76</v>
      </c>
      <c r="AC1073">
        <v>21</v>
      </c>
      <c r="AD1073" t="s">
        <v>3557</v>
      </c>
      <c r="AE1073">
        <f>COUNTIF($E$2:E1073,E1073)</f>
        <v>1</v>
      </c>
      <c r="AF1073">
        <f>COUNTIF($H$2:$H1073,H1073)</f>
        <v>0</v>
      </c>
      <c r="AG1073">
        <f>COUNTIF($M$2:M1073,M1073)</f>
        <v>1</v>
      </c>
      <c r="AH1073">
        <f>COUNTIF($O$2:O1073,O1073)</f>
        <v>0</v>
      </c>
      <c r="AI1073">
        <f>COUNTIF($Q$2:Q1073,Q1073)</f>
        <v>1</v>
      </c>
      <c r="AJ1073">
        <f>COUNTIF($S$2:S1073,S1073)</f>
        <v>1</v>
      </c>
      <c r="AK1073">
        <f t="shared" si="16"/>
        <v>71.05078125</v>
      </c>
      <c r="AL1073">
        <f>IF(AD1073="",0,COUNTIF($AD$2:AD1073,AD1073))</f>
        <v>1</v>
      </c>
    </row>
    <row r="1074" spans="1:38">
      <c r="A1074" t="s">
        <v>3558</v>
      </c>
      <c r="B1074" t="s">
        <v>56</v>
      </c>
      <c r="C1074">
        <v>200</v>
      </c>
      <c r="D1074" t="s">
        <v>54</v>
      </c>
      <c r="E1074" t="s">
        <v>3553</v>
      </c>
      <c r="F1074">
        <v>53</v>
      </c>
      <c r="G1074">
        <v>454</v>
      </c>
      <c r="H1074"/>
      <c r="I1074">
        <v>0</v>
      </c>
      <c r="J1074">
        <v>0</v>
      </c>
      <c r="K1074"/>
      <c r="L1074">
        <v>0</v>
      </c>
      <c r="M1074" t="s">
        <v>3554</v>
      </c>
      <c r="N1074">
        <v>45</v>
      </c>
      <c r="O1074"/>
      <c r="P1074">
        <v>0</v>
      </c>
      <c r="Q1074" t="s">
        <v>3555</v>
      </c>
      <c r="R1074">
        <v>59</v>
      </c>
      <c r="S1074" t="s">
        <v>3556</v>
      </c>
      <c r="T1074">
        <v>43</v>
      </c>
      <c r="U1074" t="s">
        <v>53</v>
      </c>
      <c r="V1074" t="s">
        <v>53</v>
      </c>
      <c r="W1074" t="s">
        <v>108</v>
      </c>
      <c r="X1074">
        <v>72751</v>
      </c>
      <c r="Y1074">
        <v>3196</v>
      </c>
      <c r="Z1074">
        <v>6</v>
      </c>
      <c r="AA1074">
        <v>10</v>
      </c>
      <c r="AB1074">
        <v>76</v>
      </c>
      <c r="AC1074">
        <v>21</v>
      </c>
      <c r="AD1074" t="s">
        <v>3559</v>
      </c>
      <c r="AE1074">
        <f>COUNTIF($E$2:E1074,E1074)</f>
        <v>2</v>
      </c>
      <c r="AF1074">
        <f>COUNTIF($H$2:$H1074,H1074)</f>
        <v>0</v>
      </c>
      <c r="AG1074">
        <f>COUNTIF($M$2:M1074,M1074)</f>
        <v>2</v>
      </c>
      <c r="AH1074">
        <f>COUNTIF($O$2:O1074,O1074)</f>
        <v>0</v>
      </c>
      <c r="AI1074">
        <f>COUNTIF($Q$2:Q1074,Q1074)</f>
        <v>2</v>
      </c>
      <c r="AJ1074">
        <f>COUNTIF($S$2:S1074,S1074)</f>
        <v>2</v>
      </c>
      <c r="AK1074">
        <f t="shared" si="16"/>
        <v>71.0458984375</v>
      </c>
      <c r="AL1074">
        <f>IF(AD1074="",0,COUNTIF($AD$2:AD1074,AD1074))</f>
        <v>1</v>
      </c>
    </row>
    <row r="1075" spans="1:38">
      <c r="A1075" t="s">
        <v>3560</v>
      </c>
      <c r="B1075" t="s">
        <v>56</v>
      </c>
      <c r="C1075">
        <v>200</v>
      </c>
      <c r="D1075" t="s">
        <v>54</v>
      </c>
      <c r="E1075" t="s">
        <v>3561</v>
      </c>
      <c r="F1075">
        <v>44</v>
      </c>
      <c r="G1075">
        <v>363</v>
      </c>
      <c r="H1075"/>
      <c r="I1075">
        <v>0</v>
      </c>
      <c r="J1075">
        <v>0</v>
      </c>
      <c r="K1075"/>
      <c r="L1075">
        <v>0</v>
      </c>
      <c r="M1075" t="s">
        <v>3561</v>
      </c>
      <c r="N1075">
        <v>44</v>
      </c>
      <c r="O1075"/>
      <c r="P1075">
        <v>0</v>
      </c>
      <c r="Q1075" t="s">
        <v>3562</v>
      </c>
      <c r="R1075">
        <v>41</v>
      </c>
      <c r="S1075" t="s">
        <v>3563</v>
      </c>
      <c r="T1075">
        <v>34</v>
      </c>
      <c r="U1075" t="s">
        <v>53</v>
      </c>
      <c r="V1075" t="s">
        <v>53</v>
      </c>
      <c r="W1075" t="s">
        <v>108</v>
      </c>
      <c r="X1075">
        <v>54972</v>
      </c>
      <c r="Y1075">
        <v>1401</v>
      </c>
      <c r="Z1075">
        <v>4</v>
      </c>
      <c r="AA1075">
        <v>8</v>
      </c>
      <c r="AB1075">
        <v>61</v>
      </c>
      <c r="AC1075">
        <v>11</v>
      </c>
      <c r="AD1075" t="s">
        <v>3564</v>
      </c>
      <c r="AE1075">
        <f>COUNTIF($E$2:E1075,E1075)</f>
        <v>1</v>
      </c>
      <c r="AF1075">
        <f>COUNTIF($H$2:$H1075,H1075)</f>
        <v>0</v>
      </c>
      <c r="AG1075">
        <f>COUNTIF($M$2:M1075,M1075)</f>
        <v>1</v>
      </c>
      <c r="AH1075">
        <f>COUNTIF($O$2:O1075,O1075)</f>
        <v>0</v>
      </c>
      <c r="AI1075">
        <f>COUNTIF($Q$2:Q1075,Q1075)</f>
        <v>1</v>
      </c>
      <c r="AJ1075">
        <f>COUNTIF($S$2:S1075,S1075)</f>
        <v>1</v>
      </c>
      <c r="AK1075">
        <f t="shared" si="16"/>
        <v>53.68359375</v>
      </c>
      <c r="AL1075">
        <f>IF(AD1075="",0,COUNTIF($AD$2:AD1075,AD1075))</f>
        <v>1</v>
      </c>
    </row>
    <row r="1076" spans="1:38">
      <c r="A1076" t="s">
        <v>3565</v>
      </c>
      <c r="B1076" t="s">
        <v>56</v>
      </c>
      <c r="C1076">
        <v>200</v>
      </c>
      <c r="D1076" t="s">
        <v>54</v>
      </c>
      <c r="E1076" t="s">
        <v>3561</v>
      </c>
      <c r="F1076">
        <v>44</v>
      </c>
      <c r="G1076">
        <v>363</v>
      </c>
      <c r="H1076"/>
      <c r="I1076">
        <v>0</v>
      </c>
      <c r="J1076">
        <v>0</v>
      </c>
      <c r="K1076"/>
      <c r="L1076">
        <v>0</v>
      </c>
      <c r="M1076" t="s">
        <v>3561</v>
      </c>
      <c r="N1076">
        <v>44</v>
      </c>
      <c r="O1076"/>
      <c r="P1076">
        <v>0</v>
      </c>
      <c r="Q1076" t="s">
        <v>3562</v>
      </c>
      <c r="R1076">
        <v>41</v>
      </c>
      <c r="S1076" t="s">
        <v>3563</v>
      </c>
      <c r="T1076">
        <v>34</v>
      </c>
      <c r="U1076" t="s">
        <v>53</v>
      </c>
      <c r="V1076" t="s">
        <v>53</v>
      </c>
      <c r="W1076" t="s">
        <v>108</v>
      </c>
      <c r="X1076">
        <v>55016</v>
      </c>
      <c r="Y1076">
        <v>1401</v>
      </c>
      <c r="Z1076">
        <v>5</v>
      </c>
      <c r="AA1076">
        <v>2</v>
      </c>
      <c r="AB1076">
        <v>61</v>
      </c>
      <c r="AC1076">
        <v>11</v>
      </c>
      <c r="AD1076" t="s">
        <v>3566</v>
      </c>
      <c r="AE1076">
        <f>COUNTIF($E$2:E1076,E1076)</f>
        <v>2</v>
      </c>
      <c r="AF1076">
        <f>COUNTIF($H$2:$H1076,H1076)</f>
        <v>0</v>
      </c>
      <c r="AG1076">
        <f>COUNTIF($M$2:M1076,M1076)</f>
        <v>2</v>
      </c>
      <c r="AH1076">
        <f>COUNTIF($O$2:O1076,O1076)</f>
        <v>0</v>
      </c>
      <c r="AI1076">
        <f>COUNTIF($Q$2:Q1076,Q1076)</f>
        <v>2</v>
      </c>
      <c r="AJ1076">
        <f>COUNTIF($S$2:S1076,S1076)</f>
        <v>2</v>
      </c>
      <c r="AK1076">
        <f t="shared" si="16"/>
        <v>53.7265625</v>
      </c>
      <c r="AL1076">
        <f>IF(AD1076="",0,COUNTIF($AD$2:AD1076,AD1076))</f>
        <v>1</v>
      </c>
    </row>
    <row r="1077" spans="1:38">
      <c r="A1077" t="s">
        <v>3567</v>
      </c>
      <c r="B1077" t="s">
        <v>56</v>
      </c>
      <c r="C1077">
        <v>200</v>
      </c>
      <c r="D1077" t="s">
        <v>54</v>
      </c>
      <c r="E1077" t="s">
        <v>3568</v>
      </c>
      <c r="F1077">
        <v>61</v>
      </c>
      <c r="G1077">
        <v>523</v>
      </c>
      <c r="H1077"/>
      <c r="I1077">
        <v>0</v>
      </c>
      <c r="J1077">
        <v>0</v>
      </c>
      <c r="K1077"/>
      <c r="L1077">
        <v>0</v>
      </c>
      <c r="M1077" t="s">
        <v>3568</v>
      </c>
      <c r="N1077">
        <v>61</v>
      </c>
      <c r="O1077"/>
      <c r="P1077">
        <v>0</v>
      </c>
      <c r="Q1077" t="s">
        <v>3569</v>
      </c>
      <c r="R1077">
        <v>79</v>
      </c>
      <c r="S1077" t="s">
        <v>172</v>
      </c>
      <c r="T1077">
        <v>6</v>
      </c>
      <c r="U1077" t="s">
        <v>53</v>
      </c>
      <c r="V1077" t="s">
        <v>53</v>
      </c>
      <c r="W1077" t="s">
        <v>108</v>
      </c>
      <c r="X1077">
        <v>86321</v>
      </c>
      <c r="Y1077">
        <v>3523</v>
      </c>
      <c r="Z1077">
        <v>5</v>
      </c>
      <c r="AA1077">
        <v>11</v>
      </c>
      <c r="AB1077">
        <v>85</v>
      </c>
      <c r="AC1077">
        <v>25</v>
      </c>
      <c r="AD1077" t="s">
        <v>3570</v>
      </c>
      <c r="AE1077">
        <f>COUNTIF($E$2:E1077,E1077)</f>
        <v>1</v>
      </c>
      <c r="AF1077">
        <f>COUNTIF($H$2:$H1077,H1077)</f>
        <v>0</v>
      </c>
      <c r="AG1077">
        <f>COUNTIF($M$2:M1077,M1077)</f>
        <v>1</v>
      </c>
      <c r="AH1077">
        <f>COUNTIF($O$2:O1077,O1077)</f>
        <v>0</v>
      </c>
      <c r="AI1077">
        <f>COUNTIF($Q$2:Q1077,Q1077)</f>
        <v>1</v>
      </c>
      <c r="AJ1077">
        <f>COUNTIF($S$2:S1077,S1077)</f>
        <v>723</v>
      </c>
      <c r="AK1077">
        <f t="shared" si="16"/>
        <v>84.2978515625</v>
      </c>
      <c r="AL1077">
        <f>IF(AD1077="",0,COUNTIF($AD$2:AD1077,AD1077))</f>
        <v>1</v>
      </c>
    </row>
    <row r="1078" spans="1:38">
      <c r="A1078" t="s">
        <v>3571</v>
      </c>
      <c r="B1078" t="s">
        <v>56</v>
      </c>
      <c r="C1078">
        <v>200</v>
      </c>
      <c r="D1078" t="s">
        <v>54</v>
      </c>
      <c r="E1078" t="s">
        <v>3568</v>
      </c>
      <c r="F1078">
        <v>61</v>
      </c>
      <c r="G1078">
        <v>523</v>
      </c>
      <c r="H1078"/>
      <c r="I1078">
        <v>0</v>
      </c>
      <c r="J1078">
        <v>0</v>
      </c>
      <c r="K1078"/>
      <c r="L1078">
        <v>0</v>
      </c>
      <c r="M1078" t="s">
        <v>3568</v>
      </c>
      <c r="N1078">
        <v>61</v>
      </c>
      <c r="O1078"/>
      <c r="P1078">
        <v>0</v>
      </c>
      <c r="Q1078" t="s">
        <v>3569</v>
      </c>
      <c r="R1078">
        <v>79</v>
      </c>
      <c r="S1078" t="s">
        <v>172</v>
      </c>
      <c r="T1078">
        <v>6</v>
      </c>
      <c r="U1078" t="s">
        <v>53</v>
      </c>
      <c r="V1078" t="s">
        <v>53</v>
      </c>
      <c r="W1078" t="s">
        <v>108</v>
      </c>
      <c r="X1078">
        <v>86336</v>
      </c>
      <c r="Y1078">
        <v>3523</v>
      </c>
      <c r="Z1078">
        <v>6</v>
      </c>
      <c r="AA1078">
        <v>50</v>
      </c>
      <c r="AB1078">
        <v>85</v>
      </c>
      <c r="AC1078">
        <v>25</v>
      </c>
      <c r="AD1078" t="s">
        <v>3572</v>
      </c>
      <c r="AE1078">
        <f>COUNTIF($E$2:E1078,E1078)</f>
        <v>2</v>
      </c>
      <c r="AF1078">
        <f>COUNTIF($H$2:$H1078,H1078)</f>
        <v>0</v>
      </c>
      <c r="AG1078">
        <f>COUNTIF($M$2:M1078,M1078)</f>
        <v>2</v>
      </c>
      <c r="AH1078">
        <f>COUNTIF($O$2:O1078,O1078)</f>
        <v>0</v>
      </c>
      <c r="AI1078">
        <f>COUNTIF($Q$2:Q1078,Q1078)</f>
        <v>2</v>
      </c>
      <c r="AJ1078">
        <f>COUNTIF($S$2:S1078,S1078)</f>
        <v>724</v>
      </c>
      <c r="AK1078">
        <f t="shared" si="16"/>
        <v>84.3125</v>
      </c>
      <c r="AL1078">
        <f>IF(AD1078="",0,COUNTIF($AD$2:AD1078,AD1078))</f>
        <v>1</v>
      </c>
    </row>
    <row r="1079" spans="1:38">
      <c r="A1079" t="s">
        <v>3573</v>
      </c>
      <c r="B1079" t="s">
        <v>56</v>
      </c>
      <c r="C1079">
        <v>200</v>
      </c>
      <c r="D1079" t="s">
        <v>54</v>
      </c>
      <c r="E1079" t="s">
        <v>3574</v>
      </c>
      <c r="F1079">
        <v>65</v>
      </c>
      <c r="G1079">
        <v>529</v>
      </c>
      <c r="H1079"/>
      <c r="I1079">
        <v>0</v>
      </c>
      <c r="J1079">
        <v>0</v>
      </c>
      <c r="K1079"/>
      <c r="L1079">
        <v>0</v>
      </c>
      <c r="M1079" t="s">
        <v>3575</v>
      </c>
      <c r="N1079">
        <v>37</v>
      </c>
      <c r="O1079"/>
      <c r="P1079">
        <v>0</v>
      </c>
      <c r="Q1079" t="s">
        <v>3576</v>
      </c>
      <c r="R1079">
        <v>19</v>
      </c>
      <c r="S1079" t="s">
        <v>172</v>
      </c>
      <c r="T1079">
        <v>6</v>
      </c>
      <c r="U1079" t="s">
        <v>53</v>
      </c>
      <c r="V1079" t="s">
        <v>53</v>
      </c>
      <c r="W1079" t="s">
        <v>108</v>
      </c>
      <c r="X1079">
        <v>52121</v>
      </c>
      <c r="Y1079">
        <v>1338</v>
      </c>
      <c r="Z1079">
        <v>6</v>
      </c>
      <c r="AA1079">
        <v>4</v>
      </c>
      <c r="AB1079">
        <v>59</v>
      </c>
      <c r="AC1079">
        <v>10</v>
      </c>
      <c r="AD1079" t="s">
        <v>3577</v>
      </c>
      <c r="AE1079">
        <f>COUNTIF($E$2:E1079,E1079)</f>
        <v>1</v>
      </c>
      <c r="AF1079">
        <f>COUNTIF($H$2:$H1079,H1079)</f>
        <v>0</v>
      </c>
      <c r="AG1079">
        <f>COUNTIF($M$2:M1079,M1079)</f>
        <v>1</v>
      </c>
      <c r="AH1079">
        <f>COUNTIF($O$2:O1079,O1079)</f>
        <v>0</v>
      </c>
      <c r="AI1079">
        <f>COUNTIF($Q$2:Q1079,Q1079)</f>
        <v>1</v>
      </c>
      <c r="AJ1079">
        <f>COUNTIF($S$2:S1079,S1079)</f>
        <v>725</v>
      </c>
      <c r="AK1079">
        <f t="shared" si="16"/>
        <v>50.8994140625</v>
      </c>
      <c r="AL1079">
        <f>IF(AD1079="",0,COUNTIF($AD$2:AD1079,AD1079))</f>
        <v>1</v>
      </c>
    </row>
    <row r="1080" spans="1:38">
      <c r="A1080" t="s">
        <v>3578</v>
      </c>
      <c r="B1080" t="s">
        <v>56</v>
      </c>
      <c r="C1080">
        <v>200</v>
      </c>
      <c r="D1080" t="s">
        <v>54</v>
      </c>
      <c r="E1080" t="s">
        <v>3579</v>
      </c>
      <c r="F1080">
        <v>55</v>
      </c>
      <c r="G1080">
        <v>482</v>
      </c>
      <c r="H1080"/>
      <c r="I1080">
        <v>0</v>
      </c>
      <c r="J1080">
        <v>0</v>
      </c>
      <c r="K1080"/>
      <c r="L1080">
        <v>0</v>
      </c>
      <c r="M1080" t="s">
        <v>3580</v>
      </c>
      <c r="N1080">
        <v>67</v>
      </c>
      <c r="O1080"/>
      <c r="P1080">
        <v>0</v>
      </c>
      <c r="Q1080" t="s">
        <v>3581</v>
      </c>
      <c r="R1080">
        <v>85</v>
      </c>
      <c r="S1080" t="s">
        <v>172</v>
      </c>
      <c r="T1080">
        <v>6</v>
      </c>
      <c r="U1080" t="s">
        <v>53</v>
      </c>
      <c r="V1080" t="s">
        <v>53</v>
      </c>
      <c r="W1080" t="s">
        <v>108</v>
      </c>
      <c r="X1080">
        <v>51441</v>
      </c>
      <c r="Y1080">
        <v>946</v>
      </c>
      <c r="Z1080">
        <v>7</v>
      </c>
      <c r="AA1080">
        <v>3</v>
      </c>
      <c r="AB1080">
        <v>61</v>
      </c>
      <c r="AC1080">
        <v>10</v>
      </c>
      <c r="AD1080" t="s">
        <v>3582</v>
      </c>
      <c r="AE1080">
        <f>COUNTIF($E$2:E1080,E1080)</f>
        <v>1</v>
      </c>
      <c r="AF1080">
        <f>COUNTIF($H$2:$H1080,H1080)</f>
        <v>0</v>
      </c>
      <c r="AG1080">
        <f>COUNTIF($M$2:M1080,M1080)</f>
        <v>1</v>
      </c>
      <c r="AH1080">
        <f>COUNTIF($O$2:O1080,O1080)</f>
        <v>0</v>
      </c>
      <c r="AI1080">
        <f>COUNTIF($Q$2:Q1080,Q1080)</f>
        <v>1</v>
      </c>
      <c r="AJ1080">
        <f>COUNTIF($S$2:S1080,S1080)</f>
        <v>726</v>
      </c>
      <c r="AK1080">
        <f t="shared" si="16"/>
        <v>50.2353515625</v>
      </c>
      <c r="AL1080">
        <f>IF(AD1080="",0,COUNTIF($AD$2:AD1080,AD1080))</f>
        <v>1</v>
      </c>
    </row>
    <row r="1081" spans="1:38">
      <c r="A1081" t="s">
        <v>3583</v>
      </c>
      <c r="B1081" t="s">
        <v>56</v>
      </c>
      <c r="C1081">
        <v>200</v>
      </c>
      <c r="D1081" t="s">
        <v>54</v>
      </c>
      <c r="E1081" t="s">
        <v>3579</v>
      </c>
      <c r="F1081">
        <v>55</v>
      </c>
      <c r="G1081">
        <v>482</v>
      </c>
      <c r="H1081"/>
      <c r="I1081">
        <v>0</v>
      </c>
      <c r="J1081">
        <v>0</v>
      </c>
      <c r="K1081"/>
      <c r="L1081">
        <v>0</v>
      </c>
      <c r="M1081" t="s">
        <v>3580</v>
      </c>
      <c r="N1081">
        <v>67</v>
      </c>
      <c r="O1081"/>
      <c r="P1081">
        <v>0</v>
      </c>
      <c r="Q1081" t="s">
        <v>3581</v>
      </c>
      <c r="R1081">
        <v>85</v>
      </c>
      <c r="S1081" t="s">
        <v>172</v>
      </c>
      <c r="T1081">
        <v>6</v>
      </c>
      <c r="U1081" t="s">
        <v>53</v>
      </c>
      <c r="V1081" t="s">
        <v>53</v>
      </c>
      <c r="W1081" t="s">
        <v>108</v>
      </c>
      <c r="X1081">
        <v>51456</v>
      </c>
      <c r="Y1081">
        <v>946</v>
      </c>
      <c r="Z1081">
        <v>8</v>
      </c>
      <c r="AA1081">
        <v>2</v>
      </c>
      <c r="AB1081">
        <v>61</v>
      </c>
      <c r="AC1081">
        <v>10</v>
      </c>
      <c r="AD1081" t="s">
        <v>3584</v>
      </c>
      <c r="AE1081">
        <f>COUNTIF($E$2:E1081,E1081)</f>
        <v>2</v>
      </c>
      <c r="AF1081">
        <f>COUNTIF($H$2:$H1081,H1081)</f>
        <v>0</v>
      </c>
      <c r="AG1081">
        <f>COUNTIF($M$2:M1081,M1081)</f>
        <v>2</v>
      </c>
      <c r="AH1081">
        <f>COUNTIF($O$2:O1081,O1081)</f>
        <v>0</v>
      </c>
      <c r="AI1081">
        <f>COUNTIF($Q$2:Q1081,Q1081)</f>
        <v>2</v>
      </c>
      <c r="AJ1081">
        <f>COUNTIF($S$2:S1081,S1081)</f>
        <v>727</v>
      </c>
      <c r="AK1081">
        <f t="shared" si="16"/>
        <v>50.25</v>
      </c>
      <c r="AL1081">
        <f>IF(AD1081="",0,COUNTIF($AD$2:AD1081,AD1081))</f>
        <v>1</v>
      </c>
    </row>
    <row r="1082" spans="1:38">
      <c r="A1082" t="s">
        <v>3585</v>
      </c>
      <c r="B1082" t="s">
        <v>56</v>
      </c>
      <c r="C1082">
        <v>200</v>
      </c>
      <c r="D1082" t="s">
        <v>54</v>
      </c>
      <c r="E1082" t="s">
        <v>3586</v>
      </c>
      <c r="F1082">
        <v>58</v>
      </c>
      <c r="G1082">
        <v>467</v>
      </c>
      <c r="H1082"/>
      <c r="I1082">
        <v>0</v>
      </c>
      <c r="J1082">
        <v>0</v>
      </c>
      <c r="K1082"/>
      <c r="L1082">
        <v>0</v>
      </c>
      <c r="M1082" t="s">
        <v>3587</v>
      </c>
      <c r="N1082">
        <v>38</v>
      </c>
      <c r="O1082"/>
      <c r="P1082">
        <v>0</v>
      </c>
      <c r="Q1082" t="s">
        <v>3588</v>
      </c>
      <c r="R1082">
        <v>47</v>
      </c>
      <c r="S1082" t="s">
        <v>3589</v>
      </c>
      <c r="T1082">
        <v>56</v>
      </c>
      <c r="U1082" t="s">
        <v>53</v>
      </c>
      <c r="V1082" t="s">
        <v>53</v>
      </c>
      <c r="W1082" t="s">
        <v>108</v>
      </c>
      <c r="X1082">
        <v>85020</v>
      </c>
      <c r="Y1082">
        <v>2921</v>
      </c>
      <c r="Z1082">
        <v>6</v>
      </c>
      <c r="AA1082">
        <v>18</v>
      </c>
      <c r="AB1082">
        <v>86</v>
      </c>
      <c r="AC1082">
        <v>41</v>
      </c>
      <c r="AD1082" t="s">
        <v>3590</v>
      </c>
      <c r="AE1082">
        <f>COUNTIF($E$2:E1082,E1082)</f>
        <v>1</v>
      </c>
      <c r="AF1082">
        <f>COUNTIF($H$2:$H1082,H1082)</f>
        <v>0</v>
      </c>
      <c r="AG1082">
        <f>COUNTIF($M$2:M1082,M1082)</f>
        <v>1</v>
      </c>
      <c r="AH1082">
        <f>COUNTIF($O$2:O1082,O1082)</f>
        <v>0</v>
      </c>
      <c r="AI1082">
        <f>COUNTIF($Q$2:Q1082,Q1082)</f>
        <v>1</v>
      </c>
      <c r="AJ1082">
        <f>COUNTIF($S$2:S1082,S1082)</f>
        <v>1</v>
      </c>
      <c r="AK1082">
        <f t="shared" si="16"/>
        <v>83.02734375</v>
      </c>
      <c r="AL1082">
        <f>IF(AD1082="",0,COUNTIF($AD$2:AD1082,AD1082))</f>
        <v>1</v>
      </c>
    </row>
    <row r="1083" spans="1:38">
      <c r="A1083" t="s">
        <v>3591</v>
      </c>
      <c r="B1083" t="s">
        <v>56</v>
      </c>
      <c r="C1083">
        <v>200</v>
      </c>
      <c r="D1083" t="s">
        <v>54</v>
      </c>
      <c r="E1083" t="s">
        <v>3586</v>
      </c>
      <c r="F1083">
        <v>58</v>
      </c>
      <c r="G1083">
        <v>467</v>
      </c>
      <c r="H1083"/>
      <c r="I1083">
        <v>0</v>
      </c>
      <c r="J1083">
        <v>0</v>
      </c>
      <c r="K1083"/>
      <c r="L1083">
        <v>0</v>
      </c>
      <c r="M1083" t="s">
        <v>3587</v>
      </c>
      <c r="N1083">
        <v>38</v>
      </c>
      <c r="O1083"/>
      <c r="P1083">
        <v>0</v>
      </c>
      <c r="Q1083" t="s">
        <v>3588</v>
      </c>
      <c r="R1083">
        <v>47</v>
      </c>
      <c r="S1083" t="s">
        <v>3589</v>
      </c>
      <c r="T1083">
        <v>56</v>
      </c>
      <c r="U1083" t="s">
        <v>53</v>
      </c>
      <c r="V1083" t="s">
        <v>53</v>
      </c>
      <c r="W1083" t="s">
        <v>108</v>
      </c>
      <c r="X1083">
        <v>85025</v>
      </c>
      <c r="Y1083">
        <v>2921</v>
      </c>
      <c r="Z1083">
        <v>7</v>
      </c>
      <c r="AA1083">
        <v>44</v>
      </c>
      <c r="AB1083">
        <v>86</v>
      </c>
      <c r="AC1083">
        <v>41</v>
      </c>
      <c r="AD1083" t="s">
        <v>3592</v>
      </c>
      <c r="AE1083">
        <f>COUNTIF($E$2:E1083,E1083)</f>
        <v>2</v>
      </c>
      <c r="AF1083">
        <f>COUNTIF($H$2:$H1083,H1083)</f>
        <v>0</v>
      </c>
      <c r="AG1083">
        <f>COUNTIF($M$2:M1083,M1083)</f>
        <v>2</v>
      </c>
      <c r="AH1083">
        <f>COUNTIF($O$2:O1083,O1083)</f>
        <v>0</v>
      </c>
      <c r="AI1083">
        <f>COUNTIF($Q$2:Q1083,Q1083)</f>
        <v>2</v>
      </c>
      <c r="AJ1083">
        <f>COUNTIF($S$2:S1083,S1083)</f>
        <v>2</v>
      </c>
      <c r="AK1083">
        <f t="shared" si="16"/>
        <v>83.0322265625</v>
      </c>
      <c r="AL1083">
        <f>IF(AD1083="",0,COUNTIF($AD$2:AD1083,AD1083))</f>
        <v>1</v>
      </c>
    </row>
    <row r="1084" spans="1:38">
      <c r="A1084" t="s">
        <v>3593</v>
      </c>
      <c r="B1084" t="s">
        <v>56</v>
      </c>
      <c r="C1084">
        <v>200</v>
      </c>
      <c r="D1084" t="s">
        <v>54</v>
      </c>
      <c r="E1084" t="s">
        <v>3594</v>
      </c>
      <c r="F1084">
        <v>45</v>
      </c>
      <c r="G1084">
        <v>412</v>
      </c>
      <c r="H1084"/>
      <c r="I1084">
        <v>0</v>
      </c>
      <c r="J1084">
        <v>0</v>
      </c>
      <c r="K1084"/>
      <c r="L1084">
        <v>0</v>
      </c>
      <c r="M1084" t="s">
        <v>3595</v>
      </c>
      <c r="N1084">
        <v>50</v>
      </c>
      <c r="O1084"/>
      <c r="P1084">
        <v>0</v>
      </c>
      <c r="Q1084" t="s">
        <v>3596</v>
      </c>
      <c r="R1084">
        <v>26</v>
      </c>
      <c r="S1084" t="s">
        <v>3597</v>
      </c>
      <c r="T1084">
        <v>24</v>
      </c>
      <c r="U1084" t="s">
        <v>53</v>
      </c>
      <c r="V1084" t="s">
        <v>53</v>
      </c>
      <c r="W1084" t="s">
        <v>108</v>
      </c>
      <c r="X1084">
        <v>57519</v>
      </c>
      <c r="Y1084">
        <v>1613</v>
      </c>
      <c r="Z1084">
        <v>7</v>
      </c>
      <c r="AA1084">
        <v>8</v>
      </c>
      <c r="AB1084">
        <v>64</v>
      </c>
      <c r="AC1084">
        <v>14</v>
      </c>
      <c r="AD1084" t="s">
        <v>3598</v>
      </c>
      <c r="AE1084">
        <f>COUNTIF($E$2:E1084,E1084)</f>
        <v>1</v>
      </c>
      <c r="AF1084">
        <f>COUNTIF($H$2:$H1084,H1084)</f>
        <v>0</v>
      </c>
      <c r="AG1084">
        <f>COUNTIF($M$2:M1084,M1084)</f>
        <v>1</v>
      </c>
      <c r="AH1084">
        <f>COUNTIF($O$2:O1084,O1084)</f>
        <v>0</v>
      </c>
      <c r="AI1084">
        <f>COUNTIF($Q$2:Q1084,Q1084)</f>
        <v>1</v>
      </c>
      <c r="AJ1084">
        <f>COUNTIF($S$2:S1084,S1084)</f>
        <v>1</v>
      </c>
      <c r="AK1084">
        <f t="shared" si="16"/>
        <v>56.1708984375</v>
      </c>
      <c r="AL1084">
        <f>IF(AD1084="",0,COUNTIF($AD$2:AD1084,AD1084))</f>
        <v>1</v>
      </c>
    </row>
    <row r="1085" spans="1:38">
      <c r="A1085" t="s">
        <v>3599</v>
      </c>
      <c r="B1085" t="s">
        <v>56</v>
      </c>
      <c r="C1085">
        <v>200</v>
      </c>
      <c r="D1085" t="s">
        <v>54</v>
      </c>
      <c r="E1085" t="s">
        <v>3594</v>
      </c>
      <c r="F1085">
        <v>45</v>
      </c>
      <c r="G1085">
        <v>412</v>
      </c>
      <c r="H1085"/>
      <c r="I1085">
        <v>0</v>
      </c>
      <c r="J1085">
        <v>0</v>
      </c>
      <c r="K1085"/>
      <c r="L1085">
        <v>0</v>
      </c>
      <c r="M1085" t="s">
        <v>3595</v>
      </c>
      <c r="N1085">
        <v>50</v>
      </c>
      <c r="O1085"/>
      <c r="P1085">
        <v>0</v>
      </c>
      <c r="Q1085" t="s">
        <v>3596</v>
      </c>
      <c r="R1085">
        <v>26</v>
      </c>
      <c r="S1085" t="s">
        <v>3597</v>
      </c>
      <c r="T1085">
        <v>24</v>
      </c>
      <c r="U1085" t="s">
        <v>53</v>
      </c>
      <c r="V1085" t="s">
        <v>53</v>
      </c>
      <c r="W1085" t="s">
        <v>108</v>
      </c>
      <c r="X1085">
        <v>57534</v>
      </c>
      <c r="Y1085">
        <v>1613</v>
      </c>
      <c r="Z1085">
        <v>8</v>
      </c>
      <c r="AA1085">
        <v>10</v>
      </c>
      <c r="AB1085">
        <v>64</v>
      </c>
      <c r="AC1085">
        <v>14</v>
      </c>
      <c r="AD1085" t="s">
        <v>3600</v>
      </c>
      <c r="AE1085">
        <f>COUNTIF($E$2:E1085,E1085)</f>
        <v>2</v>
      </c>
      <c r="AF1085">
        <f>COUNTIF($H$2:$H1085,H1085)</f>
        <v>0</v>
      </c>
      <c r="AG1085">
        <f>COUNTIF($M$2:M1085,M1085)</f>
        <v>2</v>
      </c>
      <c r="AH1085">
        <f>COUNTIF($O$2:O1085,O1085)</f>
        <v>0</v>
      </c>
      <c r="AI1085">
        <f>COUNTIF($Q$2:Q1085,Q1085)</f>
        <v>2</v>
      </c>
      <c r="AJ1085">
        <f>COUNTIF($S$2:S1085,S1085)</f>
        <v>2</v>
      </c>
      <c r="AK1085">
        <f t="shared" si="16"/>
        <v>56.185546875</v>
      </c>
      <c r="AL1085">
        <f>IF(AD1085="",0,COUNTIF($AD$2:AD1085,AD1085))</f>
        <v>1</v>
      </c>
    </row>
    <row r="1086" spans="1:38">
      <c r="A1086" t="s">
        <v>3601</v>
      </c>
      <c r="B1086" t="s">
        <v>56</v>
      </c>
      <c r="C1086">
        <v>200</v>
      </c>
      <c r="D1086" t="s">
        <v>54</v>
      </c>
      <c r="E1086" t="s">
        <v>3602</v>
      </c>
      <c r="F1086">
        <v>56</v>
      </c>
      <c r="G1086">
        <v>492</v>
      </c>
      <c r="H1086"/>
      <c r="I1086">
        <v>0</v>
      </c>
      <c r="J1086">
        <v>0</v>
      </c>
      <c r="K1086"/>
      <c r="L1086">
        <v>0</v>
      </c>
      <c r="M1086" t="s">
        <v>3602</v>
      </c>
      <c r="N1086">
        <v>56</v>
      </c>
      <c r="O1086"/>
      <c r="P1086">
        <v>0</v>
      </c>
      <c r="Q1086" t="s">
        <v>3603</v>
      </c>
      <c r="R1086">
        <v>34</v>
      </c>
      <c r="S1086" t="s">
        <v>3604</v>
      </c>
      <c r="T1086">
        <v>48</v>
      </c>
      <c r="U1086" t="s">
        <v>53</v>
      </c>
      <c r="V1086" t="s">
        <v>53</v>
      </c>
      <c r="W1086" t="s">
        <v>108</v>
      </c>
      <c r="X1086">
        <v>70055</v>
      </c>
      <c r="Y1086">
        <v>2482</v>
      </c>
      <c r="Z1086">
        <v>6</v>
      </c>
      <c r="AA1086">
        <v>6</v>
      </c>
      <c r="AB1086">
        <v>79</v>
      </c>
      <c r="AC1086">
        <v>18</v>
      </c>
      <c r="AD1086" t="s">
        <v>3605</v>
      </c>
      <c r="AE1086">
        <f>COUNTIF($E$2:E1086,E1086)</f>
        <v>1</v>
      </c>
      <c r="AF1086">
        <f>COUNTIF($H$2:$H1086,H1086)</f>
        <v>0</v>
      </c>
      <c r="AG1086">
        <f>COUNTIF($M$2:M1086,M1086)</f>
        <v>1</v>
      </c>
      <c r="AH1086">
        <f>COUNTIF($O$2:O1086,O1086)</f>
        <v>0</v>
      </c>
      <c r="AI1086">
        <f>COUNTIF($Q$2:Q1086,Q1086)</f>
        <v>1</v>
      </c>
      <c r="AJ1086">
        <f>COUNTIF($S$2:S1086,S1086)</f>
        <v>1</v>
      </c>
      <c r="AK1086">
        <f t="shared" si="16"/>
        <v>68.4130859375</v>
      </c>
      <c r="AL1086">
        <f>IF(AD1086="",0,COUNTIF($AD$2:AD1086,AD1086))</f>
        <v>1</v>
      </c>
    </row>
    <row r="1087" spans="1:38">
      <c r="A1087" t="s">
        <v>3606</v>
      </c>
      <c r="B1087" t="s">
        <v>56</v>
      </c>
      <c r="C1087">
        <v>200</v>
      </c>
      <c r="D1087" t="s">
        <v>54</v>
      </c>
      <c r="E1087" t="s">
        <v>3602</v>
      </c>
      <c r="F1087">
        <v>56</v>
      </c>
      <c r="G1087">
        <v>492</v>
      </c>
      <c r="H1087"/>
      <c r="I1087">
        <v>0</v>
      </c>
      <c r="J1087">
        <v>0</v>
      </c>
      <c r="K1087"/>
      <c r="L1087">
        <v>0</v>
      </c>
      <c r="M1087" t="s">
        <v>3602</v>
      </c>
      <c r="N1087">
        <v>56</v>
      </c>
      <c r="O1087"/>
      <c r="P1087">
        <v>0</v>
      </c>
      <c r="Q1087" t="s">
        <v>3603</v>
      </c>
      <c r="R1087">
        <v>34</v>
      </c>
      <c r="S1087" t="s">
        <v>3604</v>
      </c>
      <c r="T1087">
        <v>48</v>
      </c>
      <c r="U1087" t="s">
        <v>53</v>
      </c>
      <c r="V1087" t="s">
        <v>53</v>
      </c>
      <c r="W1087" t="s">
        <v>108</v>
      </c>
      <c r="X1087">
        <v>70070</v>
      </c>
      <c r="Y1087">
        <v>2482</v>
      </c>
      <c r="Z1087">
        <v>7</v>
      </c>
      <c r="AA1087">
        <v>28</v>
      </c>
      <c r="AB1087">
        <v>79</v>
      </c>
      <c r="AC1087">
        <v>18</v>
      </c>
      <c r="AD1087" t="s">
        <v>3607</v>
      </c>
      <c r="AE1087">
        <f>COUNTIF($E$2:E1087,E1087)</f>
        <v>2</v>
      </c>
      <c r="AF1087">
        <f>COUNTIF($H$2:$H1087,H1087)</f>
        <v>0</v>
      </c>
      <c r="AG1087">
        <f>COUNTIF($M$2:M1087,M1087)</f>
        <v>2</v>
      </c>
      <c r="AH1087">
        <f>COUNTIF($O$2:O1087,O1087)</f>
        <v>0</v>
      </c>
      <c r="AI1087">
        <f>COUNTIF($Q$2:Q1087,Q1087)</f>
        <v>2</v>
      </c>
      <c r="AJ1087">
        <f>COUNTIF($S$2:S1087,S1087)</f>
        <v>2</v>
      </c>
      <c r="AK1087">
        <f t="shared" si="16"/>
        <v>68.427734375</v>
      </c>
      <c r="AL1087">
        <f>IF(AD1087="",0,COUNTIF($AD$2:AD1087,AD1087))</f>
        <v>1</v>
      </c>
    </row>
    <row r="1088" spans="1:38">
      <c r="A1088" t="s">
        <v>3608</v>
      </c>
      <c r="B1088" t="s">
        <v>56</v>
      </c>
      <c r="C1088">
        <v>200</v>
      </c>
      <c r="D1088" t="s">
        <v>54</v>
      </c>
      <c r="E1088" t="s">
        <v>3609</v>
      </c>
      <c r="F1088">
        <v>47</v>
      </c>
      <c r="G1088">
        <v>389</v>
      </c>
      <c r="H1088"/>
      <c r="I1088">
        <v>0</v>
      </c>
      <c r="J1088">
        <v>0</v>
      </c>
      <c r="K1088"/>
      <c r="L1088">
        <v>0</v>
      </c>
      <c r="M1088" t="s">
        <v>3610</v>
      </c>
      <c r="N1088">
        <v>39</v>
      </c>
      <c r="O1088"/>
      <c r="P1088">
        <v>0</v>
      </c>
      <c r="Q1088" t="s">
        <v>3611</v>
      </c>
      <c r="R1088">
        <v>27</v>
      </c>
      <c r="S1088" t="s">
        <v>3612</v>
      </c>
      <c r="T1088">
        <v>25</v>
      </c>
      <c r="U1088" t="s">
        <v>53</v>
      </c>
      <c r="V1088" t="s">
        <v>53</v>
      </c>
      <c r="W1088" t="s">
        <v>108</v>
      </c>
      <c r="X1088">
        <v>55544</v>
      </c>
      <c r="Y1088">
        <v>1573</v>
      </c>
      <c r="Z1088">
        <v>5</v>
      </c>
      <c r="AA1088">
        <v>6</v>
      </c>
      <c r="AB1088">
        <v>63</v>
      </c>
      <c r="AC1088">
        <v>12</v>
      </c>
      <c r="AD1088" t="s">
        <v>3613</v>
      </c>
      <c r="AE1088">
        <f>COUNTIF($E$2:E1088,E1088)</f>
        <v>1</v>
      </c>
      <c r="AF1088">
        <f>COUNTIF($H$2:$H1088,H1088)</f>
        <v>0</v>
      </c>
      <c r="AG1088">
        <f>COUNTIF($M$2:M1088,M1088)</f>
        <v>1</v>
      </c>
      <c r="AH1088">
        <f>COUNTIF($O$2:O1088,O1088)</f>
        <v>0</v>
      </c>
      <c r="AI1088">
        <f>COUNTIF($Q$2:Q1088,Q1088)</f>
        <v>1</v>
      </c>
      <c r="AJ1088">
        <f>COUNTIF($S$2:S1088,S1088)</f>
        <v>1</v>
      </c>
      <c r="AK1088">
        <f t="shared" si="16"/>
        <v>54.2421875</v>
      </c>
      <c r="AL1088">
        <f>IF(AD1088="",0,COUNTIF($AD$2:AD1088,AD1088))</f>
        <v>1</v>
      </c>
    </row>
    <row r="1089" spans="1:38">
      <c r="A1089" t="s">
        <v>3614</v>
      </c>
      <c r="B1089" t="s">
        <v>56</v>
      </c>
      <c r="C1089">
        <v>200</v>
      </c>
      <c r="D1089" t="s">
        <v>54</v>
      </c>
      <c r="E1089" t="s">
        <v>3609</v>
      </c>
      <c r="F1089">
        <v>47</v>
      </c>
      <c r="G1089">
        <v>389</v>
      </c>
      <c r="H1089"/>
      <c r="I1089">
        <v>0</v>
      </c>
      <c r="J1089">
        <v>0</v>
      </c>
      <c r="K1089"/>
      <c r="L1089">
        <v>0</v>
      </c>
      <c r="M1089" t="s">
        <v>3610</v>
      </c>
      <c r="N1089">
        <v>39</v>
      </c>
      <c r="O1089"/>
      <c r="P1089">
        <v>0</v>
      </c>
      <c r="Q1089" t="s">
        <v>3611</v>
      </c>
      <c r="R1089">
        <v>27</v>
      </c>
      <c r="S1089" t="s">
        <v>3612</v>
      </c>
      <c r="T1089">
        <v>25</v>
      </c>
      <c r="U1089" t="s">
        <v>53</v>
      </c>
      <c r="V1089" t="s">
        <v>53</v>
      </c>
      <c r="W1089" t="s">
        <v>108</v>
      </c>
      <c r="X1089">
        <v>55559</v>
      </c>
      <c r="Y1089">
        <v>1573</v>
      </c>
      <c r="Z1089">
        <v>6</v>
      </c>
      <c r="AA1089">
        <v>4</v>
      </c>
      <c r="AB1089">
        <v>63</v>
      </c>
      <c r="AC1089">
        <v>12</v>
      </c>
      <c r="AD1089" t="s">
        <v>3615</v>
      </c>
      <c r="AE1089">
        <f>COUNTIF($E$2:E1089,E1089)</f>
        <v>2</v>
      </c>
      <c r="AF1089">
        <f>COUNTIF($H$2:$H1089,H1089)</f>
        <v>0</v>
      </c>
      <c r="AG1089">
        <f>COUNTIF($M$2:M1089,M1089)</f>
        <v>2</v>
      </c>
      <c r="AH1089">
        <f>COUNTIF($O$2:O1089,O1089)</f>
        <v>0</v>
      </c>
      <c r="AI1089">
        <f>COUNTIF($Q$2:Q1089,Q1089)</f>
        <v>2</v>
      </c>
      <c r="AJ1089">
        <f>COUNTIF($S$2:S1089,S1089)</f>
        <v>2</v>
      </c>
      <c r="AK1089">
        <f t="shared" si="16"/>
        <v>54.2568359375</v>
      </c>
      <c r="AL1089">
        <f>IF(AD1089="",0,COUNTIF($AD$2:AD1089,AD1089))</f>
        <v>1</v>
      </c>
    </row>
    <row r="1090" spans="1:38">
      <c r="A1090" t="s">
        <v>3616</v>
      </c>
      <c r="B1090" t="s">
        <v>4</v>
      </c>
      <c r="C1090">
        <v>301</v>
      </c>
      <c r="D1090" t="s">
        <v>55</v>
      </c>
      <c r="E1090"/>
      <c r="F1090">
        <v>0</v>
      </c>
      <c r="G1090">
        <v>0</v>
      </c>
      <c r="H1090"/>
      <c r="I1090">
        <v>0</v>
      </c>
      <c r="J1090">
        <v>0</v>
      </c>
      <c r="K1090"/>
      <c r="L1090">
        <v>0</v>
      </c>
      <c r="M1090"/>
      <c r="N1090">
        <v>0</v>
      </c>
      <c r="O1090"/>
      <c r="P1090">
        <v>0</v>
      </c>
      <c r="Q1090"/>
      <c r="R1090">
        <v>0</v>
      </c>
      <c r="S1090"/>
      <c r="T1090">
        <v>0</v>
      </c>
      <c r="U1090" t="s">
        <v>53</v>
      </c>
      <c r="V1090" t="s">
        <v>53</v>
      </c>
      <c r="W1090"/>
      <c r="X1090">
        <v>0</v>
      </c>
      <c r="Y1090">
        <v>0</v>
      </c>
      <c r="Z1090">
        <v>5</v>
      </c>
      <c r="AA1090">
        <v>4</v>
      </c>
      <c r="AB1090">
        <v>1</v>
      </c>
      <c r="AC1090">
        <v>0</v>
      </c>
      <c r="AD1090" t="s">
        <v>53</v>
      </c>
      <c r="AE1090">
        <f>COUNTIF($E$2:E1090,E1090)</f>
        <v>0</v>
      </c>
      <c r="AF1090">
        <f>COUNTIF($H$2:$H1090,H1090)</f>
        <v>0</v>
      </c>
      <c r="AG1090">
        <f>COUNTIF($M$2:M1090,M1090)</f>
        <v>0</v>
      </c>
      <c r="AH1090">
        <f>COUNTIF($O$2:O1090,O1090)</f>
        <v>0</v>
      </c>
      <c r="AI1090">
        <f>COUNTIF($Q$2:Q1090,Q1090)</f>
        <v>0</v>
      </c>
      <c r="AJ1090">
        <f>COUNTIF($S$2:S1090,S1090)</f>
        <v>0</v>
      </c>
      <c r="AK1090">
        <f t="shared" si="16"/>
        <v>0</v>
      </c>
      <c r="AL1090">
        <f>IF(AD1090="",0,COUNTIF($AD$2:AD1090,AD1090))</f>
        <v>0</v>
      </c>
    </row>
    <row r="1091" spans="1:38">
      <c r="A1091" t="s">
        <v>3617</v>
      </c>
      <c r="B1091" t="s">
        <v>56</v>
      </c>
      <c r="C1091">
        <v>200</v>
      </c>
      <c r="D1091" t="s">
        <v>54</v>
      </c>
      <c r="E1091" t="s">
        <v>3618</v>
      </c>
      <c r="F1091">
        <v>55</v>
      </c>
      <c r="G1091">
        <v>458</v>
      </c>
      <c r="H1091"/>
      <c r="I1091">
        <v>0</v>
      </c>
      <c r="J1091">
        <v>0</v>
      </c>
      <c r="K1091"/>
      <c r="L1091">
        <v>0</v>
      </c>
      <c r="M1091" t="s">
        <v>3619</v>
      </c>
      <c r="N1091">
        <v>66</v>
      </c>
      <c r="O1091"/>
      <c r="P1091">
        <v>0</v>
      </c>
      <c r="Q1091" t="s">
        <v>3620</v>
      </c>
      <c r="R1091">
        <v>56</v>
      </c>
      <c r="S1091" t="s">
        <v>3621</v>
      </c>
      <c r="T1091">
        <v>78</v>
      </c>
      <c r="U1091" t="s">
        <v>53</v>
      </c>
      <c r="V1091" t="s">
        <v>53</v>
      </c>
      <c r="W1091" t="s">
        <v>108</v>
      </c>
      <c r="X1091">
        <v>63657</v>
      </c>
      <c r="Y1091">
        <v>1849</v>
      </c>
      <c r="Z1091">
        <v>4</v>
      </c>
      <c r="AA1091">
        <v>11</v>
      </c>
      <c r="AB1091">
        <v>67</v>
      </c>
      <c r="AC1091">
        <v>24</v>
      </c>
      <c r="AD1091" t="s">
        <v>3622</v>
      </c>
      <c r="AE1091">
        <f>COUNTIF($E$2:E1091,E1091)</f>
        <v>1</v>
      </c>
      <c r="AF1091">
        <f>COUNTIF($H$2:$H1091,H1091)</f>
        <v>0</v>
      </c>
      <c r="AG1091">
        <f>COUNTIF($M$2:M1091,M1091)</f>
        <v>1</v>
      </c>
      <c r="AH1091">
        <f>COUNTIF($O$2:O1091,O1091)</f>
        <v>0</v>
      </c>
      <c r="AI1091">
        <f>COUNTIF($Q$2:Q1091,Q1091)</f>
        <v>1</v>
      </c>
      <c r="AJ1091">
        <f>COUNTIF($S$2:S1091,S1091)</f>
        <v>1</v>
      </c>
      <c r="AK1091">
        <f t="shared" ref="AK1091:AK1154" si="17">X1091/1024</f>
        <v>62.1650390625</v>
      </c>
      <c r="AL1091">
        <f>IF(AD1091="",0,COUNTIF($AD$2:AD1091,AD1091))</f>
        <v>1</v>
      </c>
    </row>
    <row r="1092" spans="1:38">
      <c r="A1092" t="s">
        <v>3623</v>
      </c>
      <c r="B1092" t="s">
        <v>56</v>
      </c>
      <c r="C1092">
        <v>200</v>
      </c>
      <c r="D1092" t="s">
        <v>54</v>
      </c>
      <c r="E1092" t="s">
        <v>3618</v>
      </c>
      <c r="F1092">
        <v>55</v>
      </c>
      <c r="G1092">
        <v>458</v>
      </c>
      <c r="H1092"/>
      <c r="I1092">
        <v>0</v>
      </c>
      <c r="J1092">
        <v>0</v>
      </c>
      <c r="K1092"/>
      <c r="L1092">
        <v>0</v>
      </c>
      <c r="M1092" t="s">
        <v>3619</v>
      </c>
      <c r="N1092">
        <v>66</v>
      </c>
      <c r="O1092"/>
      <c r="P1092">
        <v>0</v>
      </c>
      <c r="Q1092" t="s">
        <v>3620</v>
      </c>
      <c r="R1092">
        <v>56</v>
      </c>
      <c r="S1092" t="s">
        <v>3621</v>
      </c>
      <c r="T1092">
        <v>78</v>
      </c>
      <c r="U1092" t="s">
        <v>53</v>
      </c>
      <c r="V1092" t="s">
        <v>53</v>
      </c>
      <c r="W1092" t="s">
        <v>108</v>
      </c>
      <c r="X1092">
        <v>63671</v>
      </c>
      <c r="Y1092">
        <v>1849</v>
      </c>
      <c r="Z1092">
        <v>5</v>
      </c>
      <c r="AA1092">
        <v>6</v>
      </c>
      <c r="AB1092">
        <v>67</v>
      </c>
      <c r="AC1092">
        <v>24</v>
      </c>
      <c r="AD1092" t="s">
        <v>3624</v>
      </c>
      <c r="AE1092">
        <f>COUNTIF($E$2:E1092,E1092)</f>
        <v>2</v>
      </c>
      <c r="AF1092">
        <f>COUNTIF($H$2:$H1092,H1092)</f>
        <v>0</v>
      </c>
      <c r="AG1092">
        <f>COUNTIF($M$2:M1092,M1092)</f>
        <v>2</v>
      </c>
      <c r="AH1092">
        <f>COUNTIF($O$2:O1092,O1092)</f>
        <v>0</v>
      </c>
      <c r="AI1092">
        <f>COUNTIF($Q$2:Q1092,Q1092)</f>
        <v>2</v>
      </c>
      <c r="AJ1092">
        <f>COUNTIF($S$2:S1092,S1092)</f>
        <v>2</v>
      </c>
      <c r="AK1092">
        <f t="shared" si="17"/>
        <v>62.1787109375</v>
      </c>
      <c r="AL1092">
        <f>IF(AD1092="",0,COUNTIF($AD$2:AD1092,AD1092))</f>
        <v>1</v>
      </c>
    </row>
    <row r="1093" spans="1:38">
      <c r="A1093" t="s">
        <v>3625</v>
      </c>
      <c r="B1093" t="s">
        <v>56</v>
      </c>
      <c r="C1093">
        <v>200</v>
      </c>
      <c r="D1093" t="s">
        <v>54</v>
      </c>
      <c r="E1093" t="s">
        <v>3626</v>
      </c>
      <c r="F1093">
        <v>51</v>
      </c>
      <c r="G1093">
        <v>410</v>
      </c>
      <c r="H1093"/>
      <c r="I1093">
        <v>0</v>
      </c>
      <c r="J1093">
        <v>0</v>
      </c>
      <c r="K1093"/>
      <c r="L1093">
        <v>0</v>
      </c>
      <c r="M1093" t="s">
        <v>3626</v>
      </c>
      <c r="N1093">
        <v>51</v>
      </c>
      <c r="O1093"/>
      <c r="P1093">
        <v>0</v>
      </c>
      <c r="Q1093" t="s">
        <v>3627</v>
      </c>
      <c r="R1093">
        <v>38</v>
      </c>
      <c r="S1093" t="s">
        <v>3628</v>
      </c>
      <c r="T1093">
        <v>34</v>
      </c>
      <c r="U1093" t="s">
        <v>53</v>
      </c>
      <c r="V1093" t="s">
        <v>53</v>
      </c>
      <c r="W1093" t="s">
        <v>108</v>
      </c>
      <c r="X1093">
        <v>66107</v>
      </c>
      <c r="Y1093">
        <v>1985</v>
      </c>
      <c r="Z1093">
        <v>5</v>
      </c>
      <c r="AA1093">
        <v>6</v>
      </c>
      <c r="AB1093">
        <v>71</v>
      </c>
      <c r="AC1093">
        <v>15</v>
      </c>
      <c r="AD1093" t="s">
        <v>3629</v>
      </c>
      <c r="AE1093">
        <f>COUNTIF($E$2:E1093,E1093)</f>
        <v>1</v>
      </c>
      <c r="AF1093">
        <f>COUNTIF($H$2:$H1093,H1093)</f>
        <v>0</v>
      </c>
      <c r="AG1093">
        <f>COUNTIF($M$2:M1093,M1093)</f>
        <v>1</v>
      </c>
      <c r="AH1093">
        <f>COUNTIF($O$2:O1093,O1093)</f>
        <v>0</v>
      </c>
      <c r="AI1093">
        <f>COUNTIF($Q$2:Q1093,Q1093)</f>
        <v>1</v>
      </c>
      <c r="AJ1093">
        <f>COUNTIF($S$2:S1093,S1093)</f>
        <v>1</v>
      </c>
      <c r="AK1093">
        <f t="shared" si="17"/>
        <v>64.5576171875</v>
      </c>
      <c r="AL1093">
        <f>IF(AD1093="",0,COUNTIF($AD$2:AD1093,AD1093))</f>
        <v>1</v>
      </c>
    </row>
    <row r="1094" spans="1:38">
      <c r="A1094" t="s">
        <v>3630</v>
      </c>
      <c r="B1094" t="s">
        <v>56</v>
      </c>
      <c r="C1094">
        <v>200</v>
      </c>
      <c r="D1094" t="s">
        <v>54</v>
      </c>
      <c r="E1094" t="s">
        <v>3626</v>
      </c>
      <c r="F1094">
        <v>51</v>
      </c>
      <c r="G1094">
        <v>410</v>
      </c>
      <c r="H1094"/>
      <c r="I1094">
        <v>0</v>
      </c>
      <c r="J1094">
        <v>0</v>
      </c>
      <c r="K1094"/>
      <c r="L1094">
        <v>0</v>
      </c>
      <c r="M1094" t="s">
        <v>3626</v>
      </c>
      <c r="N1094">
        <v>51</v>
      </c>
      <c r="O1094"/>
      <c r="P1094">
        <v>0</v>
      </c>
      <c r="Q1094" t="s">
        <v>3627</v>
      </c>
      <c r="R1094">
        <v>38</v>
      </c>
      <c r="S1094" t="s">
        <v>3628</v>
      </c>
      <c r="T1094">
        <v>34</v>
      </c>
      <c r="U1094" t="s">
        <v>53</v>
      </c>
      <c r="V1094" t="s">
        <v>53</v>
      </c>
      <c r="W1094" t="s">
        <v>108</v>
      </c>
      <c r="X1094">
        <v>66121</v>
      </c>
      <c r="Y1094">
        <v>1985</v>
      </c>
      <c r="Z1094">
        <v>6</v>
      </c>
      <c r="AA1094">
        <v>18</v>
      </c>
      <c r="AB1094">
        <v>71</v>
      </c>
      <c r="AC1094">
        <v>15</v>
      </c>
      <c r="AD1094" t="s">
        <v>3631</v>
      </c>
      <c r="AE1094">
        <f>COUNTIF($E$2:E1094,E1094)</f>
        <v>2</v>
      </c>
      <c r="AF1094">
        <f>COUNTIF($H$2:$H1094,H1094)</f>
        <v>0</v>
      </c>
      <c r="AG1094">
        <f>COUNTIF($M$2:M1094,M1094)</f>
        <v>2</v>
      </c>
      <c r="AH1094">
        <f>COUNTIF($O$2:O1094,O1094)</f>
        <v>0</v>
      </c>
      <c r="AI1094">
        <f>COUNTIF($Q$2:Q1094,Q1094)</f>
        <v>2</v>
      </c>
      <c r="AJ1094">
        <f>COUNTIF($S$2:S1094,S1094)</f>
        <v>2</v>
      </c>
      <c r="AK1094">
        <f t="shared" si="17"/>
        <v>64.5712890625</v>
      </c>
      <c r="AL1094">
        <f>IF(AD1094="",0,COUNTIF($AD$2:AD1094,AD1094))</f>
        <v>1</v>
      </c>
    </row>
    <row r="1095" spans="1:38">
      <c r="A1095" t="s">
        <v>3632</v>
      </c>
      <c r="B1095" t="s">
        <v>56</v>
      </c>
      <c r="C1095">
        <v>200</v>
      </c>
      <c r="D1095" t="s">
        <v>54</v>
      </c>
      <c r="E1095" t="s">
        <v>3633</v>
      </c>
      <c r="F1095">
        <v>28</v>
      </c>
      <c r="G1095">
        <v>236</v>
      </c>
      <c r="H1095"/>
      <c r="I1095">
        <v>0</v>
      </c>
      <c r="J1095">
        <v>0</v>
      </c>
      <c r="K1095"/>
      <c r="L1095">
        <v>0</v>
      </c>
      <c r="M1095" t="s">
        <v>3633</v>
      </c>
      <c r="N1095">
        <v>28</v>
      </c>
      <c r="O1095"/>
      <c r="P1095">
        <v>0</v>
      </c>
      <c r="Q1095" t="s">
        <v>3634</v>
      </c>
      <c r="R1095">
        <v>20</v>
      </c>
      <c r="S1095" t="s">
        <v>3635</v>
      </c>
      <c r="T1095">
        <v>41</v>
      </c>
      <c r="U1095" t="s">
        <v>53</v>
      </c>
      <c r="V1095" t="s">
        <v>53</v>
      </c>
      <c r="W1095" t="s">
        <v>108</v>
      </c>
      <c r="X1095">
        <v>79243</v>
      </c>
      <c r="Y1095">
        <v>3223</v>
      </c>
      <c r="Z1095">
        <v>5</v>
      </c>
      <c r="AA1095">
        <v>10</v>
      </c>
      <c r="AB1095">
        <v>81</v>
      </c>
      <c r="AC1095">
        <v>27</v>
      </c>
      <c r="AD1095" t="s">
        <v>3636</v>
      </c>
      <c r="AE1095">
        <f>COUNTIF($E$2:E1095,E1095)</f>
        <v>1</v>
      </c>
      <c r="AF1095">
        <f>COUNTIF($H$2:$H1095,H1095)</f>
        <v>0</v>
      </c>
      <c r="AG1095">
        <f>COUNTIF($M$2:M1095,M1095)</f>
        <v>1</v>
      </c>
      <c r="AH1095">
        <f>COUNTIF($O$2:O1095,O1095)</f>
        <v>0</v>
      </c>
      <c r="AI1095">
        <f>COUNTIF($Q$2:Q1095,Q1095)</f>
        <v>1</v>
      </c>
      <c r="AJ1095">
        <f>COUNTIF($S$2:S1095,S1095)</f>
        <v>1</v>
      </c>
      <c r="AK1095">
        <f t="shared" si="17"/>
        <v>77.3857421875</v>
      </c>
      <c r="AL1095">
        <f>IF(AD1095="",0,COUNTIF($AD$2:AD1095,AD1095))</f>
        <v>1</v>
      </c>
    </row>
    <row r="1096" spans="1:38">
      <c r="A1096" t="s">
        <v>3637</v>
      </c>
      <c r="B1096" t="s">
        <v>56</v>
      </c>
      <c r="C1096">
        <v>200</v>
      </c>
      <c r="D1096" t="s">
        <v>54</v>
      </c>
      <c r="E1096" t="s">
        <v>3633</v>
      </c>
      <c r="F1096">
        <v>28</v>
      </c>
      <c r="G1096">
        <v>236</v>
      </c>
      <c r="H1096"/>
      <c r="I1096">
        <v>0</v>
      </c>
      <c r="J1096">
        <v>0</v>
      </c>
      <c r="K1096"/>
      <c r="L1096">
        <v>0</v>
      </c>
      <c r="M1096" t="s">
        <v>3633</v>
      </c>
      <c r="N1096">
        <v>28</v>
      </c>
      <c r="O1096"/>
      <c r="P1096">
        <v>0</v>
      </c>
      <c r="Q1096" t="s">
        <v>3634</v>
      </c>
      <c r="R1096">
        <v>20</v>
      </c>
      <c r="S1096" t="s">
        <v>3635</v>
      </c>
      <c r="T1096">
        <v>41</v>
      </c>
      <c r="U1096" t="s">
        <v>53</v>
      </c>
      <c r="V1096" t="s">
        <v>53</v>
      </c>
      <c r="W1096" t="s">
        <v>108</v>
      </c>
      <c r="X1096">
        <v>79256</v>
      </c>
      <c r="Y1096">
        <v>3223</v>
      </c>
      <c r="Z1096">
        <v>6</v>
      </c>
      <c r="AA1096">
        <v>34</v>
      </c>
      <c r="AB1096">
        <v>81</v>
      </c>
      <c r="AC1096">
        <v>27</v>
      </c>
      <c r="AD1096" t="s">
        <v>3638</v>
      </c>
      <c r="AE1096">
        <f>COUNTIF($E$2:E1096,E1096)</f>
        <v>2</v>
      </c>
      <c r="AF1096">
        <f>COUNTIF($H$2:$H1096,H1096)</f>
        <v>0</v>
      </c>
      <c r="AG1096">
        <f>COUNTIF($M$2:M1096,M1096)</f>
        <v>2</v>
      </c>
      <c r="AH1096">
        <f>COUNTIF($O$2:O1096,O1096)</f>
        <v>0</v>
      </c>
      <c r="AI1096">
        <f>COUNTIF($Q$2:Q1096,Q1096)</f>
        <v>2</v>
      </c>
      <c r="AJ1096">
        <f>COUNTIF($S$2:S1096,S1096)</f>
        <v>2</v>
      </c>
      <c r="AK1096">
        <f t="shared" si="17"/>
        <v>77.3984375</v>
      </c>
      <c r="AL1096">
        <f>IF(AD1096="",0,COUNTIF($AD$2:AD1096,AD1096))</f>
        <v>1</v>
      </c>
    </row>
    <row r="1097" spans="1:38">
      <c r="A1097" t="s">
        <v>3639</v>
      </c>
      <c r="B1097" t="s">
        <v>56</v>
      </c>
      <c r="C1097">
        <v>200</v>
      </c>
      <c r="D1097" t="s">
        <v>54</v>
      </c>
      <c r="E1097" t="s">
        <v>3640</v>
      </c>
      <c r="F1097">
        <v>53</v>
      </c>
      <c r="G1097">
        <v>453</v>
      </c>
      <c r="H1097"/>
      <c r="I1097">
        <v>0</v>
      </c>
      <c r="J1097">
        <v>0</v>
      </c>
      <c r="K1097"/>
      <c r="L1097">
        <v>0</v>
      </c>
      <c r="M1097" t="s">
        <v>3640</v>
      </c>
      <c r="N1097">
        <v>53</v>
      </c>
      <c r="O1097"/>
      <c r="P1097">
        <v>0</v>
      </c>
      <c r="Q1097" t="s">
        <v>3641</v>
      </c>
      <c r="R1097">
        <v>71</v>
      </c>
      <c r="S1097" t="s">
        <v>172</v>
      </c>
      <c r="T1097">
        <v>6</v>
      </c>
      <c r="U1097" t="s">
        <v>53</v>
      </c>
      <c r="V1097" t="s">
        <v>53</v>
      </c>
      <c r="W1097" t="s">
        <v>108</v>
      </c>
      <c r="X1097">
        <v>125206</v>
      </c>
      <c r="Y1097">
        <v>5092</v>
      </c>
      <c r="Z1097">
        <v>6</v>
      </c>
      <c r="AA1097">
        <v>14</v>
      </c>
      <c r="AB1097">
        <v>106</v>
      </c>
      <c r="AC1097">
        <v>33</v>
      </c>
      <c r="AD1097" t="s">
        <v>3642</v>
      </c>
      <c r="AE1097">
        <f>COUNTIF($E$2:E1097,E1097)</f>
        <v>1</v>
      </c>
      <c r="AF1097">
        <f>COUNTIF($H$2:$H1097,H1097)</f>
        <v>0</v>
      </c>
      <c r="AG1097">
        <f>COUNTIF($M$2:M1097,M1097)</f>
        <v>1</v>
      </c>
      <c r="AH1097">
        <f>COUNTIF($O$2:O1097,O1097)</f>
        <v>0</v>
      </c>
      <c r="AI1097">
        <f>COUNTIF($Q$2:Q1097,Q1097)</f>
        <v>1</v>
      </c>
      <c r="AJ1097">
        <f>COUNTIF($S$2:S1097,S1097)</f>
        <v>728</v>
      </c>
      <c r="AK1097">
        <f t="shared" si="17"/>
        <v>122.271484375</v>
      </c>
      <c r="AL1097">
        <f>IF(AD1097="",0,COUNTIF($AD$2:AD1097,AD1097))</f>
        <v>1</v>
      </c>
    </row>
    <row r="1098" spans="1:38">
      <c r="A1098" t="s">
        <v>3643</v>
      </c>
      <c r="B1098" t="s">
        <v>56</v>
      </c>
      <c r="C1098">
        <v>200</v>
      </c>
      <c r="D1098" t="s">
        <v>54</v>
      </c>
      <c r="E1098" t="s">
        <v>3640</v>
      </c>
      <c r="F1098">
        <v>53</v>
      </c>
      <c r="G1098">
        <v>453</v>
      </c>
      <c r="H1098"/>
      <c r="I1098">
        <v>0</v>
      </c>
      <c r="J1098">
        <v>0</v>
      </c>
      <c r="K1098"/>
      <c r="L1098">
        <v>0</v>
      </c>
      <c r="M1098" t="s">
        <v>3640</v>
      </c>
      <c r="N1098">
        <v>53</v>
      </c>
      <c r="O1098"/>
      <c r="P1098">
        <v>0</v>
      </c>
      <c r="Q1098" t="s">
        <v>3641</v>
      </c>
      <c r="R1098">
        <v>71</v>
      </c>
      <c r="S1098" t="s">
        <v>172</v>
      </c>
      <c r="T1098">
        <v>6</v>
      </c>
      <c r="U1098" t="s">
        <v>53</v>
      </c>
      <c r="V1098" t="s">
        <v>53</v>
      </c>
      <c r="W1098" t="s">
        <v>108</v>
      </c>
      <c r="X1098">
        <v>125241</v>
      </c>
      <c r="Y1098">
        <v>5092</v>
      </c>
      <c r="Z1098">
        <v>7</v>
      </c>
      <c r="AA1098">
        <v>88</v>
      </c>
      <c r="AB1098">
        <v>106</v>
      </c>
      <c r="AC1098">
        <v>33</v>
      </c>
      <c r="AD1098" t="s">
        <v>3644</v>
      </c>
      <c r="AE1098">
        <f>COUNTIF($E$2:E1098,E1098)</f>
        <v>2</v>
      </c>
      <c r="AF1098">
        <f>COUNTIF($H$2:$H1098,H1098)</f>
        <v>0</v>
      </c>
      <c r="AG1098">
        <f>COUNTIF($M$2:M1098,M1098)</f>
        <v>2</v>
      </c>
      <c r="AH1098">
        <f>COUNTIF($O$2:O1098,O1098)</f>
        <v>0</v>
      </c>
      <c r="AI1098">
        <f>COUNTIF($Q$2:Q1098,Q1098)</f>
        <v>2</v>
      </c>
      <c r="AJ1098">
        <f>COUNTIF($S$2:S1098,S1098)</f>
        <v>729</v>
      </c>
      <c r="AK1098">
        <f t="shared" si="17"/>
        <v>122.3056640625</v>
      </c>
      <c r="AL1098">
        <f>IF(AD1098="",0,COUNTIF($AD$2:AD1098,AD1098))</f>
        <v>1</v>
      </c>
    </row>
    <row r="1099" spans="1:38">
      <c r="A1099" t="s">
        <v>3645</v>
      </c>
      <c r="B1099" t="s">
        <v>56</v>
      </c>
      <c r="C1099">
        <v>200</v>
      </c>
      <c r="D1099" t="s">
        <v>54</v>
      </c>
      <c r="E1099" t="s">
        <v>3646</v>
      </c>
      <c r="F1099">
        <v>37</v>
      </c>
      <c r="G1099">
        <v>324</v>
      </c>
      <c r="H1099"/>
      <c r="I1099">
        <v>0</v>
      </c>
      <c r="J1099">
        <v>0</v>
      </c>
      <c r="K1099"/>
      <c r="L1099">
        <v>0</v>
      </c>
      <c r="M1099" t="s">
        <v>3646</v>
      </c>
      <c r="N1099">
        <v>37</v>
      </c>
      <c r="O1099"/>
      <c r="P1099">
        <v>0</v>
      </c>
      <c r="Q1099" t="s">
        <v>3647</v>
      </c>
      <c r="R1099">
        <v>36</v>
      </c>
      <c r="S1099" t="s">
        <v>3648</v>
      </c>
      <c r="T1099">
        <v>21</v>
      </c>
      <c r="U1099" t="s">
        <v>53</v>
      </c>
      <c r="V1099" t="s">
        <v>53</v>
      </c>
      <c r="W1099" t="s">
        <v>108</v>
      </c>
      <c r="X1099">
        <v>72614</v>
      </c>
      <c r="Y1099">
        <v>2936</v>
      </c>
      <c r="Z1099">
        <v>6</v>
      </c>
      <c r="AA1099">
        <v>9</v>
      </c>
      <c r="AB1099">
        <v>71</v>
      </c>
      <c r="AC1099">
        <v>22</v>
      </c>
      <c r="AD1099" t="s">
        <v>3649</v>
      </c>
      <c r="AE1099">
        <f>COUNTIF($E$2:E1099,E1099)</f>
        <v>1</v>
      </c>
      <c r="AF1099">
        <f>COUNTIF($H$2:$H1099,H1099)</f>
        <v>0</v>
      </c>
      <c r="AG1099">
        <f>COUNTIF($M$2:M1099,M1099)</f>
        <v>1</v>
      </c>
      <c r="AH1099">
        <f>COUNTIF($O$2:O1099,O1099)</f>
        <v>0</v>
      </c>
      <c r="AI1099">
        <f>COUNTIF($Q$2:Q1099,Q1099)</f>
        <v>1</v>
      </c>
      <c r="AJ1099">
        <f>COUNTIF($S$2:S1099,S1099)</f>
        <v>1</v>
      </c>
      <c r="AK1099">
        <f t="shared" si="17"/>
        <v>70.912109375</v>
      </c>
      <c r="AL1099">
        <f>IF(AD1099="",0,COUNTIF($AD$2:AD1099,AD1099))</f>
        <v>1</v>
      </c>
    </row>
    <row r="1100" spans="1:38">
      <c r="A1100" t="s">
        <v>3650</v>
      </c>
      <c r="B1100" t="s">
        <v>56</v>
      </c>
      <c r="C1100">
        <v>200</v>
      </c>
      <c r="D1100" t="s">
        <v>54</v>
      </c>
      <c r="E1100" t="s">
        <v>3646</v>
      </c>
      <c r="F1100">
        <v>37</v>
      </c>
      <c r="G1100">
        <v>324</v>
      </c>
      <c r="H1100"/>
      <c r="I1100">
        <v>0</v>
      </c>
      <c r="J1100">
        <v>0</v>
      </c>
      <c r="K1100"/>
      <c r="L1100">
        <v>0</v>
      </c>
      <c r="M1100" t="s">
        <v>3646</v>
      </c>
      <c r="N1100">
        <v>37</v>
      </c>
      <c r="O1100"/>
      <c r="P1100">
        <v>0</v>
      </c>
      <c r="Q1100" t="s">
        <v>3647</v>
      </c>
      <c r="R1100">
        <v>36</v>
      </c>
      <c r="S1100" t="s">
        <v>3648</v>
      </c>
      <c r="T1100">
        <v>21</v>
      </c>
      <c r="U1100" t="s">
        <v>53</v>
      </c>
      <c r="V1100" t="s">
        <v>53</v>
      </c>
      <c r="W1100" t="s">
        <v>108</v>
      </c>
      <c r="X1100">
        <v>72629</v>
      </c>
      <c r="Y1100">
        <v>2936</v>
      </c>
      <c r="Z1100">
        <v>7</v>
      </c>
      <c r="AA1100">
        <v>16</v>
      </c>
      <c r="AB1100">
        <v>71</v>
      </c>
      <c r="AC1100">
        <v>22</v>
      </c>
      <c r="AD1100" t="s">
        <v>3651</v>
      </c>
      <c r="AE1100">
        <f>COUNTIF($E$2:E1100,E1100)</f>
        <v>2</v>
      </c>
      <c r="AF1100">
        <f>COUNTIF($H$2:$H1100,H1100)</f>
        <v>0</v>
      </c>
      <c r="AG1100">
        <f>COUNTIF($M$2:M1100,M1100)</f>
        <v>2</v>
      </c>
      <c r="AH1100">
        <f>COUNTIF($O$2:O1100,O1100)</f>
        <v>0</v>
      </c>
      <c r="AI1100">
        <f>COUNTIF($Q$2:Q1100,Q1100)</f>
        <v>2</v>
      </c>
      <c r="AJ1100">
        <f>COUNTIF($S$2:S1100,S1100)</f>
        <v>2</v>
      </c>
      <c r="AK1100">
        <f t="shared" si="17"/>
        <v>70.9267578125</v>
      </c>
      <c r="AL1100">
        <f>IF(AD1100="",0,COUNTIF($AD$2:AD1100,AD1100))</f>
        <v>1</v>
      </c>
    </row>
    <row r="1101" spans="1:38">
      <c r="A1101" t="s">
        <v>3652</v>
      </c>
      <c r="B1101" t="s">
        <v>56</v>
      </c>
      <c r="C1101">
        <v>200</v>
      </c>
      <c r="D1101" t="s">
        <v>54</v>
      </c>
      <c r="E1101" t="s">
        <v>3653</v>
      </c>
      <c r="F1101">
        <v>64</v>
      </c>
      <c r="G1101">
        <v>505</v>
      </c>
      <c r="H1101"/>
      <c r="I1101">
        <v>0</v>
      </c>
      <c r="J1101">
        <v>0</v>
      </c>
      <c r="K1101"/>
      <c r="L1101">
        <v>0</v>
      </c>
      <c r="M1101" t="s">
        <v>3653</v>
      </c>
      <c r="N1101">
        <v>64</v>
      </c>
      <c r="O1101"/>
      <c r="P1101">
        <v>0</v>
      </c>
      <c r="Q1101" t="s">
        <v>3654</v>
      </c>
      <c r="R1101">
        <v>81</v>
      </c>
      <c r="S1101" t="s">
        <v>172</v>
      </c>
      <c r="T1101">
        <v>6</v>
      </c>
      <c r="U1101" t="s">
        <v>53</v>
      </c>
      <c r="V1101" t="s">
        <v>53</v>
      </c>
      <c r="W1101" t="s">
        <v>108</v>
      </c>
      <c r="X1101">
        <v>63214</v>
      </c>
      <c r="Y1101">
        <v>1684</v>
      </c>
      <c r="Z1101">
        <v>5</v>
      </c>
      <c r="AA1101">
        <v>9</v>
      </c>
      <c r="AB1101">
        <v>69</v>
      </c>
      <c r="AC1101">
        <v>30</v>
      </c>
      <c r="AD1101" t="s">
        <v>3655</v>
      </c>
      <c r="AE1101">
        <f>COUNTIF($E$2:E1101,E1101)</f>
        <v>1</v>
      </c>
      <c r="AF1101">
        <f>COUNTIF($H$2:$H1101,H1101)</f>
        <v>0</v>
      </c>
      <c r="AG1101">
        <f>COUNTIF($M$2:M1101,M1101)</f>
        <v>1</v>
      </c>
      <c r="AH1101">
        <f>COUNTIF($O$2:O1101,O1101)</f>
        <v>0</v>
      </c>
      <c r="AI1101">
        <f>COUNTIF($Q$2:Q1101,Q1101)</f>
        <v>1</v>
      </c>
      <c r="AJ1101">
        <f>COUNTIF($S$2:S1101,S1101)</f>
        <v>730</v>
      </c>
      <c r="AK1101">
        <f t="shared" si="17"/>
        <v>61.732421875</v>
      </c>
      <c r="AL1101">
        <f>IF(AD1101="",0,COUNTIF($AD$2:AD1101,AD1101))</f>
        <v>1</v>
      </c>
    </row>
    <row r="1102" spans="1:38">
      <c r="A1102" t="s">
        <v>3656</v>
      </c>
      <c r="B1102" t="s">
        <v>56</v>
      </c>
      <c r="C1102">
        <v>200</v>
      </c>
      <c r="D1102" t="s">
        <v>54</v>
      </c>
      <c r="E1102" t="s">
        <v>3653</v>
      </c>
      <c r="F1102">
        <v>64</v>
      </c>
      <c r="G1102">
        <v>505</v>
      </c>
      <c r="H1102"/>
      <c r="I1102">
        <v>0</v>
      </c>
      <c r="J1102">
        <v>0</v>
      </c>
      <c r="K1102"/>
      <c r="L1102">
        <v>0</v>
      </c>
      <c r="M1102" t="s">
        <v>3653</v>
      </c>
      <c r="N1102">
        <v>64</v>
      </c>
      <c r="O1102"/>
      <c r="P1102">
        <v>0</v>
      </c>
      <c r="Q1102" t="s">
        <v>3654</v>
      </c>
      <c r="R1102">
        <v>81</v>
      </c>
      <c r="S1102" t="s">
        <v>172</v>
      </c>
      <c r="T1102">
        <v>6</v>
      </c>
      <c r="U1102" t="s">
        <v>53</v>
      </c>
      <c r="V1102" t="s">
        <v>53</v>
      </c>
      <c r="W1102" t="s">
        <v>108</v>
      </c>
      <c r="X1102">
        <v>63239</v>
      </c>
      <c r="Y1102">
        <v>1684</v>
      </c>
      <c r="Z1102">
        <v>6</v>
      </c>
      <c r="AA1102">
        <v>8</v>
      </c>
      <c r="AB1102">
        <v>69</v>
      </c>
      <c r="AC1102">
        <v>30</v>
      </c>
      <c r="AD1102" t="s">
        <v>3657</v>
      </c>
      <c r="AE1102">
        <f>COUNTIF($E$2:E1102,E1102)</f>
        <v>2</v>
      </c>
      <c r="AF1102">
        <f>COUNTIF($H$2:$H1102,H1102)</f>
        <v>0</v>
      </c>
      <c r="AG1102">
        <f>COUNTIF($M$2:M1102,M1102)</f>
        <v>2</v>
      </c>
      <c r="AH1102">
        <f>COUNTIF($O$2:O1102,O1102)</f>
        <v>0</v>
      </c>
      <c r="AI1102">
        <f>COUNTIF($Q$2:Q1102,Q1102)</f>
        <v>2</v>
      </c>
      <c r="AJ1102">
        <f>COUNTIF($S$2:S1102,S1102)</f>
        <v>731</v>
      </c>
      <c r="AK1102">
        <f t="shared" si="17"/>
        <v>61.7568359375</v>
      </c>
      <c r="AL1102">
        <f>IF(AD1102="",0,COUNTIF($AD$2:AD1102,AD1102))</f>
        <v>1</v>
      </c>
    </row>
    <row r="1103" spans="1:38">
      <c r="A1103" t="s">
        <v>3658</v>
      </c>
      <c r="B1103" t="s">
        <v>56</v>
      </c>
      <c r="C1103">
        <v>200</v>
      </c>
      <c r="D1103" t="s">
        <v>54</v>
      </c>
      <c r="E1103" t="s">
        <v>3659</v>
      </c>
      <c r="F1103">
        <v>56</v>
      </c>
      <c r="G1103">
        <v>489</v>
      </c>
      <c r="H1103"/>
      <c r="I1103">
        <v>0</v>
      </c>
      <c r="J1103">
        <v>0</v>
      </c>
      <c r="K1103"/>
      <c r="L1103">
        <v>0</v>
      </c>
      <c r="M1103" t="s">
        <v>3660</v>
      </c>
      <c r="N1103">
        <v>56</v>
      </c>
      <c r="O1103"/>
      <c r="P1103">
        <v>0</v>
      </c>
      <c r="Q1103" t="s">
        <v>172</v>
      </c>
      <c r="R1103">
        <v>6</v>
      </c>
      <c r="S1103" t="s">
        <v>145</v>
      </c>
      <c r="T1103">
        <v>10</v>
      </c>
      <c r="U1103" t="s">
        <v>53</v>
      </c>
      <c r="V1103" t="s">
        <v>53</v>
      </c>
      <c r="W1103" t="s">
        <v>108</v>
      </c>
      <c r="X1103">
        <v>51425</v>
      </c>
      <c r="Y1103">
        <v>1227</v>
      </c>
      <c r="Z1103">
        <v>4</v>
      </c>
      <c r="AA1103">
        <v>10</v>
      </c>
      <c r="AB1103">
        <v>64</v>
      </c>
      <c r="AC1103">
        <v>10</v>
      </c>
      <c r="AD1103" t="s">
        <v>3661</v>
      </c>
      <c r="AE1103">
        <f>COUNTIF($E$2:E1103,E1103)</f>
        <v>1</v>
      </c>
      <c r="AF1103">
        <f>COUNTIF($H$2:$H1103,H1103)</f>
        <v>0</v>
      </c>
      <c r="AG1103">
        <f>COUNTIF($M$2:M1103,M1103)</f>
        <v>1</v>
      </c>
      <c r="AH1103">
        <f>COUNTIF($O$2:O1103,O1103)</f>
        <v>0</v>
      </c>
      <c r="AI1103">
        <f>COUNTIF($Q$2:Q1103,Q1103)</f>
        <v>130</v>
      </c>
      <c r="AJ1103">
        <f>COUNTIF($S$2:S1103,S1103)</f>
        <v>130</v>
      </c>
      <c r="AK1103">
        <f t="shared" si="17"/>
        <v>50.2197265625</v>
      </c>
      <c r="AL1103">
        <f>IF(AD1103="",0,COUNTIF($AD$2:AD1103,AD1103))</f>
        <v>1</v>
      </c>
    </row>
    <row r="1104" spans="1:38">
      <c r="A1104" t="s">
        <v>3662</v>
      </c>
      <c r="B1104" t="s">
        <v>56</v>
      </c>
      <c r="C1104">
        <v>200</v>
      </c>
      <c r="D1104" t="s">
        <v>54</v>
      </c>
      <c r="E1104" t="s">
        <v>3663</v>
      </c>
      <c r="F1104">
        <v>37</v>
      </c>
      <c r="G1104">
        <v>318</v>
      </c>
      <c r="H1104"/>
      <c r="I1104">
        <v>0</v>
      </c>
      <c r="J1104">
        <v>0</v>
      </c>
      <c r="K1104"/>
      <c r="L1104">
        <v>0</v>
      </c>
      <c r="M1104" t="s">
        <v>3663</v>
      </c>
      <c r="N1104">
        <v>37</v>
      </c>
      <c r="O1104"/>
      <c r="P1104">
        <v>0</v>
      </c>
      <c r="Q1104"/>
      <c r="R1104">
        <v>0</v>
      </c>
      <c r="S1104" t="s">
        <v>3664</v>
      </c>
      <c r="T1104">
        <v>21</v>
      </c>
      <c r="U1104" t="s">
        <v>53</v>
      </c>
      <c r="V1104" t="s">
        <v>53</v>
      </c>
      <c r="W1104" t="s">
        <v>108</v>
      </c>
      <c r="X1104">
        <v>54169</v>
      </c>
      <c r="Y1104">
        <v>1303</v>
      </c>
      <c r="Z1104">
        <v>5</v>
      </c>
      <c r="AA1104">
        <v>7</v>
      </c>
      <c r="AB1104">
        <v>63</v>
      </c>
      <c r="AC1104">
        <v>9</v>
      </c>
      <c r="AD1104" t="s">
        <v>3665</v>
      </c>
      <c r="AE1104">
        <f>COUNTIF($E$2:E1104,E1104)</f>
        <v>1</v>
      </c>
      <c r="AF1104">
        <f>COUNTIF($H$2:$H1104,H1104)</f>
        <v>0</v>
      </c>
      <c r="AG1104">
        <f>COUNTIF($M$2:M1104,M1104)</f>
        <v>1</v>
      </c>
      <c r="AH1104">
        <f>COUNTIF($O$2:O1104,O1104)</f>
        <v>0</v>
      </c>
      <c r="AI1104">
        <f>COUNTIF($Q$2:Q1104,Q1104)</f>
        <v>0</v>
      </c>
      <c r="AJ1104">
        <f>COUNTIF($S$2:S1104,S1104)</f>
        <v>1</v>
      </c>
      <c r="AK1104">
        <f t="shared" si="17"/>
        <v>52.8994140625</v>
      </c>
      <c r="AL1104">
        <f>IF(AD1104="",0,COUNTIF($AD$2:AD1104,AD1104))</f>
        <v>1</v>
      </c>
    </row>
    <row r="1105" spans="1:38">
      <c r="A1105" t="s">
        <v>3666</v>
      </c>
      <c r="B1105" t="s">
        <v>56</v>
      </c>
      <c r="C1105">
        <v>200</v>
      </c>
      <c r="D1105" t="s">
        <v>54</v>
      </c>
      <c r="E1105" t="s">
        <v>3663</v>
      </c>
      <c r="F1105">
        <v>37</v>
      </c>
      <c r="G1105">
        <v>318</v>
      </c>
      <c r="H1105"/>
      <c r="I1105">
        <v>0</v>
      </c>
      <c r="J1105">
        <v>0</v>
      </c>
      <c r="K1105"/>
      <c r="L1105">
        <v>0</v>
      </c>
      <c r="M1105" t="s">
        <v>3663</v>
      </c>
      <c r="N1105">
        <v>37</v>
      </c>
      <c r="O1105"/>
      <c r="P1105">
        <v>0</v>
      </c>
      <c r="Q1105"/>
      <c r="R1105">
        <v>0</v>
      </c>
      <c r="S1105" t="s">
        <v>3664</v>
      </c>
      <c r="T1105">
        <v>21</v>
      </c>
      <c r="U1105" t="s">
        <v>53</v>
      </c>
      <c r="V1105" t="s">
        <v>53</v>
      </c>
      <c r="W1105" t="s">
        <v>108</v>
      </c>
      <c r="X1105">
        <v>54184</v>
      </c>
      <c r="Y1105">
        <v>1303</v>
      </c>
      <c r="Z1105">
        <v>6</v>
      </c>
      <c r="AA1105">
        <v>4</v>
      </c>
      <c r="AB1105">
        <v>63</v>
      </c>
      <c r="AC1105">
        <v>9</v>
      </c>
      <c r="AD1105" t="s">
        <v>3667</v>
      </c>
      <c r="AE1105">
        <f>COUNTIF($E$2:E1105,E1105)</f>
        <v>2</v>
      </c>
      <c r="AF1105">
        <f>COUNTIF($H$2:$H1105,H1105)</f>
        <v>0</v>
      </c>
      <c r="AG1105">
        <f>COUNTIF($M$2:M1105,M1105)</f>
        <v>2</v>
      </c>
      <c r="AH1105">
        <f>COUNTIF($O$2:O1105,O1105)</f>
        <v>0</v>
      </c>
      <c r="AI1105">
        <f>COUNTIF($Q$2:Q1105,Q1105)</f>
        <v>0</v>
      </c>
      <c r="AJ1105">
        <f>COUNTIF($S$2:S1105,S1105)</f>
        <v>2</v>
      </c>
      <c r="AK1105">
        <f t="shared" si="17"/>
        <v>52.9140625</v>
      </c>
      <c r="AL1105">
        <f>IF(AD1105="",0,COUNTIF($AD$2:AD1105,AD1105))</f>
        <v>1</v>
      </c>
    </row>
    <row r="1106" spans="1:38">
      <c r="A1106" t="s">
        <v>3668</v>
      </c>
      <c r="B1106" t="s">
        <v>56</v>
      </c>
      <c r="C1106">
        <v>301</v>
      </c>
      <c r="D1106" t="s">
        <v>55</v>
      </c>
      <c r="E1106"/>
      <c r="F1106">
        <v>0</v>
      </c>
      <c r="G1106">
        <v>0</v>
      </c>
      <c r="H1106"/>
      <c r="I1106">
        <v>0</v>
      </c>
      <c r="J1106">
        <v>0</v>
      </c>
      <c r="K1106"/>
      <c r="L1106">
        <v>0</v>
      </c>
      <c r="M1106"/>
      <c r="N1106">
        <v>0</v>
      </c>
      <c r="O1106"/>
      <c r="P1106">
        <v>0</v>
      </c>
      <c r="Q1106"/>
      <c r="R1106">
        <v>0</v>
      </c>
      <c r="S1106"/>
      <c r="T1106">
        <v>0</v>
      </c>
      <c r="U1106" t="s">
        <v>53</v>
      </c>
      <c r="V1106" t="s">
        <v>53</v>
      </c>
      <c r="W1106"/>
      <c r="X1106">
        <v>0</v>
      </c>
      <c r="Y1106">
        <v>0</v>
      </c>
      <c r="Z1106">
        <v>5</v>
      </c>
      <c r="AA1106">
        <v>1</v>
      </c>
      <c r="AB1106">
        <v>1</v>
      </c>
      <c r="AC1106">
        <v>0</v>
      </c>
      <c r="AD1106" t="s">
        <v>53</v>
      </c>
      <c r="AE1106">
        <f>COUNTIF($E$2:E1106,E1106)</f>
        <v>0</v>
      </c>
      <c r="AF1106">
        <f>COUNTIF($H$2:$H1106,H1106)</f>
        <v>0</v>
      </c>
      <c r="AG1106">
        <f>COUNTIF($M$2:M1106,M1106)</f>
        <v>0</v>
      </c>
      <c r="AH1106">
        <f>COUNTIF($O$2:O1106,O1106)</f>
        <v>0</v>
      </c>
      <c r="AI1106">
        <f>COUNTIF($Q$2:Q1106,Q1106)</f>
        <v>0</v>
      </c>
      <c r="AJ1106">
        <f>COUNTIF($S$2:S1106,S1106)</f>
        <v>0</v>
      </c>
      <c r="AK1106">
        <f t="shared" si="17"/>
        <v>0</v>
      </c>
      <c r="AL1106">
        <f>IF(AD1106="",0,COUNTIF($AD$2:AD1106,AD1106))</f>
        <v>0</v>
      </c>
    </row>
    <row r="1107" spans="1:38">
      <c r="A1107" t="s">
        <v>3669</v>
      </c>
      <c r="B1107" t="s">
        <v>56</v>
      </c>
      <c r="C1107">
        <v>301</v>
      </c>
      <c r="D1107" t="s">
        <v>55</v>
      </c>
      <c r="E1107"/>
      <c r="F1107">
        <v>0</v>
      </c>
      <c r="G1107">
        <v>0</v>
      </c>
      <c r="H1107"/>
      <c r="I1107">
        <v>0</v>
      </c>
      <c r="J1107">
        <v>0</v>
      </c>
      <c r="K1107"/>
      <c r="L1107">
        <v>0</v>
      </c>
      <c r="M1107"/>
      <c r="N1107">
        <v>0</v>
      </c>
      <c r="O1107"/>
      <c r="P1107">
        <v>0</v>
      </c>
      <c r="Q1107"/>
      <c r="R1107">
        <v>0</v>
      </c>
      <c r="S1107"/>
      <c r="T1107">
        <v>0</v>
      </c>
      <c r="U1107" t="s">
        <v>53</v>
      </c>
      <c r="V1107" t="s">
        <v>53</v>
      </c>
      <c r="W1107"/>
      <c r="X1107">
        <v>0</v>
      </c>
      <c r="Y1107">
        <v>0</v>
      </c>
      <c r="Z1107">
        <v>5</v>
      </c>
      <c r="AA1107">
        <v>1</v>
      </c>
      <c r="AB1107">
        <v>1</v>
      </c>
      <c r="AC1107">
        <v>0</v>
      </c>
      <c r="AD1107" t="s">
        <v>53</v>
      </c>
      <c r="AE1107">
        <f>COUNTIF($E$2:E1107,E1107)</f>
        <v>0</v>
      </c>
      <c r="AF1107">
        <f>COUNTIF($H$2:$H1107,H1107)</f>
        <v>0</v>
      </c>
      <c r="AG1107">
        <f>COUNTIF($M$2:M1107,M1107)</f>
        <v>0</v>
      </c>
      <c r="AH1107">
        <f>COUNTIF($O$2:O1107,O1107)</f>
        <v>0</v>
      </c>
      <c r="AI1107">
        <f>COUNTIF($Q$2:Q1107,Q1107)</f>
        <v>0</v>
      </c>
      <c r="AJ1107">
        <f>COUNTIF($S$2:S1107,S1107)</f>
        <v>0</v>
      </c>
      <c r="AK1107">
        <f t="shared" si="17"/>
        <v>0</v>
      </c>
      <c r="AL1107">
        <f>IF(AD1107="",0,COUNTIF($AD$2:AD1107,AD1107))</f>
        <v>0</v>
      </c>
    </row>
    <row r="1108" spans="1:38">
      <c r="A1108" t="s">
        <v>3670</v>
      </c>
      <c r="B1108" t="s">
        <v>4</v>
      </c>
      <c r="C1108">
        <v>301</v>
      </c>
      <c r="D1108" t="s">
        <v>55</v>
      </c>
      <c r="E1108"/>
      <c r="F1108">
        <v>0</v>
      </c>
      <c r="G1108">
        <v>0</v>
      </c>
      <c r="H1108"/>
      <c r="I1108">
        <v>0</v>
      </c>
      <c r="J1108">
        <v>0</v>
      </c>
      <c r="K1108"/>
      <c r="L1108">
        <v>0</v>
      </c>
      <c r="M1108"/>
      <c r="N1108">
        <v>0</v>
      </c>
      <c r="O1108"/>
      <c r="P1108">
        <v>0</v>
      </c>
      <c r="Q1108"/>
      <c r="R1108">
        <v>0</v>
      </c>
      <c r="S1108"/>
      <c r="T1108">
        <v>0</v>
      </c>
      <c r="U1108" t="s">
        <v>53</v>
      </c>
      <c r="V1108" t="s">
        <v>53</v>
      </c>
      <c r="W1108"/>
      <c r="X1108">
        <v>188</v>
      </c>
      <c r="Y1108">
        <v>0</v>
      </c>
      <c r="Z1108">
        <v>5</v>
      </c>
      <c r="AA1108">
        <v>1</v>
      </c>
      <c r="AB1108">
        <v>1</v>
      </c>
      <c r="AC1108">
        <v>0</v>
      </c>
      <c r="AD1108" t="s">
        <v>53</v>
      </c>
      <c r="AE1108">
        <f>COUNTIF($E$2:E1108,E1108)</f>
        <v>0</v>
      </c>
      <c r="AF1108">
        <f>COUNTIF($H$2:$H1108,H1108)</f>
        <v>0</v>
      </c>
      <c r="AG1108">
        <f>COUNTIF($M$2:M1108,M1108)</f>
        <v>0</v>
      </c>
      <c r="AH1108">
        <f>COUNTIF($O$2:O1108,O1108)</f>
        <v>0</v>
      </c>
      <c r="AI1108">
        <f>COUNTIF($Q$2:Q1108,Q1108)</f>
        <v>0</v>
      </c>
      <c r="AJ1108">
        <f>COUNTIF($S$2:S1108,S1108)</f>
        <v>0</v>
      </c>
      <c r="AK1108">
        <f t="shared" si="17"/>
        <v>0.18359375</v>
      </c>
      <c r="AL1108">
        <f>IF(AD1108="",0,COUNTIF($AD$2:AD1108,AD1108))</f>
        <v>0</v>
      </c>
    </row>
    <row r="1109" spans="1:38">
      <c r="A1109" t="s">
        <v>3671</v>
      </c>
      <c r="B1109" t="s">
        <v>56</v>
      </c>
      <c r="C1109">
        <v>200</v>
      </c>
      <c r="D1109" t="s">
        <v>54</v>
      </c>
      <c r="E1109" t="s">
        <v>3672</v>
      </c>
      <c r="F1109">
        <v>44</v>
      </c>
      <c r="G1109">
        <v>392</v>
      </c>
      <c r="H1109"/>
      <c r="I1109">
        <v>0</v>
      </c>
      <c r="J1109">
        <v>0</v>
      </c>
      <c r="K1109"/>
      <c r="L1109">
        <v>0</v>
      </c>
      <c r="M1109" t="s">
        <v>3673</v>
      </c>
      <c r="N1109">
        <v>44</v>
      </c>
      <c r="O1109"/>
      <c r="P1109">
        <v>0</v>
      </c>
      <c r="Q1109"/>
      <c r="R1109">
        <v>0</v>
      </c>
      <c r="S1109" t="s">
        <v>3674</v>
      </c>
      <c r="T1109">
        <v>15</v>
      </c>
      <c r="U1109" t="s">
        <v>53</v>
      </c>
      <c r="V1109" t="s">
        <v>53</v>
      </c>
      <c r="W1109" t="s">
        <v>108</v>
      </c>
      <c r="X1109">
        <v>80024</v>
      </c>
      <c r="Y1109">
        <v>3065</v>
      </c>
      <c r="Z1109">
        <v>4</v>
      </c>
      <c r="AA1109">
        <v>17</v>
      </c>
      <c r="AB1109">
        <v>84</v>
      </c>
      <c r="AC1109">
        <v>28</v>
      </c>
      <c r="AD1109" t="s">
        <v>3675</v>
      </c>
      <c r="AE1109">
        <f>COUNTIF($E$2:E1109,E1109)</f>
        <v>1</v>
      </c>
      <c r="AF1109">
        <f>COUNTIF($H$2:$H1109,H1109)</f>
        <v>0</v>
      </c>
      <c r="AG1109">
        <f>COUNTIF($M$2:M1109,M1109)</f>
        <v>1</v>
      </c>
      <c r="AH1109">
        <f>COUNTIF($O$2:O1109,O1109)</f>
        <v>0</v>
      </c>
      <c r="AI1109">
        <f>COUNTIF($Q$2:Q1109,Q1109)</f>
        <v>0</v>
      </c>
      <c r="AJ1109">
        <f>COUNTIF($S$2:S1109,S1109)</f>
        <v>1</v>
      </c>
      <c r="AK1109">
        <f t="shared" si="17"/>
        <v>78.1484375</v>
      </c>
      <c r="AL1109">
        <f>IF(AD1109="",0,COUNTIF($AD$2:AD1109,AD1109))</f>
        <v>1</v>
      </c>
    </row>
    <row r="1110" spans="1:38">
      <c r="A1110" t="s">
        <v>3676</v>
      </c>
      <c r="B1110" t="s">
        <v>56</v>
      </c>
      <c r="C1110">
        <v>301</v>
      </c>
      <c r="D1110" t="s">
        <v>55</v>
      </c>
      <c r="E1110"/>
      <c r="F1110">
        <v>0</v>
      </c>
      <c r="G1110">
        <v>0</v>
      </c>
      <c r="H1110"/>
      <c r="I1110">
        <v>0</v>
      </c>
      <c r="J1110">
        <v>0</v>
      </c>
      <c r="K1110"/>
      <c r="L1110">
        <v>0</v>
      </c>
      <c r="M1110"/>
      <c r="N1110">
        <v>0</v>
      </c>
      <c r="O1110"/>
      <c r="P1110">
        <v>0</v>
      </c>
      <c r="Q1110"/>
      <c r="R1110">
        <v>0</v>
      </c>
      <c r="S1110"/>
      <c r="T1110">
        <v>0</v>
      </c>
      <c r="U1110" t="s">
        <v>53</v>
      </c>
      <c r="V1110" t="s">
        <v>53</v>
      </c>
      <c r="W1110"/>
      <c r="X1110">
        <v>0</v>
      </c>
      <c r="Y1110">
        <v>0</v>
      </c>
      <c r="Z1110">
        <v>6</v>
      </c>
      <c r="AA1110">
        <v>1</v>
      </c>
      <c r="AB1110">
        <v>1</v>
      </c>
      <c r="AC1110">
        <v>0</v>
      </c>
      <c r="AD1110" t="s">
        <v>53</v>
      </c>
      <c r="AE1110">
        <f>COUNTIF($E$2:E1110,E1110)</f>
        <v>0</v>
      </c>
      <c r="AF1110">
        <f>COUNTIF($H$2:$H1110,H1110)</f>
        <v>0</v>
      </c>
      <c r="AG1110">
        <f>COUNTIF($M$2:M1110,M1110)</f>
        <v>0</v>
      </c>
      <c r="AH1110">
        <f>COUNTIF($O$2:O1110,O1110)</f>
        <v>0</v>
      </c>
      <c r="AI1110">
        <f>COUNTIF($Q$2:Q1110,Q1110)</f>
        <v>0</v>
      </c>
      <c r="AJ1110">
        <f>COUNTIF($S$2:S1110,S1110)</f>
        <v>0</v>
      </c>
      <c r="AK1110">
        <f t="shared" si="17"/>
        <v>0</v>
      </c>
      <c r="AL1110">
        <f>IF(AD1110="",0,COUNTIF($AD$2:AD1110,AD1110))</f>
        <v>0</v>
      </c>
    </row>
    <row r="1111" spans="1:38">
      <c r="A1111" t="s">
        <v>3677</v>
      </c>
      <c r="B1111" t="s">
        <v>56</v>
      </c>
      <c r="C1111">
        <v>301</v>
      </c>
      <c r="D1111" t="s">
        <v>55</v>
      </c>
      <c r="E1111"/>
      <c r="F1111">
        <v>0</v>
      </c>
      <c r="G1111">
        <v>0</v>
      </c>
      <c r="H1111"/>
      <c r="I1111">
        <v>0</v>
      </c>
      <c r="J1111">
        <v>0</v>
      </c>
      <c r="K1111"/>
      <c r="L1111">
        <v>0</v>
      </c>
      <c r="M1111"/>
      <c r="N1111">
        <v>0</v>
      </c>
      <c r="O1111"/>
      <c r="P1111">
        <v>0</v>
      </c>
      <c r="Q1111"/>
      <c r="R1111">
        <v>0</v>
      </c>
      <c r="S1111"/>
      <c r="T1111">
        <v>0</v>
      </c>
      <c r="U1111" t="s">
        <v>53</v>
      </c>
      <c r="V1111" t="s">
        <v>53</v>
      </c>
      <c r="W1111"/>
      <c r="X1111">
        <v>0</v>
      </c>
      <c r="Y1111">
        <v>0</v>
      </c>
      <c r="Z1111">
        <v>6</v>
      </c>
      <c r="AA1111">
        <v>1</v>
      </c>
      <c r="AB1111">
        <v>1</v>
      </c>
      <c r="AC1111">
        <v>0</v>
      </c>
      <c r="AD1111" t="s">
        <v>53</v>
      </c>
      <c r="AE1111">
        <f>COUNTIF($E$2:E1111,E1111)</f>
        <v>0</v>
      </c>
      <c r="AF1111">
        <f>COUNTIF($H$2:$H1111,H1111)</f>
        <v>0</v>
      </c>
      <c r="AG1111">
        <f>COUNTIF($M$2:M1111,M1111)</f>
        <v>0</v>
      </c>
      <c r="AH1111">
        <f>COUNTIF($O$2:O1111,O1111)</f>
        <v>0</v>
      </c>
      <c r="AI1111">
        <f>COUNTIF($Q$2:Q1111,Q1111)</f>
        <v>0</v>
      </c>
      <c r="AJ1111">
        <f>COUNTIF($S$2:S1111,S1111)</f>
        <v>0</v>
      </c>
      <c r="AK1111">
        <f t="shared" si="17"/>
        <v>0</v>
      </c>
      <c r="AL1111">
        <f>IF(AD1111="",0,COUNTIF($AD$2:AD1111,AD1111))</f>
        <v>0</v>
      </c>
    </row>
    <row r="1112" spans="1:38">
      <c r="A1112" t="s">
        <v>3678</v>
      </c>
      <c r="B1112" t="s">
        <v>56</v>
      </c>
      <c r="C1112">
        <v>200</v>
      </c>
      <c r="D1112" t="s">
        <v>54</v>
      </c>
      <c r="E1112" t="s">
        <v>3672</v>
      </c>
      <c r="F1112">
        <v>44</v>
      </c>
      <c r="G1112">
        <v>392</v>
      </c>
      <c r="H1112"/>
      <c r="I1112">
        <v>0</v>
      </c>
      <c r="J1112">
        <v>0</v>
      </c>
      <c r="K1112"/>
      <c r="L1112">
        <v>0</v>
      </c>
      <c r="M1112" t="s">
        <v>3673</v>
      </c>
      <c r="N1112">
        <v>44</v>
      </c>
      <c r="O1112"/>
      <c r="P1112">
        <v>0</v>
      </c>
      <c r="Q1112"/>
      <c r="R1112">
        <v>0</v>
      </c>
      <c r="S1112" t="s">
        <v>3674</v>
      </c>
      <c r="T1112">
        <v>15</v>
      </c>
      <c r="U1112" t="s">
        <v>53</v>
      </c>
      <c r="V1112" t="s">
        <v>53</v>
      </c>
      <c r="W1112" t="s">
        <v>108</v>
      </c>
      <c r="X1112">
        <v>80064</v>
      </c>
      <c r="Y1112">
        <v>3065</v>
      </c>
      <c r="Z1112">
        <v>5</v>
      </c>
      <c r="AA1112">
        <v>42</v>
      </c>
      <c r="AB1112">
        <v>84</v>
      </c>
      <c r="AC1112">
        <v>28</v>
      </c>
      <c r="AD1112" t="s">
        <v>3679</v>
      </c>
      <c r="AE1112">
        <f>COUNTIF($E$2:E1112,E1112)</f>
        <v>2</v>
      </c>
      <c r="AF1112">
        <f>COUNTIF($H$2:$H1112,H1112)</f>
        <v>0</v>
      </c>
      <c r="AG1112">
        <f>COUNTIF($M$2:M1112,M1112)</f>
        <v>2</v>
      </c>
      <c r="AH1112">
        <f>COUNTIF($O$2:O1112,O1112)</f>
        <v>0</v>
      </c>
      <c r="AI1112">
        <f>COUNTIF($Q$2:Q1112,Q1112)</f>
        <v>0</v>
      </c>
      <c r="AJ1112">
        <f>COUNTIF($S$2:S1112,S1112)</f>
        <v>2</v>
      </c>
      <c r="AK1112">
        <f t="shared" si="17"/>
        <v>78.1875</v>
      </c>
      <c r="AL1112">
        <f>IF(AD1112="",0,COUNTIF($AD$2:AD1112,AD1112))</f>
        <v>1</v>
      </c>
    </row>
    <row r="1113" spans="1:38">
      <c r="A1113" t="s">
        <v>3680</v>
      </c>
      <c r="B1113" t="s">
        <v>56</v>
      </c>
      <c r="C1113">
        <v>200</v>
      </c>
      <c r="D1113" t="s">
        <v>54</v>
      </c>
      <c r="E1113" t="s">
        <v>3681</v>
      </c>
      <c r="F1113">
        <v>60</v>
      </c>
      <c r="G1113">
        <v>502</v>
      </c>
      <c r="H1113"/>
      <c r="I1113">
        <v>0</v>
      </c>
      <c r="J1113">
        <v>0</v>
      </c>
      <c r="K1113"/>
      <c r="L1113">
        <v>0</v>
      </c>
      <c r="M1113" t="s">
        <v>3682</v>
      </c>
      <c r="N1113">
        <v>34</v>
      </c>
      <c r="O1113"/>
      <c r="P1113">
        <v>0</v>
      </c>
      <c r="Q1113" t="s">
        <v>3683</v>
      </c>
      <c r="R1113">
        <v>21</v>
      </c>
      <c r="S1113" t="s">
        <v>3684</v>
      </c>
      <c r="T1113">
        <v>23</v>
      </c>
      <c r="U1113" t="s">
        <v>53</v>
      </c>
      <c r="V1113" t="s">
        <v>53</v>
      </c>
      <c r="W1113" t="s">
        <v>108</v>
      </c>
      <c r="X1113">
        <v>64390</v>
      </c>
      <c r="Y1113">
        <v>2405</v>
      </c>
      <c r="Z1113">
        <v>4</v>
      </c>
      <c r="AA1113">
        <v>12</v>
      </c>
      <c r="AB1113">
        <v>64</v>
      </c>
      <c r="AC1113">
        <v>19</v>
      </c>
      <c r="AD1113" t="s">
        <v>3685</v>
      </c>
      <c r="AE1113">
        <f>COUNTIF($E$2:E1113,E1113)</f>
        <v>1</v>
      </c>
      <c r="AF1113">
        <f>COUNTIF($H$2:$H1113,H1113)</f>
        <v>0</v>
      </c>
      <c r="AG1113">
        <f>COUNTIF($M$2:M1113,M1113)</f>
        <v>1</v>
      </c>
      <c r="AH1113">
        <f>COUNTIF($O$2:O1113,O1113)</f>
        <v>0</v>
      </c>
      <c r="AI1113">
        <f>COUNTIF($Q$2:Q1113,Q1113)</f>
        <v>1</v>
      </c>
      <c r="AJ1113">
        <f>COUNTIF($S$2:S1113,S1113)</f>
        <v>1</v>
      </c>
      <c r="AK1113">
        <f t="shared" si="17"/>
        <v>62.880859375</v>
      </c>
      <c r="AL1113">
        <f>IF(AD1113="",0,COUNTIF($AD$2:AD1113,AD1113))</f>
        <v>1</v>
      </c>
    </row>
    <row r="1114" spans="1:38">
      <c r="A1114" t="s">
        <v>3686</v>
      </c>
      <c r="B1114" t="s">
        <v>56</v>
      </c>
      <c r="C1114">
        <v>200</v>
      </c>
      <c r="D1114" t="s">
        <v>54</v>
      </c>
      <c r="E1114" t="s">
        <v>3681</v>
      </c>
      <c r="F1114">
        <v>60</v>
      </c>
      <c r="G1114">
        <v>502</v>
      </c>
      <c r="H1114"/>
      <c r="I1114">
        <v>0</v>
      </c>
      <c r="J1114">
        <v>0</v>
      </c>
      <c r="K1114"/>
      <c r="L1114">
        <v>0</v>
      </c>
      <c r="M1114" t="s">
        <v>3682</v>
      </c>
      <c r="N1114">
        <v>34</v>
      </c>
      <c r="O1114"/>
      <c r="P1114">
        <v>0</v>
      </c>
      <c r="Q1114" t="s">
        <v>3683</v>
      </c>
      <c r="R1114">
        <v>21</v>
      </c>
      <c r="S1114" t="s">
        <v>3684</v>
      </c>
      <c r="T1114">
        <v>23</v>
      </c>
      <c r="U1114" t="s">
        <v>53</v>
      </c>
      <c r="V1114" t="s">
        <v>53</v>
      </c>
      <c r="W1114" t="s">
        <v>108</v>
      </c>
      <c r="X1114">
        <v>64405</v>
      </c>
      <c r="Y1114">
        <v>2405</v>
      </c>
      <c r="Z1114">
        <v>5</v>
      </c>
      <c r="AA1114">
        <v>8</v>
      </c>
      <c r="AB1114">
        <v>64</v>
      </c>
      <c r="AC1114">
        <v>19</v>
      </c>
      <c r="AD1114" t="s">
        <v>3687</v>
      </c>
      <c r="AE1114">
        <f>COUNTIF($E$2:E1114,E1114)</f>
        <v>2</v>
      </c>
      <c r="AF1114">
        <f>COUNTIF($H$2:$H1114,H1114)</f>
        <v>0</v>
      </c>
      <c r="AG1114">
        <f>COUNTIF($M$2:M1114,M1114)</f>
        <v>2</v>
      </c>
      <c r="AH1114">
        <f>COUNTIF($O$2:O1114,O1114)</f>
        <v>0</v>
      </c>
      <c r="AI1114">
        <f>COUNTIF($Q$2:Q1114,Q1114)</f>
        <v>2</v>
      </c>
      <c r="AJ1114">
        <f>COUNTIF($S$2:S1114,S1114)</f>
        <v>2</v>
      </c>
      <c r="AK1114">
        <f t="shared" si="17"/>
        <v>62.8955078125</v>
      </c>
      <c r="AL1114">
        <f>IF(AD1114="",0,COUNTIF($AD$2:AD1114,AD1114))</f>
        <v>1</v>
      </c>
    </row>
    <row r="1115" spans="1:38">
      <c r="A1115" t="s">
        <v>3688</v>
      </c>
      <c r="B1115" t="s">
        <v>56</v>
      </c>
      <c r="C1115">
        <v>200</v>
      </c>
      <c r="D1115" t="s">
        <v>54</v>
      </c>
      <c r="E1115" t="s">
        <v>3689</v>
      </c>
      <c r="F1115">
        <v>47</v>
      </c>
      <c r="G1115">
        <v>416</v>
      </c>
      <c r="H1115"/>
      <c r="I1115">
        <v>0</v>
      </c>
      <c r="J1115">
        <v>0</v>
      </c>
      <c r="K1115"/>
      <c r="L1115">
        <v>0</v>
      </c>
      <c r="M1115" t="s">
        <v>3690</v>
      </c>
      <c r="N1115">
        <v>51</v>
      </c>
      <c r="O1115"/>
      <c r="P1115">
        <v>0</v>
      </c>
      <c r="Q1115"/>
      <c r="R1115">
        <v>0</v>
      </c>
      <c r="S1115"/>
      <c r="T1115">
        <v>0</v>
      </c>
      <c r="U1115" t="s">
        <v>53</v>
      </c>
      <c r="V1115" t="s">
        <v>53</v>
      </c>
      <c r="W1115" t="s">
        <v>108</v>
      </c>
      <c r="X1115">
        <v>60052</v>
      </c>
      <c r="Y1115">
        <v>1879</v>
      </c>
      <c r="Z1115">
        <v>4</v>
      </c>
      <c r="AA1115">
        <v>12</v>
      </c>
      <c r="AB1115">
        <v>64</v>
      </c>
      <c r="AC1115">
        <v>11</v>
      </c>
      <c r="AD1115" t="s">
        <v>3691</v>
      </c>
      <c r="AE1115">
        <f>COUNTIF($E$2:E1115,E1115)</f>
        <v>1</v>
      </c>
      <c r="AF1115">
        <f>COUNTIF($H$2:$H1115,H1115)</f>
        <v>0</v>
      </c>
      <c r="AG1115">
        <f>COUNTIF($M$2:M1115,M1115)</f>
        <v>1</v>
      </c>
      <c r="AH1115">
        <f>COUNTIF($O$2:O1115,O1115)</f>
        <v>0</v>
      </c>
      <c r="AI1115">
        <f>COUNTIF($Q$2:Q1115,Q1115)</f>
        <v>0</v>
      </c>
      <c r="AJ1115">
        <f>COUNTIF($S$2:S1115,S1115)</f>
        <v>0</v>
      </c>
      <c r="AK1115">
        <f t="shared" si="17"/>
        <v>58.64453125</v>
      </c>
      <c r="AL1115">
        <f>IF(AD1115="",0,COUNTIF($AD$2:AD1115,AD1115))</f>
        <v>1</v>
      </c>
    </row>
    <row r="1116" spans="1:38">
      <c r="A1116" t="s">
        <v>3692</v>
      </c>
      <c r="B1116" t="s">
        <v>56</v>
      </c>
      <c r="C1116">
        <v>200</v>
      </c>
      <c r="D1116" t="s">
        <v>54</v>
      </c>
      <c r="E1116" t="s">
        <v>3689</v>
      </c>
      <c r="F1116">
        <v>47</v>
      </c>
      <c r="G1116">
        <v>416</v>
      </c>
      <c r="H1116"/>
      <c r="I1116">
        <v>0</v>
      </c>
      <c r="J1116">
        <v>0</v>
      </c>
      <c r="K1116"/>
      <c r="L1116">
        <v>0</v>
      </c>
      <c r="M1116" t="s">
        <v>3690</v>
      </c>
      <c r="N1116">
        <v>51</v>
      </c>
      <c r="O1116"/>
      <c r="P1116">
        <v>0</v>
      </c>
      <c r="Q1116"/>
      <c r="R1116">
        <v>0</v>
      </c>
      <c r="S1116"/>
      <c r="T1116">
        <v>0</v>
      </c>
      <c r="U1116" t="s">
        <v>53</v>
      </c>
      <c r="V1116" t="s">
        <v>53</v>
      </c>
      <c r="W1116" t="s">
        <v>108</v>
      </c>
      <c r="X1116">
        <v>60067</v>
      </c>
      <c r="Y1116">
        <v>1879</v>
      </c>
      <c r="Z1116">
        <v>5</v>
      </c>
      <c r="AA1116">
        <v>10</v>
      </c>
      <c r="AB1116">
        <v>64</v>
      </c>
      <c r="AC1116">
        <v>11</v>
      </c>
      <c r="AD1116" t="s">
        <v>3693</v>
      </c>
      <c r="AE1116">
        <f>COUNTIF($E$2:E1116,E1116)</f>
        <v>2</v>
      </c>
      <c r="AF1116">
        <f>COUNTIF($H$2:$H1116,H1116)</f>
        <v>0</v>
      </c>
      <c r="AG1116">
        <f>COUNTIF($M$2:M1116,M1116)</f>
        <v>2</v>
      </c>
      <c r="AH1116">
        <f>COUNTIF($O$2:O1116,O1116)</f>
        <v>0</v>
      </c>
      <c r="AI1116">
        <f>COUNTIF($Q$2:Q1116,Q1116)</f>
        <v>0</v>
      </c>
      <c r="AJ1116">
        <f>COUNTIF($S$2:S1116,S1116)</f>
        <v>0</v>
      </c>
      <c r="AK1116">
        <f t="shared" si="17"/>
        <v>58.6591796875</v>
      </c>
      <c r="AL1116">
        <f>IF(AD1116="",0,COUNTIF($AD$2:AD1116,AD1116))</f>
        <v>1</v>
      </c>
    </row>
    <row r="1117" spans="1:38">
      <c r="A1117" t="s">
        <v>3694</v>
      </c>
      <c r="B1117" t="s">
        <v>56</v>
      </c>
      <c r="C1117">
        <v>200</v>
      </c>
      <c r="D1117" t="s">
        <v>54</v>
      </c>
      <c r="E1117" t="s">
        <v>3695</v>
      </c>
      <c r="F1117">
        <v>47</v>
      </c>
      <c r="G1117">
        <v>401</v>
      </c>
      <c r="H1117"/>
      <c r="I1117">
        <v>0</v>
      </c>
      <c r="J1117">
        <v>0</v>
      </c>
      <c r="K1117"/>
      <c r="L1117">
        <v>0</v>
      </c>
      <c r="M1117" t="s">
        <v>3696</v>
      </c>
      <c r="N1117">
        <v>57</v>
      </c>
      <c r="O1117"/>
      <c r="P1117">
        <v>0</v>
      </c>
      <c r="Q1117" t="s">
        <v>3697</v>
      </c>
      <c r="R1117">
        <v>75</v>
      </c>
      <c r="S1117" t="s">
        <v>172</v>
      </c>
      <c r="T1117">
        <v>6</v>
      </c>
      <c r="U1117" t="s">
        <v>53</v>
      </c>
      <c r="V1117" t="s">
        <v>53</v>
      </c>
      <c r="W1117" t="s">
        <v>108</v>
      </c>
      <c r="X1117">
        <v>96627</v>
      </c>
      <c r="Y1117">
        <v>4375</v>
      </c>
      <c r="Z1117">
        <v>4</v>
      </c>
      <c r="AA1117">
        <v>18</v>
      </c>
      <c r="AB1117">
        <v>97</v>
      </c>
      <c r="AC1117">
        <v>15</v>
      </c>
      <c r="AD1117" t="s">
        <v>3698</v>
      </c>
      <c r="AE1117">
        <f>COUNTIF($E$2:E1117,E1117)</f>
        <v>1</v>
      </c>
      <c r="AF1117">
        <f>COUNTIF($H$2:$H1117,H1117)</f>
        <v>0</v>
      </c>
      <c r="AG1117">
        <f>COUNTIF($M$2:M1117,M1117)</f>
        <v>1</v>
      </c>
      <c r="AH1117">
        <f>COUNTIF($O$2:O1117,O1117)</f>
        <v>0</v>
      </c>
      <c r="AI1117">
        <f>COUNTIF($Q$2:Q1117,Q1117)</f>
        <v>1</v>
      </c>
      <c r="AJ1117">
        <f>COUNTIF($S$2:S1117,S1117)</f>
        <v>732</v>
      </c>
      <c r="AK1117">
        <f t="shared" si="17"/>
        <v>94.3623046875</v>
      </c>
      <c r="AL1117">
        <f>IF(AD1117="",0,COUNTIF($AD$2:AD1117,AD1117))</f>
        <v>1</v>
      </c>
    </row>
    <row r="1118" spans="1:38">
      <c r="A1118" t="s">
        <v>3699</v>
      </c>
      <c r="B1118" t="s">
        <v>56</v>
      </c>
      <c r="C1118">
        <v>200</v>
      </c>
      <c r="D1118" t="s">
        <v>54</v>
      </c>
      <c r="E1118" t="s">
        <v>3695</v>
      </c>
      <c r="F1118">
        <v>47</v>
      </c>
      <c r="G1118">
        <v>401</v>
      </c>
      <c r="H1118"/>
      <c r="I1118">
        <v>0</v>
      </c>
      <c r="J1118">
        <v>0</v>
      </c>
      <c r="K1118"/>
      <c r="L1118">
        <v>0</v>
      </c>
      <c r="M1118" t="s">
        <v>3696</v>
      </c>
      <c r="N1118">
        <v>57</v>
      </c>
      <c r="O1118"/>
      <c r="P1118">
        <v>0</v>
      </c>
      <c r="Q1118" t="s">
        <v>3697</v>
      </c>
      <c r="R1118">
        <v>75</v>
      </c>
      <c r="S1118" t="s">
        <v>172</v>
      </c>
      <c r="T1118">
        <v>6</v>
      </c>
      <c r="U1118" t="s">
        <v>53</v>
      </c>
      <c r="V1118" t="s">
        <v>53</v>
      </c>
      <c r="W1118" t="s">
        <v>108</v>
      </c>
      <c r="X1118">
        <v>96646</v>
      </c>
      <c r="Y1118">
        <v>4375</v>
      </c>
      <c r="Z1118">
        <v>5</v>
      </c>
      <c r="AA1118">
        <v>62</v>
      </c>
      <c r="AB1118">
        <v>97</v>
      </c>
      <c r="AC1118">
        <v>15</v>
      </c>
      <c r="AD1118" t="s">
        <v>3700</v>
      </c>
      <c r="AE1118">
        <f>COUNTIF($E$2:E1118,E1118)</f>
        <v>2</v>
      </c>
      <c r="AF1118">
        <f>COUNTIF($H$2:$H1118,H1118)</f>
        <v>0</v>
      </c>
      <c r="AG1118">
        <f>COUNTIF($M$2:M1118,M1118)</f>
        <v>2</v>
      </c>
      <c r="AH1118">
        <f>COUNTIF($O$2:O1118,O1118)</f>
        <v>0</v>
      </c>
      <c r="AI1118">
        <f>COUNTIF($Q$2:Q1118,Q1118)</f>
        <v>2</v>
      </c>
      <c r="AJ1118">
        <f>COUNTIF($S$2:S1118,S1118)</f>
        <v>733</v>
      </c>
      <c r="AK1118">
        <f t="shared" si="17"/>
        <v>94.380859375</v>
      </c>
      <c r="AL1118">
        <f>IF(AD1118="",0,COUNTIF($AD$2:AD1118,AD1118))</f>
        <v>1</v>
      </c>
    </row>
    <row r="1119" spans="1:38">
      <c r="A1119" t="s">
        <v>3701</v>
      </c>
      <c r="B1119" t="s">
        <v>56</v>
      </c>
      <c r="C1119">
        <v>200</v>
      </c>
      <c r="D1119" t="s">
        <v>54</v>
      </c>
      <c r="E1119" t="s">
        <v>3702</v>
      </c>
      <c r="F1119">
        <v>45</v>
      </c>
      <c r="G1119">
        <v>365</v>
      </c>
      <c r="H1119"/>
      <c r="I1119">
        <v>0</v>
      </c>
      <c r="J1119">
        <v>0</v>
      </c>
      <c r="K1119"/>
      <c r="L1119">
        <v>0</v>
      </c>
      <c r="M1119" t="s">
        <v>3703</v>
      </c>
      <c r="N1119">
        <v>26</v>
      </c>
      <c r="O1119"/>
      <c r="P1119">
        <v>0</v>
      </c>
      <c r="Q1119" t="s">
        <v>3704</v>
      </c>
      <c r="R1119">
        <v>43</v>
      </c>
      <c r="S1119" t="s">
        <v>172</v>
      </c>
      <c r="T1119">
        <v>6</v>
      </c>
      <c r="U1119" t="s">
        <v>53</v>
      </c>
      <c r="V1119" t="s">
        <v>53</v>
      </c>
      <c r="W1119" t="s">
        <v>108</v>
      </c>
      <c r="X1119">
        <v>73502</v>
      </c>
      <c r="Y1119">
        <v>3441</v>
      </c>
      <c r="Z1119">
        <v>5</v>
      </c>
      <c r="AA1119">
        <v>10</v>
      </c>
      <c r="AB1119">
        <v>67</v>
      </c>
      <c r="AC1119">
        <v>21</v>
      </c>
      <c r="AD1119" t="s">
        <v>3705</v>
      </c>
      <c r="AE1119">
        <f>COUNTIF($E$2:E1119,E1119)</f>
        <v>1</v>
      </c>
      <c r="AF1119">
        <f>COUNTIF($H$2:$H1119,H1119)</f>
        <v>0</v>
      </c>
      <c r="AG1119">
        <f>COUNTIF($M$2:M1119,M1119)</f>
        <v>1</v>
      </c>
      <c r="AH1119">
        <f>COUNTIF($O$2:O1119,O1119)</f>
        <v>0</v>
      </c>
      <c r="AI1119">
        <f>COUNTIF($Q$2:Q1119,Q1119)</f>
        <v>1</v>
      </c>
      <c r="AJ1119">
        <f>COUNTIF($S$2:S1119,S1119)</f>
        <v>734</v>
      </c>
      <c r="AK1119">
        <f t="shared" si="17"/>
        <v>71.779296875</v>
      </c>
      <c r="AL1119">
        <f>IF(AD1119="",0,COUNTIF($AD$2:AD1119,AD1119))</f>
        <v>1</v>
      </c>
    </row>
    <row r="1120" spans="1:38">
      <c r="A1120" t="s">
        <v>3706</v>
      </c>
      <c r="B1120" t="s">
        <v>56</v>
      </c>
      <c r="C1120">
        <v>200</v>
      </c>
      <c r="D1120" t="s">
        <v>54</v>
      </c>
      <c r="E1120" t="s">
        <v>3702</v>
      </c>
      <c r="F1120">
        <v>45</v>
      </c>
      <c r="G1120">
        <v>365</v>
      </c>
      <c r="H1120"/>
      <c r="I1120">
        <v>0</v>
      </c>
      <c r="J1120">
        <v>0</v>
      </c>
      <c r="K1120"/>
      <c r="L1120">
        <v>0</v>
      </c>
      <c r="M1120" t="s">
        <v>3703</v>
      </c>
      <c r="N1120">
        <v>26</v>
      </c>
      <c r="O1120"/>
      <c r="P1120">
        <v>0</v>
      </c>
      <c r="Q1120" t="s">
        <v>3704</v>
      </c>
      <c r="R1120">
        <v>43</v>
      </c>
      <c r="S1120" t="s">
        <v>172</v>
      </c>
      <c r="T1120">
        <v>6</v>
      </c>
      <c r="U1120" t="s">
        <v>53</v>
      </c>
      <c r="V1120" t="s">
        <v>53</v>
      </c>
      <c r="W1120" t="s">
        <v>108</v>
      </c>
      <c r="X1120">
        <v>73509</v>
      </c>
      <c r="Y1120">
        <v>3441</v>
      </c>
      <c r="Z1120">
        <v>6</v>
      </c>
      <c r="AA1120">
        <v>14</v>
      </c>
      <c r="AB1120">
        <v>67</v>
      </c>
      <c r="AC1120">
        <v>21</v>
      </c>
      <c r="AD1120" t="s">
        <v>3707</v>
      </c>
      <c r="AE1120">
        <f>COUNTIF($E$2:E1120,E1120)</f>
        <v>2</v>
      </c>
      <c r="AF1120">
        <f>COUNTIF($H$2:$H1120,H1120)</f>
        <v>0</v>
      </c>
      <c r="AG1120">
        <f>COUNTIF($M$2:M1120,M1120)</f>
        <v>2</v>
      </c>
      <c r="AH1120">
        <f>COUNTIF($O$2:O1120,O1120)</f>
        <v>0</v>
      </c>
      <c r="AI1120">
        <f>COUNTIF($Q$2:Q1120,Q1120)</f>
        <v>2</v>
      </c>
      <c r="AJ1120">
        <f>COUNTIF($S$2:S1120,S1120)</f>
        <v>735</v>
      </c>
      <c r="AK1120">
        <f t="shared" si="17"/>
        <v>71.7861328125</v>
      </c>
      <c r="AL1120">
        <f>IF(AD1120="",0,COUNTIF($AD$2:AD1120,AD1120))</f>
        <v>1</v>
      </c>
    </row>
    <row r="1121" spans="1:38">
      <c r="A1121" t="s">
        <v>3708</v>
      </c>
      <c r="B1121" t="s">
        <v>56</v>
      </c>
      <c r="C1121">
        <v>200</v>
      </c>
      <c r="D1121" t="s">
        <v>54</v>
      </c>
      <c r="E1121" t="s">
        <v>3709</v>
      </c>
      <c r="F1121">
        <v>51</v>
      </c>
      <c r="G1121">
        <v>429</v>
      </c>
      <c r="H1121"/>
      <c r="I1121">
        <v>0</v>
      </c>
      <c r="J1121">
        <v>0</v>
      </c>
      <c r="K1121"/>
      <c r="L1121">
        <v>0</v>
      </c>
      <c r="M1121" t="s">
        <v>3709</v>
      </c>
      <c r="N1121">
        <v>51</v>
      </c>
      <c r="O1121"/>
      <c r="P1121">
        <v>0</v>
      </c>
      <c r="Q1121" t="s">
        <v>3710</v>
      </c>
      <c r="R1121">
        <v>33</v>
      </c>
      <c r="S1121" t="s">
        <v>3711</v>
      </c>
      <c r="T1121">
        <v>20</v>
      </c>
      <c r="U1121" t="s">
        <v>53</v>
      </c>
      <c r="V1121" t="s">
        <v>53</v>
      </c>
      <c r="W1121" t="s">
        <v>108</v>
      </c>
      <c r="X1121">
        <v>55308</v>
      </c>
      <c r="Y1121">
        <v>1585</v>
      </c>
      <c r="Z1121">
        <v>5</v>
      </c>
      <c r="AA1121">
        <v>9</v>
      </c>
      <c r="AB1121">
        <v>60</v>
      </c>
      <c r="AC1121">
        <v>13</v>
      </c>
      <c r="AD1121" t="s">
        <v>3712</v>
      </c>
      <c r="AE1121">
        <f>COUNTIF($E$2:E1121,E1121)</f>
        <v>1</v>
      </c>
      <c r="AF1121">
        <f>COUNTIF($H$2:$H1121,H1121)</f>
        <v>0</v>
      </c>
      <c r="AG1121">
        <f>COUNTIF($M$2:M1121,M1121)</f>
        <v>1</v>
      </c>
      <c r="AH1121">
        <f>COUNTIF($O$2:O1121,O1121)</f>
        <v>0</v>
      </c>
      <c r="AI1121">
        <f>COUNTIF($Q$2:Q1121,Q1121)</f>
        <v>1</v>
      </c>
      <c r="AJ1121">
        <f>COUNTIF($S$2:S1121,S1121)</f>
        <v>1</v>
      </c>
      <c r="AK1121">
        <f t="shared" si="17"/>
        <v>54.01171875</v>
      </c>
      <c r="AL1121">
        <f>IF(AD1121="",0,COUNTIF($AD$2:AD1121,AD1121))</f>
        <v>1</v>
      </c>
    </row>
    <row r="1122" spans="1:38">
      <c r="A1122" t="s">
        <v>3713</v>
      </c>
      <c r="B1122" t="s">
        <v>56</v>
      </c>
      <c r="C1122">
        <v>404</v>
      </c>
      <c r="D1122" t="s">
        <v>57</v>
      </c>
      <c r="E1122"/>
      <c r="F1122">
        <v>0</v>
      </c>
      <c r="G1122">
        <v>0</v>
      </c>
      <c r="H1122"/>
      <c r="I1122">
        <v>0</v>
      </c>
      <c r="J1122">
        <v>0</v>
      </c>
      <c r="K1122"/>
      <c r="L1122">
        <v>0</v>
      </c>
      <c r="M1122"/>
      <c r="N1122">
        <v>0</v>
      </c>
      <c r="O1122"/>
      <c r="P1122">
        <v>0</v>
      </c>
      <c r="Q1122"/>
      <c r="R1122">
        <v>0</v>
      </c>
      <c r="S1122"/>
      <c r="T1122">
        <v>0</v>
      </c>
      <c r="U1122" t="s">
        <v>53</v>
      </c>
      <c r="V1122" t="s">
        <v>53</v>
      </c>
      <c r="W1122"/>
      <c r="X1122">
        <v>0</v>
      </c>
      <c r="Y1122">
        <v>0</v>
      </c>
      <c r="Z1122">
        <v>7</v>
      </c>
      <c r="AA1122">
        <v>1</v>
      </c>
      <c r="AB1122">
        <v>0</v>
      </c>
      <c r="AC1122">
        <v>0</v>
      </c>
      <c r="AD1122" t="s">
        <v>53</v>
      </c>
      <c r="AE1122">
        <f>COUNTIF($E$2:E1122,E1122)</f>
        <v>0</v>
      </c>
      <c r="AF1122">
        <f>COUNTIF($H$2:$H1122,H1122)</f>
        <v>0</v>
      </c>
      <c r="AG1122">
        <f>COUNTIF($M$2:M1122,M1122)</f>
        <v>0</v>
      </c>
      <c r="AH1122">
        <f>COUNTIF($O$2:O1122,O1122)</f>
        <v>0</v>
      </c>
      <c r="AI1122">
        <f>COUNTIF($Q$2:Q1122,Q1122)</f>
        <v>0</v>
      </c>
      <c r="AJ1122">
        <f>COUNTIF($S$2:S1122,S1122)</f>
        <v>0</v>
      </c>
      <c r="AK1122">
        <f t="shared" si="17"/>
        <v>0</v>
      </c>
      <c r="AL1122">
        <f>IF(AD1122="",0,COUNTIF($AD$2:AD1122,AD1122))</f>
        <v>0</v>
      </c>
    </row>
    <row r="1123" spans="1:38">
      <c r="A1123" t="s">
        <v>3714</v>
      </c>
      <c r="B1123" t="s">
        <v>56</v>
      </c>
      <c r="C1123">
        <v>301</v>
      </c>
      <c r="D1123" t="s">
        <v>55</v>
      </c>
      <c r="E1123"/>
      <c r="F1123">
        <v>0</v>
      </c>
      <c r="G1123">
        <v>0</v>
      </c>
      <c r="H1123"/>
      <c r="I1123">
        <v>0</v>
      </c>
      <c r="J1123">
        <v>0</v>
      </c>
      <c r="K1123"/>
      <c r="L1123">
        <v>0</v>
      </c>
      <c r="M1123"/>
      <c r="N1123">
        <v>0</v>
      </c>
      <c r="O1123"/>
      <c r="P1123">
        <v>0</v>
      </c>
      <c r="Q1123"/>
      <c r="R1123">
        <v>0</v>
      </c>
      <c r="S1123"/>
      <c r="T1123">
        <v>0</v>
      </c>
      <c r="U1123" t="s">
        <v>53</v>
      </c>
      <c r="V1123" t="s">
        <v>53</v>
      </c>
      <c r="W1123"/>
      <c r="X1123">
        <v>0</v>
      </c>
      <c r="Y1123">
        <v>0</v>
      </c>
      <c r="Z1123">
        <v>6</v>
      </c>
      <c r="AA1123">
        <v>1</v>
      </c>
      <c r="AB1123">
        <v>1</v>
      </c>
      <c r="AC1123">
        <v>0</v>
      </c>
      <c r="AD1123" t="s">
        <v>53</v>
      </c>
      <c r="AE1123">
        <f>COUNTIF($E$2:E1123,E1123)</f>
        <v>0</v>
      </c>
      <c r="AF1123">
        <f>COUNTIF($H$2:$H1123,H1123)</f>
        <v>0</v>
      </c>
      <c r="AG1123">
        <f>COUNTIF($M$2:M1123,M1123)</f>
        <v>0</v>
      </c>
      <c r="AH1123">
        <f>COUNTIF($O$2:O1123,O1123)</f>
        <v>0</v>
      </c>
      <c r="AI1123">
        <f>COUNTIF($Q$2:Q1123,Q1123)</f>
        <v>0</v>
      </c>
      <c r="AJ1123">
        <f>COUNTIF($S$2:S1123,S1123)</f>
        <v>0</v>
      </c>
      <c r="AK1123">
        <f t="shared" si="17"/>
        <v>0</v>
      </c>
      <c r="AL1123">
        <f>IF(AD1123="",0,COUNTIF($AD$2:AD1123,AD1123))</f>
        <v>0</v>
      </c>
    </row>
    <row r="1124" spans="1:38">
      <c r="A1124" t="s">
        <v>3715</v>
      </c>
      <c r="B1124" t="s">
        <v>56</v>
      </c>
      <c r="C1124">
        <v>200</v>
      </c>
      <c r="D1124" t="s">
        <v>54</v>
      </c>
      <c r="E1124" t="s">
        <v>3709</v>
      </c>
      <c r="F1124">
        <v>51</v>
      </c>
      <c r="G1124">
        <v>429</v>
      </c>
      <c r="H1124"/>
      <c r="I1124">
        <v>0</v>
      </c>
      <c r="J1124">
        <v>0</v>
      </c>
      <c r="K1124"/>
      <c r="L1124">
        <v>0</v>
      </c>
      <c r="M1124" t="s">
        <v>3709</v>
      </c>
      <c r="N1124">
        <v>51</v>
      </c>
      <c r="O1124"/>
      <c r="P1124">
        <v>0</v>
      </c>
      <c r="Q1124" t="s">
        <v>3710</v>
      </c>
      <c r="R1124">
        <v>33</v>
      </c>
      <c r="S1124" t="s">
        <v>3711</v>
      </c>
      <c r="T1124">
        <v>20</v>
      </c>
      <c r="U1124" t="s">
        <v>53</v>
      </c>
      <c r="V1124" t="s">
        <v>53</v>
      </c>
      <c r="W1124" t="s">
        <v>108</v>
      </c>
      <c r="X1124">
        <v>55323</v>
      </c>
      <c r="Y1124">
        <v>1585</v>
      </c>
      <c r="Z1124">
        <v>6</v>
      </c>
      <c r="AA1124">
        <v>2</v>
      </c>
      <c r="AB1124">
        <v>60</v>
      </c>
      <c r="AC1124">
        <v>13</v>
      </c>
      <c r="AD1124" t="s">
        <v>3716</v>
      </c>
      <c r="AE1124">
        <f>COUNTIF($E$2:E1124,E1124)</f>
        <v>2</v>
      </c>
      <c r="AF1124">
        <f>COUNTIF($H$2:$H1124,H1124)</f>
        <v>0</v>
      </c>
      <c r="AG1124">
        <f>COUNTIF($M$2:M1124,M1124)</f>
        <v>2</v>
      </c>
      <c r="AH1124">
        <f>COUNTIF($O$2:O1124,O1124)</f>
        <v>0</v>
      </c>
      <c r="AI1124">
        <f>COUNTIF($Q$2:Q1124,Q1124)</f>
        <v>2</v>
      </c>
      <c r="AJ1124">
        <f>COUNTIF($S$2:S1124,S1124)</f>
        <v>2</v>
      </c>
      <c r="AK1124">
        <f t="shared" si="17"/>
        <v>54.0263671875</v>
      </c>
      <c r="AL1124">
        <f>IF(AD1124="",0,COUNTIF($AD$2:AD1124,AD1124))</f>
        <v>1</v>
      </c>
    </row>
    <row r="1125" spans="1:38">
      <c r="A1125" t="s">
        <v>3717</v>
      </c>
      <c r="B1125" t="s">
        <v>56</v>
      </c>
      <c r="C1125">
        <v>404</v>
      </c>
      <c r="D1125" t="s">
        <v>57</v>
      </c>
      <c r="E1125"/>
      <c r="F1125">
        <v>0</v>
      </c>
      <c r="G1125">
        <v>0</v>
      </c>
      <c r="H1125"/>
      <c r="I1125">
        <v>0</v>
      </c>
      <c r="J1125">
        <v>0</v>
      </c>
      <c r="K1125"/>
      <c r="L1125">
        <v>0</v>
      </c>
      <c r="M1125"/>
      <c r="N1125">
        <v>0</v>
      </c>
      <c r="O1125"/>
      <c r="P1125">
        <v>0</v>
      </c>
      <c r="Q1125"/>
      <c r="R1125">
        <v>0</v>
      </c>
      <c r="S1125"/>
      <c r="T1125">
        <v>0</v>
      </c>
      <c r="U1125" t="s">
        <v>53</v>
      </c>
      <c r="V1125" t="s">
        <v>53</v>
      </c>
      <c r="W1125"/>
      <c r="X1125">
        <v>0</v>
      </c>
      <c r="Y1125">
        <v>0</v>
      </c>
      <c r="Z1125">
        <v>8</v>
      </c>
      <c r="AA1125">
        <v>1</v>
      </c>
      <c r="AB1125">
        <v>0</v>
      </c>
      <c r="AC1125">
        <v>0</v>
      </c>
      <c r="AD1125" t="s">
        <v>53</v>
      </c>
      <c r="AE1125">
        <f>COUNTIF($E$2:E1125,E1125)</f>
        <v>0</v>
      </c>
      <c r="AF1125">
        <f>COUNTIF($H$2:$H1125,H1125)</f>
        <v>0</v>
      </c>
      <c r="AG1125">
        <f>COUNTIF($M$2:M1125,M1125)</f>
        <v>0</v>
      </c>
      <c r="AH1125">
        <f>COUNTIF($O$2:O1125,O1125)</f>
        <v>0</v>
      </c>
      <c r="AI1125">
        <f>COUNTIF($Q$2:Q1125,Q1125)</f>
        <v>0</v>
      </c>
      <c r="AJ1125">
        <f>COUNTIF($S$2:S1125,S1125)</f>
        <v>0</v>
      </c>
      <c r="AK1125">
        <f t="shared" si="17"/>
        <v>0</v>
      </c>
      <c r="AL1125">
        <f>IF(AD1125="",0,COUNTIF($AD$2:AD1125,AD1125))</f>
        <v>0</v>
      </c>
    </row>
    <row r="1126" spans="1:38">
      <c r="A1126" t="s">
        <v>3718</v>
      </c>
      <c r="B1126" t="s">
        <v>56</v>
      </c>
      <c r="C1126">
        <v>301</v>
      </c>
      <c r="D1126" t="s">
        <v>55</v>
      </c>
      <c r="E1126"/>
      <c r="F1126">
        <v>0</v>
      </c>
      <c r="G1126">
        <v>0</v>
      </c>
      <c r="H1126"/>
      <c r="I1126">
        <v>0</v>
      </c>
      <c r="J1126">
        <v>0</v>
      </c>
      <c r="K1126"/>
      <c r="L1126">
        <v>0</v>
      </c>
      <c r="M1126"/>
      <c r="N1126">
        <v>0</v>
      </c>
      <c r="O1126"/>
      <c r="P1126">
        <v>0</v>
      </c>
      <c r="Q1126"/>
      <c r="R1126">
        <v>0</v>
      </c>
      <c r="S1126"/>
      <c r="T1126">
        <v>0</v>
      </c>
      <c r="U1126" t="s">
        <v>53</v>
      </c>
      <c r="V1126" t="s">
        <v>53</v>
      </c>
      <c r="W1126"/>
      <c r="X1126">
        <v>0</v>
      </c>
      <c r="Y1126">
        <v>0</v>
      </c>
      <c r="Z1126">
        <v>7</v>
      </c>
      <c r="AA1126">
        <v>1</v>
      </c>
      <c r="AB1126">
        <v>1</v>
      </c>
      <c r="AC1126">
        <v>0</v>
      </c>
      <c r="AD1126" t="s">
        <v>53</v>
      </c>
      <c r="AE1126">
        <f>COUNTIF($E$2:E1126,E1126)</f>
        <v>0</v>
      </c>
      <c r="AF1126">
        <f>COUNTIF($H$2:$H1126,H1126)</f>
        <v>0</v>
      </c>
      <c r="AG1126">
        <f>COUNTIF($M$2:M1126,M1126)</f>
        <v>0</v>
      </c>
      <c r="AH1126">
        <f>COUNTIF($O$2:O1126,O1126)</f>
        <v>0</v>
      </c>
      <c r="AI1126">
        <f>COUNTIF($Q$2:Q1126,Q1126)</f>
        <v>0</v>
      </c>
      <c r="AJ1126">
        <f>COUNTIF($S$2:S1126,S1126)</f>
        <v>0</v>
      </c>
      <c r="AK1126">
        <f t="shared" si="17"/>
        <v>0</v>
      </c>
      <c r="AL1126">
        <f>IF(AD1126="",0,COUNTIF($AD$2:AD1126,AD1126))</f>
        <v>0</v>
      </c>
    </row>
    <row r="1127" spans="1:38">
      <c r="A1127" t="s">
        <v>3719</v>
      </c>
      <c r="B1127" t="s">
        <v>56</v>
      </c>
      <c r="C1127">
        <v>200</v>
      </c>
      <c r="D1127" t="s">
        <v>54</v>
      </c>
      <c r="E1127" t="s">
        <v>3720</v>
      </c>
      <c r="F1127">
        <v>61</v>
      </c>
      <c r="G1127">
        <v>525</v>
      </c>
      <c r="H1127"/>
      <c r="I1127">
        <v>0</v>
      </c>
      <c r="J1127">
        <v>0</v>
      </c>
      <c r="K1127"/>
      <c r="L1127">
        <v>0</v>
      </c>
      <c r="M1127" t="s">
        <v>3720</v>
      </c>
      <c r="N1127">
        <v>61</v>
      </c>
      <c r="O1127"/>
      <c r="P1127">
        <v>0</v>
      </c>
      <c r="Q1127" t="s">
        <v>3721</v>
      </c>
      <c r="R1127">
        <v>39</v>
      </c>
      <c r="S1127" t="s">
        <v>3722</v>
      </c>
      <c r="T1127">
        <v>25</v>
      </c>
      <c r="U1127" t="s">
        <v>53</v>
      </c>
      <c r="V1127" t="s">
        <v>53</v>
      </c>
      <c r="W1127" t="s">
        <v>108</v>
      </c>
      <c r="X1127">
        <v>58637</v>
      </c>
      <c r="Y1127">
        <v>1709</v>
      </c>
      <c r="Z1127">
        <v>4</v>
      </c>
      <c r="AA1127">
        <v>14</v>
      </c>
      <c r="AB1127">
        <v>62</v>
      </c>
      <c r="AC1127">
        <v>13</v>
      </c>
      <c r="AD1127" t="s">
        <v>3723</v>
      </c>
      <c r="AE1127">
        <f>COUNTIF($E$2:E1127,E1127)</f>
        <v>1</v>
      </c>
      <c r="AF1127">
        <f>COUNTIF($H$2:$H1127,H1127)</f>
        <v>0</v>
      </c>
      <c r="AG1127">
        <f>COUNTIF($M$2:M1127,M1127)</f>
        <v>1</v>
      </c>
      <c r="AH1127">
        <f>COUNTIF($O$2:O1127,O1127)</f>
        <v>0</v>
      </c>
      <c r="AI1127">
        <f>COUNTIF($Q$2:Q1127,Q1127)</f>
        <v>1</v>
      </c>
      <c r="AJ1127">
        <f>COUNTIF($S$2:S1127,S1127)</f>
        <v>1</v>
      </c>
      <c r="AK1127">
        <f t="shared" si="17"/>
        <v>57.2626953125</v>
      </c>
      <c r="AL1127">
        <f>IF(AD1127="",0,COUNTIF($AD$2:AD1127,AD1127))</f>
        <v>1</v>
      </c>
    </row>
    <row r="1128" spans="1:38">
      <c r="A1128" t="s">
        <v>3724</v>
      </c>
      <c r="B1128" t="s">
        <v>56</v>
      </c>
      <c r="C1128">
        <v>200</v>
      </c>
      <c r="D1128" t="s">
        <v>54</v>
      </c>
      <c r="E1128" t="s">
        <v>3720</v>
      </c>
      <c r="F1128">
        <v>61</v>
      </c>
      <c r="G1128">
        <v>525</v>
      </c>
      <c r="H1128"/>
      <c r="I1128">
        <v>0</v>
      </c>
      <c r="J1128">
        <v>0</v>
      </c>
      <c r="K1128"/>
      <c r="L1128">
        <v>0</v>
      </c>
      <c r="M1128" t="s">
        <v>3720</v>
      </c>
      <c r="N1128">
        <v>61</v>
      </c>
      <c r="O1128"/>
      <c r="P1128">
        <v>0</v>
      </c>
      <c r="Q1128" t="s">
        <v>3721</v>
      </c>
      <c r="R1128">
        <v>39</v>
      </c>
      <c r="S1128" t="s">
        <v>3722</v>
      </c>
      <c r="T1128">
        <v>25</v>
      </c>
      <c r="U1128" t="s">
        <v>53</v>
      </c>
      <c r="V1128" t="s">
        <v>53</v>
      </c>
      <c r="W1128" t="s">
        <v>108</v>
      </c>
      <c r="X1128">
        <v>58652</v>
      </c>
      <c r="Y1128">
        <v>1709</v>
      </c>
      <c r="Z1128">
        <v>5</v>
      </c>
      <c r="AA1128">
        <v>6</v>
      </c>
      <c r="AB1128">
        <v>62</v>
      </c>
      <c r="AC1128">
        <v>13</v>
      </c>
      <c r="AD1128" t="s">
        <v>3725</v>
      </c>
      <c r="AE1128">
        <f>COUNTIF($E$2:E1128,E1128)</f>
        <v>2</v>
      </c>
      <c r="AF1128">
        <f>COUNTIF($H$2:$H1128,H1128)</f>
        <v>0</v>
      </c>
      <c r="AG1128">
        <f>COUNTIF($M$2:M1128,M1128)</f>
        <v>2</v>
      </c>
      <c r="AH1128">
        <f>COUNTIF($O$2:O1128,O1128)</f>
        <v>0</v>
      </c>
      <c r="AI1128">
        <f>COUNTIF($Q$2:Q1128,Q1128)</f>
        <v>2</v>
      </c>
      <c r="AJ1128">
        <f>COUNTIF($S$2:S1128,S1128)</f>
        <v>2</v>
      </c>
      <c r="AK1128">
        <f t="shared" si="17"/>
        <v>57.27734375</v>
      </c>
      <c r="AL1128">
        <f>IF(AD1128="",0,COUNTIF($AD$2:AD1128,AD1128))</f>
        <v>1</v>
      </c>
    </row>
    <row r="1129" spans="1:38">
      <c r="A1129" t="s">
        <v>3726</v>
      </c>
      <c r="B1129" t="s">
        <v>56</v>
      </c>
      <c r="C1129">
        <v>200</v>
      </c>
      <c r="D1129" t="s">
        <v>54</v>
      </c>
      <c r="E1129" t="s">
        <v>3727</v>
      </c>
      <c r="F1129">
        <v>46</v>
      </c>
      <c r="G1129">
        <v>358</v>
      </c>
      <c r="H1129"/>
      <c r="I1129">
        <v>0</v>
      </c>
      <c r="J1129">
        <v>0</v>
      </c>
      <c r="K1129"/>
      <c r="L1129">
        <v>0</v>
      </c>
      <c r="M1129" t="s">
        <v>3727</v>
      </c>
      <c r="N1129">
        <v>46</v>
      </c>
      <c r="O1129"/>
      <c r="P1129">
        <v>0</v>
      </c>
      <c r="Q1129" t="s">
        <v>3728</v>
      </c>
      <c r="R1129">
        <v>64</v>
      </c>
      <c r="S1129" t="s">
        <v>172</v>
      </c>
      <c r="T1129">
        <v>6</v>
      </c>
      <c r="U1129" t="s">
        <v>53</v>
      </c>
      <c r="V1129" t="s">
        <v>53</v>
      </c>
      <c r="W1129" t="s">
        <v>108</v>
      </c>
      <c r="X1129">
        <v>50402</v>
      </c>
      <c r="Y1129">
        <v>930</v>
      </c>
      <c r="Z1129">
        <v>5</v>
      </c>
      <c r="AA1129">
        <v>6</v>
      </c>
      <c r="AB1129">
        <v>60</v>
      </c>
      <c r="AC1129">
        <v>10</v>
      </c>
      <c r="AD1129" t="s">
        <v>3729</v>
      </c>
      <c r="AE1129">
        <f>COUNTIF($E$2:E1129,E1129)</f>
        <v>1</v>
      </c>
      <c r="AF1129">
        <f>COUNTIF($H$2:$H1129,H1129)</f>
        <v>0</v>
      </c>
      <c r="AG1129">
        <f>COUNTIF($M$2:M1129,M1129)</f>
        <v>1</v>
      </c>
      <c r="AH1129">
        <f>COUNTIF($O$2:O1129,O1129)</f>
        <v>0</v>
      </c>
      <c r="AI1129">
        <f>COUNTIF($Q$2:Q1129,Q1129)</f>
        <v>1</v>
      </c>
      <c r="AJ1129">
        <f>COUNTIF($S$2:S1129,S1129)</f>
        <v>736</v>
      </c>
      <c r="AK1129">
        <f t="shared" si="17"/>
        <v>49.220703125</v>
      </c>
      <c r="AL1129">
        <f>IF(AD1129="",0,COUNTIF($AD$2:AD1129,AD1129))</f>
        <v>1</v>
      </c>
    </row>
    <row r="1130" spans="1:38">
      <c r="A1130" t="s">
        <v>3730</v>
      </c>
      <c r="B1130" t="s">
        <v>56</v>
      </c>
      <c r="C1130">
        <v>200</v>
      </c>
      <c r="D1130" t="s">
        <v>54</v>
      </c>
      <c r="E1130" t="s">
        <v>3727</v>
      </c>
      <c r="F1130">
        <v>46</v>
      </c>
      <c r="G1130">
        <v>358</v>
      </c>
      <c r="H1130"/>
      <c r="I1130">
        <v>0</v>
      </c>
      <c r="J1130">
        <v>0</v>
      </c>
      <c r="K1130"/>
      <c r="L1130">
        <v>0</v>
      </c>
      <c r="M1130" t="s">
        <v>3727</v>
      </c>
      <c r="N1130">
        <v>46</v>
      </c>
      <c r="O1130"/>
      <c r="P1130">
        <v>0</v>
      </c>
      <c r="Q1130" t="s">
        <v>3728</v>
      </c>
      <c r="R1130">
        <v>64</v>
      </c>
      <c r="S1130" t="s">
        <v>172</v>
      </c>
      <c r="T1130">
        <v>6</v>
      </c>
      <c r="U1130" t="s">
        <v>53</v>
      </c>
      <c r="V1130" t="s">
        <v>53</v>
      </c>
      <c r="W1130" t="s">
        <v>108</v>
      </c>
      <c r="X1130">
        <v>50417</v>
      </c>
      <c r="Y1130">
        <v>930</v>
      </c>
      <c r="Z1130">
        <v>6</v>
      </c>
      <c r="AA1130">
        <v>2</v>
      </c>
      <c r="AB1130">
        <v>60</v>
      </c>
      <c r="AC1130">
        <v>10</v>
      </c>
      <c r="AD1130" t="s">
        <v>3731</v>
      </c>
      <c r="AE1130">
        <f>COUNTIF($E$2:E1130,E1130)</f>
        <v>2</v>
      </c>
      <c r="AF1130">
        <f>COUNTIF($H$2:$H1130,H1130)</f>
        <v>0</v>
      </c>
      <c r="AG1130">
        <f>COUNTIF($M$2:M1130,M1130)</f>
        <v>2</v>
      </c>
      <c r="AH1130">
        <f>COUNTIF($O$2:O1130,O1130)</f>
        <v>0</v>
      </c>
      <c r="AI1130">
        <f>COUNTIF($Q$2:Q1130,Q1130)</f>
        <v>2</v>
      </c>
      <c r="AJ1130">
        <f>COUNTIF($S$2:S1130,S1130)</f>
        <v>737</v>
      </c>
      <c r="AK1130">
        <f t="shared" si="17"/>
        <v>49.2353515625</v>
      </c>
      <c r="AL1130">
        <f>IF(AD1130="",0,COUNTIF($AD$2:AD1130,AD1130))</f>
        <v>1</v>
      </c>
    </row>
    <row r="1131" spans="1:38">
      <c r="A1131" t="s">
        <v>3732</v>
      </c>
      <c r="B1131" t="s">
        <v>56</v>
      </c>
      <c r="C1131">
        <v>200</v>
      </c>
      <c r="D1131" t="s">
        <v>54</v>
      </c>
      <c r="E1131" t="s">
        <v>3733</v>
      </c>
      <c r="F1131">
        <v>27</v>
      </c>
      <c r="G1131">
        <v>229</v>
      </c>
      <c r="H1131"/>
      <c r="I1131">
        <v>0</v>
      </c>
      <c r="J1131">
        <v>0</v>
      </c>
      <c r="K1131"/>
      <c r="L1131">
        <v>0</v>
      </c>
      <c r="M1131" t="s">
        <v>3734</v>
      </c>
      <c r="N1131">
        <v>92</v>
      </c>
      <c r="O1131"/>
      <c r="P1131">
        <v>0</v>
      </c>
      <c r="Q1131" t="s">
        <v>172</v>
      </c>
      <c r="R1131">
        <v>6</v>
      </c>
      <c r="S1131" t="s">
        <v>145</v>
      </c>
      <c r="T1131">
        <v>10</v>
      </c>
      <c r="U1131" t="s">
        <v>53</v>
      </c>
      <c r="V1131" t="s">
        <v>53</v>
      </c>
      <c r="W1131" t="s">
        <v>108</v>
      </c>
      <c r="X1131">
        <v>57802</v>
      </c>
      <c r="Y1131">
        <v>2525</v>
      </c>
      <c r="Z1131">
        <v>5</v>
      </c>
      <c r="AA1131">
        <v>7</v>
      </c>
      <c r="AB1131">
        <v>58</v>
      </c>
      <c r="AC1131">
        <v>8</v>
      </c>
      <c r="AD1131" t="s">
        <v>3735</v>
      </c>
      <c r="AE1131">
        <f>COUNTIF($E$2:E1131,E1131)</f>
        <v>1</v>
      </c>
      <c r="AF1131">
        <f>COUNTIF($H$2:$H1131,H1131)</f>
        <v>0</v>
      </c>
      <c r="AG1131">
        <f>COUNTIF($M$2:M1131,M1131)</f>
        <v>1</v>
      </c>
      <c r="AH1131">
        <f>COUNTIF($O$2:O1131,O1131)</f>
        <v>0</v>
      </c>
      <c r="AI1131">
        <f>COUNTIF($Q$2:Q1131,Q1131)</f>
        <v>131</v>
      </c>
      <c r="AJ1131">
        <f>COUNTIF($S$2:S1131,S1131)</f>
        <v>131</v>
      </c>
      <c r="AK1131">
        <f t="shared" si="17"/>
        <v>56.447265625</v>
      </c>
      <c r="AL1131">
        <f>IF(AD1131="",0,COUNTIF($AD$2:AD1131,AD1131))</f>
        <v>1</v>
      </c>
    </row>
    <row r="1132" spans="1:38">
      <c r="A1132" t="s">
        <v>3736</v>
      </c>
      <c r="B1132" t="s">
        <v>56</v>
      </c>
      <c r="C1132">
        <v>200</v>
      </c>
      <c r="D1132" t="s">
        <v>54</v>
      </c>
      <c r="E1132" t="s">
        <v>3737</v>
      </c>
      <c r="F1132">
        <v>31</v>
      </c>
      <c r="G1132">
        <v>265</v>
      </c>
      <c r="H1132"/>
      <c r="I1132">
        <v>0</v>
      </c>
      <c r="J1132">
        <v>0</v>
      </c>
      <c r="K1132"/>
      <c r="L1132">
        <v>0</v>
      </c>
      <c r="M1132" t="s">
        <v>3738</v>
      </c>
      <c r="N1132">
        <v>58</v>
      </c>
      <c r="O1132"/>
      <c r="P1132">
        <v>0</v>
      </c>
      <c r="Q1132" t="s">
        <v>3739</v>
      </c>
      <c r="R1132">
        <v>9</v>
      </c>
      <c r="S1132" t="s">
        <v>3740</v>
      </c>
      <c r="T1132">
        <v>25</v>
      </c>
      <c r="U1132" t="s">
        <v>53</v>
      </c>
      <c r="V1132" t="s">
        <v>53</v>
      </c>
      <c r="W1132" t="s">
        <v>108</v>
      </c>
      <c r="X1132">
        <v>121587</v>
      </c>
      <c r="Y1132">
        <v>4902</v>
      </c>
      <c r="Z1132">
        <v>6</v>
      </c>
      <c r="AA1132">
        <v>8</v>
      </c>
      <c r="AB1132">
        <v>127</v>
      </c>
      <c r="AC1132">
        <v>63</v>
      </c>
      <c r="AD1132" t="s">
        <v>3741</v>
      </c>
      <c r="AE1132">
        <f>COUNTIF($E$2:E1132,E1132)</f>
        <v>1</v>
      </c>
      <c r="AF1132">
        <f>COUNTIF($H$2:$H1132,H1132)</f>
        <v>0</v>
      </c>
      <c r="AG1132">
        <f>COUNTIF($M$2:M1132,M1132)</f>
        <v>1</v>
      </c>
      <c r="AH1132">
        <f>COUNTIF($O$2:O1132,O1132)</f>
        <v>0</v>
      </c>
      <c r="AI1132">
        <f>COUNTIF($Q$2:Q1132,Q1132)</f>
        <v>1</v>
      </c>
      <c r="AJ1132">
        <f>COUNTIF($S$2:S1132,S1132)</f>
        <v>1</v>
      </c>
      <c r="AK1132">
        <f t="shared" si="17"/>
        <v>118.7373046875</v>
      </c>
      <c r="AL1132">
        <f>IF(AD1132="",0,COUNTIF($AD$2:AD1132,AD1132))</f>
        <v>1</v>
      </c>
    </row>
    <row r="1133" spans="1:38">
      <c r="A1133" t="s">
        <v>3742</v>
      </c>
      <c r="B1133" t="s">
        <v>56</v>
      </c>
      <c r="C1133">
        <v>200</v>
      </c>
      <c r="D1133" t="s">
        <v>54</v>
      </c>
      <c r="E1133" t="s">
        <v>3737</v>
      </c>
      <c r="F1133">
        <v>31</v>
      </c>
      <c r="G1133">
        <v>265</v>
      </c>
      <c r="H1133"/>
      <c r="I1133">
        <v>0</v>
      </c>
      <c r="J1133">
        <v>0</v>
      </c>
      <c r="K1133"/>
      <c r="L1133">
        <v>0</v>
      </c>
      <c r="M1133" t="s">
        <v>3738</v>
      </c>
      <c r="N1133">
        <v>58</v>
      </c>
      <c r="O1133"/>
      <c r="P1133">
        <v>0</v>
      </c>
      <c r="Q1133" t="s">
        <v>3739</v>
      </c>
      <c r="R1133">
        <v>9</v>
      </c>
      <c r="S1133" t="s">
        <v>3740</v>
      </c>
      <c r="T1133">
        <v>25</v>
      </c>
      <c r="U1133" t="s">
        <v>53</v>
      </c>
      <c r="V1133" t="s">
        <v>53</v>
      </c>
      <c r="W1133" t="s">
        <v>108</v>
      </c>
      <c r="X1133">
        <v>121626</v>
      </c>
      <c r="Y1133">
        <v>4902</v>
      </c>
      <c r="Z1133">
        <v>7</v>
      </c>
      <c r="AA1133">
        <v>128</v>
      </c>
      <c r="AB1133">
        <v>127</v>
      </c>
      <c r="AC1133">
        <v>63</v>
      </c>
      <c r="AD1133" t="s">
        <v>3743</v>
      </c>
      <c r="AE1133">
        <f>COUNTIF($E$2:E1133,E1133)</f>
        <v>2</v>
      </c>
      <c r="AF1133">
        <f>COUNTIF($H$2:$H1133,H1133)</f>
        <v>0</v>
      </c>
      <c r="AG1133">
        <f>COUNTIF($M$2:M1133,M1133)</f>
        <v>2</v>
      </c>
      <c r="AH1133">
        <f>COUNTIF($O$2:O1133,O1133)</f>
        <v>0</v>
      </c>
      <c r="AI1133">
        <f>COUNTIF($Q$2:Q1133,Q1133)</f>
        <v>2</v>
      </c>
      <c r="AJ1133">
        <f>COUNTIF($S$2:S1133,S1133)</f>
        <v>2</v>
      </c>
      <c r="AK1133">
        <f t="shared" si="17"/>
        <v>118.775390625</v>
      </c>
      <c r="AL1133">
        <f>IF(AD1133="",0,COUNTIF($AD$2:AD1133,AD1133))</f>
        <v>1</v>
      </c>
    </row>
    <row r="1134" spans="1:38">
      <c r="A1134" t="s">
        <v>3744</v>
      </c>
      <c r="B1134" t="s">
        <v>56</v>
      </c>
      <c r="C1134">
        <v>200</v>
      </c>
      <c r="D1134" t="s">
        <v>54</v>
      </c>
      <c r="E1134" t="s">
        <v>3745</v>
      </c>
      <c r="F1134">
        <v>33</v>
      </c>
      <c r="G1134">
        <v>282</v>
      </c>
      <c r="H1134"/>
      <c r="I1134">
        <v>0</v>
      </c>
      <c r="J1134">
        <v>0</v>
      </c>
      <c r="K1134"/>
      <c r="L1134">
        <v>0</v>
      </c>
      <c r="M1134" t="s">
        <v>3745</v>
      </c>
      <c r="N1134">
        <v>33</v>
      </c>
      <c r="O1134"/>
      <c r="P1134">
        <v>0</v>
      </c>
      <c r="Q1134" t="s">
        <v>3746</v>
      </c>
      <c r="R1134">
        <v>15</v>
      </c>
      <c r="S1134" t="s">
        <v>3747</v>
      </c>
      <c r="T1134">
        <v>8</v>
      </c>
      <c r="U1134" t="s">
        <v>53</v>
      </c>
      <c r="V1134" t="s">
        <v>53</v>
      </c>
      <c r="W1134" t="s">
        <v>108</v>
      </c>
      <c r="X1134">
        <v>50636</v>
      </c>
      <c r="Y1134">
        <v>1189</v>
      </c>
      <c r="Z1134">
        <v>5</v>
      </c>
      <c r="AA1134">
        <v>9</v>
      </c>
      <c r="AB1134">
        <v>58</v>
      </c>
      <c r="AC1134">
        <v>9</v>
      </c>
      <c r="AD1134" t="s">
        <v>3748</v>
      </c>
      <c r="AE1134">
        <f>COUNTIF($E$2:E1134,E1134)</f>
        <v>1</v>
      </c>
      <c r="AF1134">
        <f>COUNTIF($H$2:$H1134,H1134)</f>
        <v>0</v>
      </c>
      <c r="AG1134">
        <f>COUNTIF($M$2:M1134,M1134)</f>
        <v>1</v>
      </c>
      <c r="AH1134">
        <f>COUNTIF($O$2:O1134,O1134)</f>
        <v>0</v>
      </c>
      <c r="AI1134">
        <f>COUNTIF($Q$2:Q1134,Q1134)</f>
        <v>1</v>
      </c>
      <c r="AJ1134">
        <f>COUNTIF($S$2:S1134,S1134)</f>
        <v>1</v>
      </c>
      <c r="AK1134">
        <f t="shared" si="17"/>
        <v>49.44921875</v>
      </c>
      <c r="AL1134">
        <f>IF(AD1134="",0,COUNTIF($AD$2:AD1134,AD1134))</f>
        <v>1</v>
      </c>
    </row>
    <row r="1135" spans="1:38">
      <c r="A1135" t="s">
        <v>3749</v>
      </c>
      <c r="B1135" t="s">
        <v>56</v>
      </c>
      <c r="C1135">
        <v>200</v>
      </c>
      <c r="D1135" t="s">
        <v>54</v>
      </c>
      <c r="E1135" t="s">
        <v>3750</v>
      </c>
      <c r="F1135">
        <v>31</v>
      </c>
      <c r="G1135">
        <v>260</v>
      </c>
      <c r="H1135"/>
      <c r="I1135">
        <v>0</v>
      </c>
      <c r="J1135">
        <v>0</v>
      </c>
      <c r="K1135"/>
      <c r="L1135">
        <v>0</v>
      </c>
      <c r="M1135" t="s">
        <v>3751</v>
      </c>
      <c r="N1135">
        <v>98</v>
      </c>
      <c r="O1135"/>
      <c r="P1135">
        <v>0</v>
      </c>
      <c r="Q1135" t="s">
        <v>3752</v>
      </c>
      <c r="R1135">
        <v>115</v>
      </c>
      <c r="S1135" t="s">
        <v>172</v>
      </c>
      <c r="T1135">
        <v>6</v>
      </c>
      <c r="U1135" t="s">
        <v>53</v>
      </c>
      <c r="V1135" t="s">
        <v>53</v>
      </c>
      <c r="W1135" t="s">
        <v>108</v>
      </c>
      <c r="X1135">
        <v>56405</v>
      </c>
      <c r="Y1135">
        <v>1853</v>
      </c>
      <c r="Z1135">
        <v>4</v>
      </c>
      <c r="AA1135">
        <v>5</v>
      </c>
      <c r="AB1135">
        <v>60</v>
      </c>
      <c r="AC1135">
        <v>10</v>
      </c>
      <c r="AD1135" t="s">
        <v>3753</v>
      </c>
      <c r="AE1135">
        <f>COUNTIF($E$2:E1135,E1135)</f>
        <v>1</v>
      </c>
      <c r="AF1135">
        <f>COUNTIF($H$2:$H1135,H1135)</f>
        <v>0</v>
      </c>
      <c r="AG1135">
        <f>COUNTIF($M$2:M1135,M1135)</f>
        <v>1</v>
      </c>
      <c r="AH1135">
        <f>COUNTIF($O$2:O1135,O1135)</f>
        <v>0</v>
      </c>
      <c r="AI1135">
        <f>COUNTIF($Q$2:Q1135,Q1135)</f>
        <v>1</v>
      </c>
      <c r="AJ1135">
        <f>COUNTIF($S$2:S1135,S1135)</f>
        <v>738</v>
      </c>
      <c r="AK1135">
        <f t="shared" si="17"/>
        <v>55.0830078125</v>
      </c>
      <c r="AL1135">
        <f>IF(AD1135="",0,COUNTIF($AD$2:AD1135,AD1135))</f>
        <v>1</v>
      </c>
    </row>
    <row r="1136" spans="1:38">
      <c r="A1136" t="s">
        <v>3754</v>
      </c>
      <c r="B1136" t="s">
        <v>56</v>
      </c>
      <c r="C1136">
        <v>200</v>
      </c>
      <c r="D1136" t="s">
        <v>54</v>
      </c>
      <c r="E1136" t="s">
        <v>3750</v>
      </c>
      <c r="F1136">
        <v>31</v>
      </c>
      <c r="G1136">
        <v>260</v>
      </c>
      <c r="H1136"/>
      <c r="I1136">
        <v>0</v>
      </c>
      <c r="J1136">
        <v>0</v>
      </c>
      <c r="K1136"/>
      <c r="L1136">
        <v>0</v>
      </c>
      <c r="M1136" t="s">
        <v>3751</v>
      </c>
      <c r="N1136">
        <v>98</v>
      </c>
      <c r="O1136"/>
      <c r="P1136">
        <v>0</v>
      </c>
      <c r="Q1136" t="s">
        <v>3752</v>
      </c>
      <c r="R1136">
        <v>115</v>
      </c>
      <c r="S1136" t="s">
        <v>172</v>
      </c>
      <c r="T1136">
        <v>6</v>
      </c>
      <c r="U1136" t="s">
        <v>53</v>
      </c>
      <c r="V1136" t="s">
        <v>53</v>
      </c>
      <c r="W1136" t="s">
        <v>108</v>
      </c>
      <c r="X1136">
        <v>56420</v>
      </c>
      <c r="Y1136">
        <v>1853</v>
      </c>
      <c r="Z1136">
        <v>5</v>
      </c>
      <c r="AA1136">
        <v>4</v>
      </c>
      <c r="AB1136">
        <v>60</v>
      </c>
      <c r="AC1136">
        <v>10</v>
      </c>
      <c r="AD1136" t="s">
        <v>3755</v>
      </c>
      <c r="AE1136">
        <f>COUNTIF($E$2:E1136,E1136)</f>
        <v>2</v>
      </c>
      <c r="AF1136">
        <f>COUNTIF($H$2:$H1136,H1136)</f>
        <v>0</v>
      </c>
      <c r="AG1136">
        <f>COUNTIF($M$2:M1136,M1136)</f>
        <v>2</v>
      </c>
      <c r="AH1136">
        <f>COUNTIF($O$2:O1136,O1136)</f>
        <v>0</v>
      </c>
      <c r="AI1136">
        <f>COUNTIF($Q$2:Q1136,Q1136)</f>
        <v>2</v>
      </c>
      <c r="AJ1136">
        <f>COUNTIF($S$2:S1136,S1136)</f>
        <v>739</v>
      </c>
      <c r="AK1136">
        <f t="shared" si="17"/>
        <v>55.09765625</v>
      </c>
      <c r="AL1136">
        <f>IF(AD1136="",0,COUNTIF($AD$2:AD1136,AD1136))</f>
        <v>1</v>
      </c>
    </row>
    <row r="1137" spans="1:38">
      <c r="A1137" t="s">
        <v>3756</v>
      </c>
      <c r="B1137" t="s">
        <v>56</v>
      </c>
      <c r="C1137">
        <v>200</v>
      </c>
      <c r="D1137" t="s">
        <v>54</v>
      </c>
      <c r="E1137" t="s">
        <v>3757</v>
      </c>
      <c r="F1137">
        <v>48</v>
      </c>
      <c r="G1137">
        <v>401</v>
      </c>
      <c r="H1137"/>
      <c r="I1137">
        <v>0</v>
      </c>
      <c r="J1137">
        <v>0</v>
      </c>
      <c r="K1137"/>
      <c r="L1137">
        <v>0</v>
      </c>
      <c r="M1137" t="s">
        <v>3758</v>
      </c>
      <c r="N1137">
        <v>54</v>
      </c>
      <c r="O1137"/>
      <c r="P1137">
        <v>0</v>
      </c>
      <c r="Q1137" t="s">
        <v>3759</v>
      </c>
      <c r="R1137">
        <v>18</v>
      </c>
      <c r="S1137"/>
      <c r="T1137">
        <v>0</v>
      </c>
      <c r="U1137" t="s">
        <v>53</v>
      </c>
      <c r="V1137" t="s">
        <v>53</v>
      </c>
      <c r="W1137" t="s">
        <v>108</v>
      </c>
      <c r="X1137">
        <v>50554</v>
      </c>
      <c r="Y1137">
        <v>1078</v>
      </c>
      <c r="Z1137">
        <v>5</v>
      </c>
      <c r="AA1137">
        <v>25</v>
      </c>
      <c r="AB1137">
        <v>58</v>
      </c>
      <c r="AC1137">
        <v>10</v>
      </c>
      <c r="AD1137" t="s">
        <v>3760</v>
      </c>
      <c r="AE1137">
        <f>COUNTIF($E$2:E1137,E1137)</f>
        <v>1</v>
      </c>
      <c r="AF1137">
        <f>COUNTIF($H$2:$H1137,H1137)</f>
        <v>0</v>
      </c>
      <c r="AG1137">
        <f>COUNTIF($M$2:M1137,M1137)</f>
        <v>1</v>
      </c>
      <c r="AH1137">
        <f>COUNTIF($O$2:O1137,O1137)</f>
        <v>0</v>
      </c>
      <c r="AI1137">
        <f>COUNTIF($Q$2:Q1137,Q1137)</f>
        <v>1</v>
      </c>
      <c r="AJ1137">
        <f>COUNTIF($S$2:S1137,S1137)</f>
        <v>0</v>
      </c>
      <c r="AK1137">
        <f t="shared" si="17"/>
        <v>49.369140625</v>
      </c>
      <c r="AL1137">
        <f>IF(AD1137="",0,COUNTIF($AD$2:AD1137,AD1137))</f>
        <v>1</v>
      </c>
    </row>
    <row r="1138" spans="1:38">
      <c r="A1138" t="s">
        <v>3761</v>
      </c>
      <c r="B1138" t="s">
        <v>56</v>
      </c>
      <c r="C1138">
        <v>200</v>
      </c>
      <c r="D1138" t="s">
        <v>54</v>
      </c>
      <c r="E1138" t="s">
        <v>3762</v>
      </c>
      <c r="F1138">
        <v>60</v>
      </c>
      <c r="G1138">
        <v>513</v>
      </c>
      <c r="H1138"/>
      <c r="I1138">
        <v>0</v>
      </c>
      <c r="J1138">
        <v>0</v>
      </c>
      <c r="K1138"/>
      <c r="L1138">
        <v>0</v>
      </c>
      <c r="M1138" t="s">
        <v>3763</v>
      </c>
      <c r="N1138">
        <v>62</v>
      </c>
      <c r="O1138"/>
      <c r="P1138">
        <v>0</v>
      </c>
      <c r="Q1138" t="s">
        <v>3764</v>
      </c>
      <c r="R1138">
        <v>80</v>
      </c>
      <c r="S1138" t="s">
        <v>172</v>
      </c>
      <c r="T1138">
        <v>6</v>
      </c>
      <c r="U1138" t="s">
        <v>53</v>
      </c>
      <c r="V1138" t="s">
        <v>53</v>
      </c>
      <c r="W1138" t="s">
        <v>108</v>
      </c>
      <c r="X1138">
        <v>95084</v>
      </c>
      <c r="Y1138">
        <v>3743</v>
      </c>
      <c r="Z1138">
        <v>6</v>
      </c>
      <c r="AA1138">
        <v>11</v>
      </c>
      <c r="AB1138">
        <v>96</v>
      </c>
      <c r="AC1138">
        <v>26</v>
      </c>
      <c r="AD1138" t="s">
        <v>3765</v>
      </c>
      <c r="AE1138">
        <f>COUNTIF($E$2:E1138,E1138)</f>
        <v>1</v>
      </c>
      <c r="AF1138">
        <f>COUNTIF($H$2:$H1138,H1138)</f>
        <v>0</v>
      </c>
      <c r="AG1138">
        <f>COUNTIF($M$2:M1138,M1138)</f>
        <v>1</v>
      </c>
      <c r="AH1138">
        <f>COUNTIF($O$2:O1138,O1138)</f>
        <v>0</v>
      </c>
      <c r="AI1138">
        <f>COUNTIF($Q$2:Q1138,Q1138)</f>
        <v>1</v>
      </c>
      <c r="AJ1138">
        <f>COUNTIF($S$2:S1138,S1138)</f>
        <v>740</v>
      </c>
      <c r="AK1138">
        <f t="shared" si="17"/>
        <v>92.85546875</v>
      </c>
      <c r="AL1138">
        <f>IF(AD1138="",0,COUNTIF($AD$2:AD1138,AD1138))</f>
        <v>1</v>
      </c>
    </row>
    <row r="1139" spans="1:38">
      <c r="A1139" t="s">
        <v>3766</v>
      </c>
      <c r="B1139" t="s">
        <v>56</v>
      </c>
      <c r="C1139">
        <v>200</v>
      </c>
      <c r="D1139" t="s">
        <v>54</v>
      </c>
      <c r="E1139" t="s">
        <v>3762</v>
      </c>
      <c r="F1139">
        <v>60</v>
      </c>
      <c r="G1139">
        <v>513</v>
      </c>
      <c r="H1139"/>
      <c r="I1139">
        <v>0</v>
      </c>
      <c r="J1139">
        <v>0</v>
      </c>
      <c r="K1139"/>
      <c r="L1139">
        <v>0</v>
      </c>
      <c r="M1139" t="s">
        <v>3763</v>
      </c>
      <c r="N1139">
        <v>62</v>
      </c>
      <c r="O1139"/>
      <c r="P1139">
        <v>0</v>
      </c>
      <c r="Q1139" t="s">
        <v>3764</v>
      </c>
      <c r="R1139">
        <v>80</v>
      </c>
      <c r="S1139" t="s">
        <v>172</v>
      </c>
      <c r="T1139">
        <v>6</v>
      </c>
      <c r="U1139" t="s">
        <v>53</v>
      </c>
      <c r="V1139" t="s">
        <v>53</v>
      </c>
      <c r="W1139" t="s">
        <v>108</v>
      </c>
      <c r="X1139">
        <v>95098</v>
      </c>
      <c r="Y1139">
        <v>3743</v>
      </c>
      <c r="Z1139">
        <v>7</v>
      </c>
      <c r="AA1139">
        <v>64</v>
      </c>
      <c r="AB1139">
        <v>96</v>
      </c>
      <c r="AC1139">
        <v>26</v>
      </c>
      <c r="AD1139" t="s">
        <v>3767</v>
      </c>
      <c r="AE1139">
        <f>COUNTIF($E$2:E1139,E1139)</f>
        <v>2</v>
      </c>
      <c r="AF1139">
        <f>COUNTIF($H$2:$H1139,H1139)</f>
        <v>0</v>
      </c>
      <c r="AG1139">
        <f>COUNTIF($M$2:M1139,M1139)</f>
        <v>2</v>
      </c>
      <c r="AH1139">
        <f>COUNTIF($O$2:O1139,O1139)</f>
        <v>0</v>
      </c>
      <c r="AI1139">
        <f>COUNTIF($Q$2:Q1139,Q1139)</f>
        <v>2</v>
      </c>
      <c r="AJ1139">
        <f>COUNTIF($S$2:S1139,S1139)</f>
        <v>741</v>
      </c>
      <c r="AK1139">
        <f t="shared" si="17"/>
        <v>92.869140625</v>
      </c>
      <c r="AL1139">
        <f>IF(AD1139="",0,COUNTIF($AD$2:AD1139,AD1139))</f>
        <v>1</v>
      </c>
    </row>
    <row r="1140" spans="1:38">
      <c r="A1140" t="s">
        <v>3768</v>
      </c>
      <c r="B1140" t="s">
        <v>56</v>
      </c>
      <c r="C1140">
        <v>200</v>
      </c>
      <c r="D1140" t="s">
        <v>54</v>
      </c>
      <c r="E1140" t="s">
        <v>3769</v>
      </c>
      <c r="F1140">
        <v>56</v>
      </c>
      <c r="G1140">
        <v>451</v>
      </c>
      <c r="H1140"/>
      <c r="I1140">
        <v>0</v>
      </c>
      <c r="J1140">
        <v>0</v>
      </c>
      <c r="K1140"/>
      <c r="L1140">
        <v>0</v>
      </c>
      <c r="M1140" t="s">
        <v>3770</v>
      </c>
      <c r="N1140">
        <v>42</v>
      </c>
      <c r="O1140"/>
      <c r="P1140">
        <v>0</v>
      </c>
      <c r="Q1140" t="s">
        <v>3771</v>
      </c>
      <c r="R1140">
        <v>43</v>
      </c>
      <c r="S1140" t="s">
        <v>3772</v>
      </c>
      <c r="T1140">
        <v>29</v>
      </c>
      <c r="U1140" t="s">
        <v>53</v>
      </c>
      <c r="V1140" t="s">
        <v>53</v>
      </c>
      <c r="W1140" t="s">
        <v>108</v>
      </c>
      <c r="X1140">
        <v>59395</v>
      </c>
      <c r="Y1140">
        <v>1962</v>
      </c>
      <c r="Z1140">
        <v>6</v>
      </c>
      <c r="AA1140">
        <v>7</v>
      </c>
      <c r="AB1140">
        <v>62</v>
      </c>
      <c r="AC1140">
        <v>12</v>
      </c>
      <c r="AD1140" t="s">
        <v>3773</v>
      </c>
      <c r="AE1140">
        <f>COUNTIF($E$2:E1140,E1140)</f>
        <v>1</v>
      </c>
      <c r="AF1140">
        <f>COUNTIF($H$2:$H1140,H1140)</f>
        <v>0</v>
      </c>
      <c r="AG1140">
        <f>COUNTIF($M$2:M1140,M1140)</f>
        <v>1</v>
      </c>
      <c r="AH1140">
        <f>COUNTIF($O$2:O1140,O1140)</f>
        <v>0</v>
      </c>
      <c r="AI1140">
        <f>COUNTIF($Q$2:Q1140,Q1140)</f>
        <v>1</v>
      </c>
      <c r="AJ1140">
        <f>COUNTIF($S$2:S1140,S1140)</f>
        <v>1</v>
      </c>
      <c r="AK1140">
        <f t="shared" si="17"/>
        <v>58.0029296875</v>
      </c>
      <c r="AL1140">
        <f>IF(AD1140="",0,COUNTIF($AD$2:AD1140,AD1140))</f>
        <v>1</v>
      </c>
    </row>
    <row r="1141" spans="1:38">
      <c r="A1141" t="s">
        <v>3774</v>
      </c>
      <c r="B1141" t="s">
        <v>56</v>
      </c>
      <c r="C1141">
        <v>200</v>
      </c>
      <c r="D1141" t="s">
        <v>54</v>
      </c>
      <c r="E1141" t="s">
        <v>3769</v>
      </c>
      <c r="F1141">
        <v>56</v>
      </c>
      <c r="G1141">
        <v>451</v>
      </c>
      <c r="H1141"/>
      <c r="I1141">
        <v>0</v>
      </c>
      <c r="J1141">
        <v>0</v>
      </c>
      <c r="K1141"/>
      <c r="L1141">
        <v>0</v>
      </c>
      <c r="M1141" t="s">
        <v>3770</v>
      </c>
      <c r="N1141">
        <v>42</v>
      </c>
      <c r="O1141"/>
      <c r="P1141">
        <v>0</v>
      </c>
      <c r="Q1141" t="s">
        <v>3771</v>
      </c>
      <c r="R1141">
        <v>43</v>
      </c>
      <c r="S1141" t="s">
        <v>3772</v>
      </c>
      <c r="T1141">
        <v>29</v>
      </c>
      <c r="U1141" t="s">
        <v>53</v>
      </c>
      <c r="V1141" t="s">
        <v>53</v>
      </c>
      <c r="W1141" t="s">
        <v>108</v>
      </c>
      <c r="X1141">
        <v>59381</v>
      </c>
      <c r="Y1141">
        <v>1962</v>
      </c>
      <c r="Z1141">
        <v>7</v>
      </c>
      <c r="AA1141">
        <v>4</v>
      </c>
      <c r="AB1141">
        <v>62</v>
      </c>
      <c r="AC1141">
        <v>12</v>
      </c>
      <c r="AD1141" t="s">
        <v>3775</v>
      </c>
      <c r="AE1141">
        <f>COUNTIF($E$2:E1141,E1141)</f>
        <v>2</v>
      </c>
      <c r="AF1141">
        <f>COUNTIF($H$2:$H1141,H1141)</f>
        <v>0</v>
      </c>
      <c r="AG1141">
        <f>COUNTIF($M$2:M1141,M1141)</f>
        <v>2</v>
      </c>
      <c r="AH1141">
        <f>COUNTIF($O$2:O1141,O1141)</f>
        <v>0</v>
      </c>
      <c r="AI1141">
        <f>COUNTIF($Q$2:Q1141,Q1141)</f>
        <v>2</v>
      </c>
      <c r="AJ1141">
        <f>COUNTIF($S$2:S1141,S1141)</f>
        <v>2</v>
      </c>
      <c r="AK1141">
        <f t="shared" si="17"/>
        <v>57.9892578125</v>
      </c>
      <c r="AL1141">
        <f>IF(AD1141="",0,COUNTIF($AD$2:AD1141,AD1141))</f>
        <v>1</v>
      </c>
    </row>
    <row r="1142" spans="1:38">
      <c r="A1142" t="s">
        <v>3776</v>
      </c>
      <c r="B1142" t="s">
        <v>56</v>
      </c>
      <c r="C1142">
        <v>200</v>
      </c>
      <c r="D1142" t="s">
        <v>54</v>
      </c>
      <c r="E1142" t="s">
        <v>3777</v>
      </c>
      <c r="F1142">
        <v>33</v>
      </c>
      <c r="G1142">
        <v>293</v>
      </c>
      <c r="H1142"/>
      <c r="I1142">
        <v>0</v>
      </c>
      <c r="J1142">
        <v>0</v>
      </c>
      <c r="K1142"/>
      <c r="L1142">
        <v>0</v>
      </c>
      <c r="M1142" t="s">
        <v>3777</v>
      </c>
      <c r="N1142">
        <v>33</v>
      </c>
      <c r="O1142"/>
      <c r="P1142">
        <v>0</v>
      </c>
      <c r="Q1142"/>
      <c r="R1142">
        <v>0</v>
      </c>
      <c r="S1142" t="s">
        <v>3778</v>
      </c>
      <c r="T1142">
        <v>20</v>
      </c>
      <c r="U1142" t="s">
        <v>53</v>
      </c>
      <c r="V1142" t="s">
        <v>53</v>
      </c>
      <c r="W1142" t="s">
        <v>108</v>
      </c>
      <c r="X1142">
        <v>64447</v>
      </c>
      <c r="Y1142">
        <v>1868</v>
      </c>
      <c r="Z1142">
        <v>6</v>
      </c>
      <c r="AA1142">
        <v>12</v>
      </c>
      <c r="AB1142">
        <v>75</v>
      </c>
      <c r="AC1142">
        <v>13</v>
      </c>
      <c r="AD1142" t="s">
        <v>3779</v>
      </c>
      <c r="AE1142">
        <f>COUNTIF($E$2:E1142,E1142)</f>
        <v>1</v>
      </c>
      <c r="AF1142">
        <f>COUNTIF($H$2:$H1142,H1142)</f>
        <v>0</v>
      </c>
      <c r="AG1142">
        <f>COUNTIF($M$2:M1142,M1142)</f>
        <v>1</v>
      </c>
      <c r="AH1142">
        <f>COUNTIF($O$2:O1142,O1142)</f>
        <v>0</v>
      </c>
      <c r="AI1142">
        <f>COUNTIF($Q$2:Q1142,Q1142)</f>
        <v>0</v>
      </c>
      <c r="AJ1142">
        <f>COUNTIF($S$2:S1142,S1142)</f>
        <v>1</v>
      </c>
      <c r="AK1142">
        <f t="shared" si="17"/>
        <v>62.9365234375</v>
      </c>
      <c r="AL1142">
        <f>IF(AD1142="",0,COUNTIF($AD$2:AD1142,AD1142))</f>
        <v>1</v>
      </c>
    </row>
    <row r="1143" spans="1:38">
      <c r="A1143" t="s">
        <v>3780</v>
      </c>
      <c r="B1143" t="s">
        <v>56</v>
      </c>
      <c r="C1143">
        <v>404</v>
      </c>
      <c r="D1143" t="s">
        <v>57</v>
      </c>
      <c r="E1143"/>
      <c r="F1143">
        <v>0</v>
      </c>
      <c r="G1143">
        <v>0</v>
      </c>
      <c r="H1143"/>
      <c r="I1143">
        <v>0</v>
      </c>
      <c r="J1143">
        <v>0</v>
      </c>
      <c r="K1143"/>
      <c r="L1143">
        <v>0</v>
      </c>
      <c r="M1143"/>
      <c r="N1143">
        <v>0</v>
      </c>
      <c r="O1143"/>
      <c r="P1143">
        <v>0</v>
      </c>
      <c r="Q1143"/>
      <c r="R1143">
        <v>0</v>
      </c>
      <c r="S1143"/>
      <c r="T1143">
        <v>0</v>
      </c>
      <c r="U1143" t="s">
        <v>53</v>
      </c>
      <c r="V1143" t="s">
        <v>53</v>
      </c>
      <c r="W1143"/>
      <c r="X1143">
        <v>0</v>
      </c>
      <c r="Y1143">
        <v>0</v>
      </c>
      <c r="Z1143">
        <v>8</v>
      </c>
      <c r="AA1143">
        <v>1</v>
      </c>
      <c r="AB1143">
        <v>0</v>
      </c>
      <c r="AC1143">
        <v>0</v>
      </c>
      <c r="AD1143" t="s">
        <v>53</v>
      </c>
      <c r="AE1143">
        <f>COUNTIF($E$2:E1143,E1143)</f>
        <v>0</v>
      </c>
      <c r="AF1143">
        <f>COUNTIF($H$2:$H1143,H1143)</f>
        <v>0</v>
      </c>
      <c r="AG1143">
        <f>COUNTIF($M$2:M1143,M1143)</f>
        <v>0</v>
      </c>
      <c r="AH1143">
        <f>COUNTIF($O$2:O1143,O1143)</f>
        <v>0</v>
      </c>
      <c r="AI1143">
        <f>COUNTIF($Q$2:Q1143,Q1143)</f>
        <v>0</v>
      </c>
      <c r="AJ1143">
        <f>COUNTIF($S$2:S1143,S1143)</f>
        <v>0</v>
      </c>
      <c r="AK1143">
        <f t="shared" si="17"/>
        <v>0</v>
      </c>
      <c r="AL1143">
        <f>IF(AD1143="",0,COUNTIF($AD$2:AD1143,AD1143))</f>
        <v>0</v>
      </c>
    </row>
    <row r="1144" spans="1:38">
      <c r="A1144" t="s">
        <v>3781</v>
      </c>
      <c r="B1144" t="s">
        <v>56</v>
      </c>
      <c r="C1144">
        <v>404</v>
      </c>
      <c r="D1144" t="s">
        <v>57</v>
      </c>
      <c r="E1144"/>
      <c r="F1144">
        <v>0</v>
      </c>
      <c r="G1144">
        <v>0</v>
      </c>
      <c r="H1144"/>
      <c r="I1144">
        <v>0</v>
      </c>
      <c r="J1144">
        <v>0</v>
      </c>
      <c r="K1144"/>
      <c r="L1144">
        <v>0</v>
      </c>
      <c r="M1144"/>
      <c r="N1144">
        <v>0</v>
      </c>
      <c r="O1144"/>
      <c r="P1144">
        <v>0</v>
      </c>
      <c r="Q1144"/>
      <c r="R1144">
        <v>0</v>
      </c>
      <c r="S1144"/>
      <c r="T1144">
        <v>0</v>
      </c>
      <c r="U1144" t="s">
        <v>53</v>
      </c>
      <c r="V1144" t="s">
        <v>53</v>
      </c>
      <c r="W1144"/>
      <c r="X1144">
        <v>0</v>
      </c>
      <c r="Y1144">
        <v>0</v>
      </c>
      <c r="Z1144">
        <v>8</v>
      </c>
      <c r="AA1144">
        <v>1</v>
      </c>
      <c r="AB1144">
        <v>0</v>
      </c>
      <c r="AC1144">
        <v>0</v>
      </c>
      <c r="AD1144" t="s">
        <v>53</v>
      </c>
      <c r="AE1144">
        <f>COUNTIF($E$2:E1144,E1144)</f>
        <v>0</v>
      </c>
      <c r="AF1144">
        <f>COUNTIF($H$2:$H1144,H1144)</f>
        <v>0</v>
      </c>
      <c r="AG1144">
        <f>COUNTIF($M$2:M1144,M1144)</f>
        <v>0</v>
      </c>
      <c r="AH1144">
        <f>COUNTIF($O$2:O1144,O1144)</f>
        <v>0</v>
      </c>
      <c r="AI1144">
        <f>COUNTIF($Q$2:Q1144,Q1144)</f>
        <v>0</v>
      </c>
      <c r="AJ1144">
        <f>COUNTIF($S$2:S1144,S1144)</f>
        <v>0</v>
      </c>
      <c r="AK1144">
        <f t="shared" si="17"/>
        <v>0</v>
      </c>
      <c r="AL1144">
        <f>IF(AD1144="",0,COUNTIF($AD$2:AD1144,AD1144))</f>
        <v>0</v>
      </c>
    </row>
    <row r="1145" spans="1:38">
      <c r="A1145" t="s">
        <v>3782</v>
      </c>
      <c r="B1145" t="s">
        <v>56</v>
      </c>
      <c r="C1145">
        <v>301</v>
      </c>
      <c r="D1145" t="s">
        <v>55</v>
      </c>
      <c r="E1145"/>
      <c r="F1145">
        <v>0</v>
      </c>
      <c r="G1145">
        <v>0</v>
      </c>
      <c r="H1145"/>
      <c r="I1145">
        <v>0</v>
      </c>
      <c r="J1145">
        <v>0</v>
      </c>
      <c r="K1145"/>
      <c r="L1145">
        <v>0</v>
      </c>
      <c r="M1145"/>
      <c r="N1145">
        <v>0</v>
      </c>
      <c r="O1145"/>
      <c r="P1145">
        <v>0</v>
      </c>
      <c r="Q1145"/>
      <c r="R1145">
        <v>0</v>
      </c>
      <c r="S1145"/>
      <c r="T1145">
        <v>0</v>
      </c>
      <c r="U1145" t="s">
        <v>53</v>
      </c>
      <c r="V1145" t="s">
        <v>53</v>
      </c>
      <c r="W1145"/>
      <c r="X1145">
        <v>0</v>
      </c>
      <c r="Y1145">
        <v>0</v>
      </c>
      <c r="Z1145">
        <v>7</v>
      </c>
      <c r="AA1145">
        <v>1</v>
      </c>
      <c r="AB1145">
        <v>1</v>
      </c>
      <c r="AC1145">
        <v>0</v>
      </c>
      <c r="AD1145" t="s">
        <v>53</v>
      </c>
      <c r="AE1145">
        <f>COUNTIF($E$2:E1145,E1145)</f>
        <v>0</v>
      </c>
      <c r="AF1145">
        <f>COUNTIF($H$2:$H1145,H1145)</f>
        <v>0</v>
      </c>
      <c r="AG1145">
        <f>COUNTIF($M$2:M1145,M1145)</f>
        <v>0</v>
      </c>
      <c r="AH1145">
        <f>COUNTIF($O$2:O1145,O1145)</f>
        <v>0</v>
      </c>
      <c r="AI1145">
        <f>COUNTIF($Q$2:Q1145,Q1145)</f>
        <v>0</v>
      </c>
      <c r="AJ1145">
        <f>COUNTIF($S$2:S1145,S1145)</f>
        <v>0</v>
      </c>
      <c r="AK1145">
        <f t="shared" si="17"/>
        <v>0</v>
      </c>
      <c r="AL1145">
        <f>IF(AD1145="",0,COUNTIF($AD$2:AD1145,AD1145))</f>
        <v>0</v>
      </c>
    </row>
    <row r="1146" spans="1:38">
      <c r="A1146" t="s">
        <v>3783</v>
      </c>
      <c r="B1146" t="s">
        <v>56</v>
      </c>
      <c r="C1146">
        <v>301</v>
      </c>
      <c r="D1146" t="s">
        <v>55</v>
      </c>
      <c r="E1146"/>
      <c r="F1146">
        <v>0</v>
      </c>
      <c r="G1146">
        <v>0</v>
      </c>
      <c r="H1146"/>
      <c r="I1146">
        <v>0</v>
      </c>
      <c r="J1146">
        <v>0</v>
      </c>
      <c r="K1146"/>
      <c r="L1146">
        <v>0</v>
      </c>
      <c r="M1146"/>
      <c r="N1146">
        <v>0</v>
      </c>
      <c r="O1146"/>
      <c r="P1146">
        <v>0</v>
      </c>
      <c r="Q1146"/>
      <c r="R1146">
        <v>0</v>
      </c>
      <c r="S1146"/>
      <c r="T1146">
        <v>0</v>
      </c>
      <c r="U1146" t="s">
        <v>53</v>
      </c>
      <c r="V1146" t="s">
        <v>53</v>
      </c>
      <c r="W1146"/>
      <c r="X1146">
        <v>0</v>
      </c>
      <c r="Y1146">
        <v>0</v>
      </c>
      <c r="Z1146">
        <v>7</v>
      </c>
      <c r="AA1146">
        <v>1</v>
      </c>
      <c r="AB1146">
        <v>1</v>
      </c>
      <c r="AC1146">
        <v>0</v>
      </c>
      <c r="AD1146" t="s">
        <v>53</v>
      </c>
      <c r="AE1146">
        <f>COUNTIF($E$2:E1146,E1146)</f>
        <v>0</v>
      </c>
      <c r="AF1146">
        <f>COUNTIF($H$2:$H1146,H1146)</f>
        <v>0</v>
      </c>
      <c r="AG1146">
        <f>COUNTIF($M$2:M1146,M1146)</f>
        <v>0</v>
      </c>
      <c r="AH1146">
        <f>COUNTIF($O$2:O1146,O1146)</f>
        <v>0</v>
      </c>
      <c r="AI1146">
        <f>COUNTIF($Q$2:Q1146,Q1146)</f>
        <v>0</v>
      </c>
      <c r="AJ1146">
        <f>COUNTIF($S$2:S1146,S1146)</f>
        <v>0</v>
      </c>
      <c r="AK1146">
        <f t="shared" si="17"/>
        <v>0</v>
      </c>
      <c r="AL1146">
        <f>IF(AD1146="",0,COUNTIF($AD$2:AD1146,AD1146))</f>
        <v>0</v>
      </c>
    </row>
    <row r="1147" spans="1:38">
      <c r="A1147" t="s">
        <v>3784</v>
      </c>
      <c r="B1147" t="s">
        <v>56</v>
      </c>
      <c r="C1147">
        <v>200</v>
      </c>
      <c r="D1147" t="s">
        <v>54</v>
      </c>
      <c r="E1147" t="s">
        <v>3777</v>
      </c>
      <c r="F1147">
        <v>33</v>
      </c>
      <c r="G1147">
        <v>293</v>
      </c>
      <c r="H1147"/>
      <c r="I1147">
        <v>0</v>
      </c>
      <c r="J1147">
        <v>0</v>
      </c>
      <c r="K1147"/>
      <c r="L1147">
        <v>0</v>
      </c>
      <c r="M1147" t="s">
        <v>3777</v>
      </c>
      <c r="N1147">
        <v>33</v>
      </c>
      <c r="O1147"/>
      <c r="P1147">
        <v>0</v>
      </c>
      <c r="Q1147"/>
      <c r="R1147">
        <v>0</v>
      </c>
      <c r="S1147" t="s">
        <v>3778</v>
      </c>
      <c r="T1147">
        <v>20</v>
      </c>
      <c r="U1147" t="s">
        <v>53</v>
      </c>
      <c r="V1147" t="s">
        <v>53</v>
      </c>
      <c r="W1147" t="s">
        <v>108</v>
      </c>
      <c r="X1147">
        <v>64462</v>
      </c>
      <c r="Y1147">
        <v>1868</v>
      </c>
      <c r="Z1147">
        <v>7</v>
      </c>
      <c r="AA1147">
        <v>26</v>
      </c>
      <c r="AB1147">
        <v>75</v>
      </c>
      <c r="AC1147">
        <v>13</v>
      </c>
      <c r="AD1147" t="s">
        <v>3785</v>
      </c>
      <c r="AE1147">
        <f>COUNTIF($E$2:E1147,E1147)</f>
        <v>2</v>
      </c>
      <c r="AF1147">
        <f>COUNTIF($H$2:$H1147,H1147)</f>
        <v>0</v>
      </c>
      <c r="AG1147">
        <f>COUNTIF($M$2:M1147,M1147)</f>
        <v>2</v>
      </c>
      <c r="AH1147">
        <f>COUNTIF($O$2:O1147,O1147)</f>
        <v>0</v>
      </c>
      <c r="AI1147">
        <f>COUNTIF($Q$2:Q1147,Q1147)</f>
        <v>0</v>
      </c>
      <c r="AJ1147">
        <f>COUNTIF($S$2:S1147,S1147)</f>
        <v>2</v>
      </c>
      <c r="AK1147">
        <f t="shared" si="17"/>
        <v>62.951171875</v>
      </c>
      <c r="AL1147">
        <f>IF(AD1147="",0,COUNTIF($AD$2:AD1147,AD1147))</f>
        <v>1</v>
      </c>
    </row>
    <row r="1148" spans="1:38">
      <c r="A1148" t="s">
        <v>3786</v>
      </c>
      <c r="B1148" t="s">
        <v>56</v>
      </c>
      <c r="C1148">
        <v>404</v>
      </c>
      <c r="D1148" t="s">
        <v>57</v>
      </c>
      <c r="E1148"/>
      <c r="F1148">
        <v>0</v>
      </c>
      <c r="G1148">
        <v>0</v>
      </c>
      <c r="H1148"/>
      <c r="I1148">
        <v>0</v>
      </c>
      <c r="J1148">
        <v>0</v>
      </c>
      <c r="K1148"/>
      <c r="L1148">
        <v>0</v>
      </c>
      <c r="M1148"/>
      <c r="N1148">
        <v>0</v>
      </c>
      <c r="O1148"/>
      <c r="P1148">
        <v>0</v>
      </c>
      <c r="Q1148"/>
      <c r="R1148">
        <v>0</v>
      </c>
      <c r="S1148"/>
      <c r="T1148">
        <v>0</v>
      </c>
      <c r="U1148" t="s">
        <v>53</v>
      </c>
      <c r="V1148" t="s">
        <v>53</v>
      </c>
      <c r="W1148"/>
      <c r="X1148">
        <v>0</v>
      </c>
      <c r="Y1148">
        <v>0</v>
      </c>
      <c r="Z1148">
        <v>9</v>
      </c>
      <c r="AA1148">
        <v>1</v>
      </c>
      <c r="AB1148">
        <v>0</v>
      </c>
      <c r="AC1148">
        <v>0</v>
      </c>
      <c r="AD1148" t="s">
        <v>53</v>
      </c>
      <c r="AE1148">
        <f>COUNTIF($E$2:E1148,E1148)</f>
        <v>0</v>
      </c>
      <c r="AF1148">
        <f>COUNTIF($H$2:$H1148,H1148)</f>
        <v>0</v>
      </c>
      <c r="AG1148">
        <f>COUNTIF($M$2:M1148,M1148)</f>
        <v>0</v>
      </c>
      <c r="AH1148">
        <f>COUNTIF($O$2:O1148,O1148)</f>
        <v>0</v>
      </c>
      <c r="AI1148">
        <f>COUNTIF($Q$2:Q1148,Q1148)</f>
        <v>0</v>
      </c>
      <c r="AJ1148">
        <f>COUNTIF($S$2:S1148,S1148)</f>
        <v>0</v>
      </c>
      <c r="AK1148">
        <f t="shared" si="17"/>
        <v>0</v>
      </c>
      <c r="AL1148">
        <f>IF(AD1148="",0,COUNTIF($AD$2:AD1148,AD1148))</f>
        <v>0</v>
      </c>
    </row>
    <row r="1149" spans="1:38">
      <c r="A1149" t="s">
        <v>3787</v>
      </c>
      <c r="B1149" t="s">
        <v>56</v>
      </c>
      <c r="C1149">
        <v>404</v>
      </c>
      <c r="D1149" t="s">
        <v>57</v>
      </c>
      <c r="E1149"/>
      <c r="F1149">
        <v>0</v>
      </c>
      <c r="G1149">
        <v>0</v>
      </c>
      <c r="H1149"/>
      <c r="I1149">
        <v>0</v>
      </c>
      <c r="J1149">
        <v>0</v>
      </c>
      <c r="K1149"/>
      <c r="L1149">
        <v>0</v>
      </c>
      <c r="M1149"/>
      <c r="N1149">
        <v>0</v>
      </c>
      <c r="O1149"/>
      <c r="P1149">
        <v>0</v>
      </c>
      <c r="Q1149"/>
      <c r="R1149">
        <v>0</v>
      </c>
      <c r="S1149"/>
      <c r="T1149">
        <v>0</v>
      </c>
      <c r="U1149" t="s">
        <v>53</v>
      </c>
      <c r="V1149" t="s">
        <v>53</v>
      </c>
      <c r="W1149"/>
      <c r="X1149">
        <v>0</v>
      </c>
      <c r="Y1149">
        <v>0</v>
      </c>
      <c r="Z1149">
        <v>9</v>
      </c>
      <c r="AA1149">
        <v>1</v>
      </c>
      <c r="AB1149">
        <v>0</v>
      </c>
      <c r="AC1149">
        <v>0</v>
      </c>
      <c r="AD1149" t="s">
        <v>53</v>
      </c>
      <c r="AE1149">
        <f>COUNTIF($E$2:E1149,E1149)</f>
        <v>0</v>
      </c>
      <c r="AF1149">
        <f>COUNTIF($H$2:$H1149,H1149)</f>
        <v>0</v>
      </c>
      <c r="AG1149">
        <f>COUNTIF($M$2:M1149,M1149)</f>
        <v>0</v>
      </c>
      <c r="AH1149">
        <f>COUNTIF($O$2:O1149,O1149)</f>
        <v>0</v>
      </c>
      <c r="AI1149">
        <f>COUNTIF($Q$2:Q1149,Q1149)</f>
        <v>0</v>
      </c>
      <c r="AJ1149">
        <f>COUNTIF($S$2:S1149,S1149)</f>
        <v>0</v>
      </c>
      <c r="AK1149">
        <f t="shared" si="17"/>
        <v>0</v>
      </c>
      <c r="AL1149">
        <f>IF(AD1149="",0,COUNTIF($AD$2:AD1149,AD1149))</f>
        <v>0</v>
      </c>
    </row>
    <row r="1150" spans="1:38">
      <c r="A1150" t="s">
        <v>3788</v>
      </c>
      <c r="B1150" t="s">
        <v>56</v>
      </c>
      <c r="C1150">
        <v>301</v>
      </c>
      <c r="D1150" t="s">
        <v>55</v>
      </c>
      <c r="E1150"/>
      <c r="F1150">
        <v>0</v>
      </c>
      <c r="G1150">
        <v>0</v>
      </c>
      <c r="H1150"/>
      <c r="I1150">
        <v>0</v>
      </c>
      <c r="J1150">
        <v>0</v>
      </c>
      <c r="K1150"/>
      <c r="L1150">
        <v>0</v>
      </c>
      <c r="M1150"/>
      <c r="N1150">
        <v>0</v>
      </c>
      <c r="O1150"/>
      <c r="P1150">
        <v>0</v>
      </c>
      <c r="Q1150"/>
      <c r="R1150">
        <v>0</v>
      </c>
      <c r="S1150"/>
      <c r="T1150">
        <v>0</v>
      </c>
      <c r="U1150" t="s">
        <v>53</v>
      </c>
      <c r="V1150" t="s">
        <v>53</v>
      </c>
      <c r="W1150"/>
      <c r="X1150">
        <v>0</v>
      </c>
      <c r="Y1150">
        <v>0</v>
      </c>
      <c r="Z1150">
        <v>8</v>
      </c>
      <c r="AA1150">
        <v>1</v>
      </c>
      <c r="AB1150">
        <v>1</v>
      </c>
      <c r="AC1150">
        <v>0</v>
      </c>
      <c r="AD1150" t="s">
        <v>53</v>
      </c>
      <c r="AE1150">
        <f>COUNTIF($E$2:E1150,E1150)</f>
        <v>0</v>
      </c>
      <c r="AF1150">
        <f>COUNTIF($H$2:$H1150,H1150)</f>
        <v>0</v>
      </c>
      <c r="AG1150">
        <f>COUNTIF($M$2:M1150,M1150)</f>
        <v>0</v>
      </c>
      <c r="AH1150">
        <f>COUNTIF($O$2:O1150,O1150)</f>
        <v>0</v>
      </c>
      <c r="AI1150">
        <f>COUNTIF($Q$2:Q1150,Q1150)</f>
        <v>0</v>
      </c>
      <c r="AJ1150">
        <f>COUNTIF($S$2:S1150,S1150)</f>
        <v>0</v>
      </c>
      <c r="AK1150">
        <f t="shared" si="17"/>
        <v>0</v>
      </c>
      <c r="AL1150">
        <f>IF(AD1150="",0,COUNTIF($AD$2:AD1150,AD1150))</f>
        <v>0</v>
      </c>
    </row>
    <row r="1151" spans="1:38">
      <c r="A1151" t="s">
        <v>3789</v>
      </c>
      <c r="B1151" t="s">
        <v>56</v>
      </c>
      <c r="C1151">
        <v>301</v>
      </c>
      <c r="D1151" t="s">
        <v>55</v>
      </c>
      <c r="E1151"/>
      <c r="F1151">
        <v>0</v>
      </c>
      <c r="G1151">
        <v>0</v>
      </c>
      <c r="H1151"/>
      <c r="I1151">
        <v>0</v>
      </c>
      <c r="J1151">
        <v>0</v>
      </c>
      <c r="K1151"/>
      <c r="L1151">
        <v>0</v>
      </c>
      <c r="M1151"/>
      <c r="N1151">
        <v>0</v>
      </c>
      <c r="O1151"/>
      <c r="P1151">
        <v>0</v>
      </c>
      <c r="Q1151"/>
      <c r="R1151">
        <v>0</v>
      </c>
      <c r="S1151"/>
      <c r="T1151">
        <v>0</v>
      </c>
      <c r="U1151" t="s">
        <v>53</v>
      </c>
      <c r="V1151" t="s">
        <v>53</v>
      </c>
      <c r="W1151"/>
      <c r="X1151">
        <v>0</v>
      </c>
      <c r="Y1151">
        <v>0</v>
      </c>
      <c r="Z1151">
        <v>8</v>
      </c>
      <c r="AA1151">
        <v>1</v>
      </c>
      <c r="AB1151">
        <v>1</v>
      </c>
      <c r="AC1151">
        <v>0</v>
      </c>
      <c r="AD1151" t="s">
        <v>53</v>
      </c>
      <c r="AE1151">
        <f>COUNTIF($E$2:E1151,E1151)</f>
        <v>0</v>
      </c>
      <c r="AF1151">
        <f>COUNTIF($H$2:$H1151,H1151)</f>
        <v>0</v>
      </c>
      <c r="AG1151">
        <f>COUNTIF($M$2:M1151,M1151)</f>
        <v>0</v>
      </c>
      <c r="AH1151">
        <f>COUNTIF($O$2:O1151,O1151)</f>
        <v>0</v>
      </c>
      <c r="AI1151">
        <f>COUNTIF($Q$2:Q1151,Q1151)</f>
        <v>0</v>
      </c>
      <c r="AJ1151">
        <f>COUNTIF($S$2:S1151,S1151)</f>
        <v>0</v>
      </c>
      <c r="AK1151">
        <f t="shared" si="17"/>
        <v>0</v>
      </c>
      <c r="AL1151">
        <f>IF(AD1151="",0,COUNTIF($AD$2:AD1151,AD1151))</f>
        <v>0</v>
      </c>
    </row>
    <row r="1152" spans="1:38">
      <c r="A1152" t="s">
        <v>3790</v>
      </c>
      <c r="B1152" t="s">
        <v>56</v>
      </c>
      <c r="C1152">
        <v>200</v>
      </c>
      <c r="D1152" t="s">
        <v>54</v>
      </c>
      <c r="E1152" t="s">
        <v>3791</v>
      </c>
      <c r="F1152">
        <v>53</v>
      </c>
      <c r="G1152">
        <v>438</v>
      </c>
      <c r="H1152"/>
      <c r="I1152">
        <v>0</v>
      </c>
      <c r="J1152">
        <v>0</v>
      </c>
      <c r="K1152"/>
      <c r="L1152">
        <v>0</v>
      </c>
      <c r="M1152" t="s">
        <v>3791</v>
      </c>
      <c r="N1152">
        <v>53</v>
      </c>
      <c r="O1152"/>
      <c r="P1152">
        <v>0</v>
      </c>
      <c r="Q1152" t="s">
        <v>3792</v>
      </c>
      <c r="R1152">
        <v>26</v>
      </c>
      <c r="S1152" t="s">
        <v>3793</v>
      </c>
      <c r="T1152">
        <v>31</v>
      </c>
      <c r="U1152" t="s">
        <v>53</v>
      </c>
      <c r="V1152" t="s">
        <v>53</v>
      </c>
      <c r="W1152" t="s">
        <v>108</v>
      </c>
      <c r="X1152">
        <v>61628</v>
      </c>
      <c r="Y1152">
        <v>1825</v>
      </c>
      <c r="Z1152">
        <v>5</v>
      </c>
      <c r="AA1152">
        <v>15</v>
      </c>
      <c r="AB1152">
        <v>64</v>
      </c>
      <c r="AC1152">
        <v>16</v>
      </c>
      <c r="AD1152" t="s">
        <v>3794</v>
      </c>
      <c r="AE1152">
        <f>COUNTIF($E$2:E1152,E1152)</f>
        <v>1</v>
      </c>
      <c r="AF1152">
        <f>COUNTIF($H$2:$H1152,H1152)</f>
        <v>0</v>
      </c>
      <c r="AG1152">
        <f>COUNTIF($M$2:M1152,M1152)</f>
        <v>1</v>
      </c>
      <c r="AH1152">
        <f>COUNTIF($O$2:O1152,O1152)</f>
        <v>0</v>
      </c>
      <c r="AI1152">
        <f>COUNTIF($Q$2:Q1152,Q1152)</f>
        <v>1</v>
      </c>
      <c r="AJ1152">
        <f>COUNTIF($S$2:S1152,S1152)</f>
        <v>1</v>
      </c>
      <c r="AK1152">
        <f t="shared" si="17"/>
        <v>60.18359375</v>
      </c>
      <c r="AL1152">
        <f>IF(AD1152="",0,COUNTIF($AD$2:AD1152,AD1152))</f>
        <v>1</v>
      </c>
    </row>
    <row r="1153" spans="1:38">
      <c r="A1153" t="s">
        <v>3795</v>
      </c>
      <c r="B1153" t="s">
        <v>56</v>
      </c>
      <c r="C1153">
        <v>200</v>
      </c>
      <c r="D1153" t="s">
        <v>54</v>
      </c>
      <c r="E1153" t="s">
        <v>3791</v>
      </c>
      <c r="F1153">
        <v>53</v>
      </c>
      <c r="G1153">
        <v>438</v>
      </c>
      <c r="H1153"/>
      <c r="I1153">
        <v>0</v>
      </c>
      <c r="J1153">
        <v>0</v>
      </c>
      <c r="K1153"/>
      <c r="L1153">
        <v>0</v>
      </c>
      <c r="M1153" t="s">
        <v>3791</v>
      </c>
      <c r="N1153">
        <v>53</v>
      </c>
      <c r="O1153"/>
      <c r="P1153">
        <v>0</v>
      </c>
      <c r="Q1153" t="s">
        <v>3792</v>
      </c>
      <c r="R1153">
        <v>26</v>
      </c>
      <c r="S1153" t="s">
        <v>3793</v>
      </c>
      <c r="T1153">
        <v>31</v>
      </c>
      <c r="U1153" t="s">
        <v>53</v>
      </c>
      <c r="V1153" t="s">
        <v>53</v>
      </c>
      <c r="W1153" t="s">
        <v>108</v>
      </c>
      <c r="X1153">
        <v>61663</v>
      </c>
      <c r="Y1153">
        <v>1825</v>
      </c>
      <c r="Z1153">
        <v>6</v>
      </c>
      <c r="AA1153">
        <v>6</v>
      </c>
      <c r="AB1153">
        <v>64</v>
      </c>
      <c r="AC1153">
        <v>16</v>
      </c>
      <c r="AD1153" t="s">
        <v>3796</v>
      </c>
      <c r="AE1153">
        <f>COUNTIF($E$2:E1153,E1153)</f>
        <v>2</v>
      </c>
      <c r="AF1153">
        <f>COUNTIF($H$2:$H1153,H1153)</f>
        <v>0</v>
      </c>
      <c r="AG1153">
        <f>COUNTIF($M$2:M1153,M1153)</f>
        <v>2</v>
      </c>
      <c r="AH1153">
        <f>COUNTIF($O$2:O1153,O1153)</f>
        <v>0</v>
      </c>
      <c r="AI1153">
        <f>COUNTIF($Q$2:Q1153,Q1153)</f>
        <v>2</v>
      </c>
      <c r="AJ1153">
        <f>COUNTIF($S$2:S1153,S1153)</f>
        <v>2</v>
      </c>
      <c r="AK1153">
        <f t="shared" si="17"/>
        <v>60.2177734375</v>
      </c>
      <c r="AL1153">
        <f>IF(AD1153="",0,COUNTIF($AD$2:AD1153,AD1153))</f>
        <v>1</v>
      </c>
    </row>
    <row r="1154" spans="1:38">
      <c r="A1154" t="s">
        <v>3797</v>
      </c>
      <c r="B1154" t="s">
        <v>56</v>
      </c>
      <c r="C1154">
        <v>200</v>
      </c>
      <c r="D1154" t="s">
        <v>54</v>
      </c>
      <c r="E1154" t="s">
        <v>3798</v>
      </c>
      <c r="F1154">
        <v>30</v>
      </c>
      <c r="G1154">
        <v>262</v>
      </c>
      <c r="H1154"/>
      <c r="I1154">
        <v>0</v>
      </c>
      <c r="J1154">
        <v>0</v>
      </c>
      <c r="K1154"/>
      <c r="L1154">
        <v>0</v>
      </c>
      <c r="M1154" t="s">
        <v>3799</v>
      </c>
      <c r="N1154">
        <v>39</v>
      </c>
      <c r="O1154"/>
      <c r="P1154">
        <v>0</v>
      </c>
      <c r="Q1154" t="s">
        <v>3800</v>
      </c>
      <c r="R1154">
        <v>43</v>
      </c>
      <c r="S1154" t="s">
        <v>3801</v>
      </c>
      <c r="T1154">
        <v>36</v>
      </c>
      <c r="U1154" t="s">
        <v>53</v>
      </c>
      <c r="V1154" t="s">
        <v>53</v>
      </c>
      <c r="W1154" t="s">
        <v>108</v>
      </c>
      <c r="X1154">
        <v>66003</v>
      </c>
      <c r="Y1154">
        <v>2298</v>
      </c>
      <c r="Z1154">
        <v>6</v>
      </c>
      <c r="AA1154">
        <v>13</v>
      </c>
      <c r="AB1154">
        <v>68</v>
      </c>
      <c r="AC1154">
        <v>15</v>
      </c>
      <c r="AD1154" t="s">
        <v>3802</v>
      </c>
      <c r="AE1154">
        <f>COUNTIF($E$2:E1154,E1154)</f>
        <v>1</v>
      </c>
      <c r="AF1154">
        <f>COUNTIF($H$2:$H1154,H1154)</f>
        <v>0</v>
      </c>
      <c r="AG1154">
        <f>COUNTIF($M$2:M1154,M1154)</f>
        <v>1</v>
      </c>
      <c r="AH1154">
        <f>COUNTIF($O$2:O1154,O1154)</f>
        <v>0</v>
      </c>
      <c r="AI1154">
        <f>COUNTIF($Q$2:Q1154,Q1154)</f>
        <v>1</v>
      </c>
      <c r="AJ1154">
        <f>COUNTIF($S$2:S1154,S1154)</f>
        <v>1</v>
      </c>
      <c r="AK1154">
        <f t="shared" si="17"/>
        <v>64.4560546875</v>
      </c>
      <c r="AL1154">
        <f>IF(AD1154="",0,COUNTIF($AD$2:AD1154,AD1154))</f>
        <v>1</v>
      </c>
    </row>
    <row r="1155" spans="1:38">
      <c r="A1155" t="s">
        <v>3803</v>
      </c>
      <c r="B1155" t="s">
        <v>56</v>
      </c>
      <c r="C1155">
        <v>200</v>
      </c>
      <c r="D1155" t="s">
        <v>54</v>
      </c>
      <c r="E1155" t="s">
        <v>3798</v>
      </c>
      <c r="F1155">
        <v>30</v>
      </c>
      <c r="G1155">
        <v>262</v>
      </c>
      <c r="H1155"/>
      <c r="I1155">
        <v>0</v>
      </c>
      <c r="J1155">
        <v>0</v>
      </c>
      <c r="K1155"/>
      <c r="L1155">
        <v>0</v>
      </c>
      <c r="M1155" t="s">
        <v>3799</v>
      </c>
      <c r="N1155">
        <v>39</v>
      </c>
      <c r="O1155"/>
      <c r="P1155">
        <v>0</v>
      </c>
      <c r="Q1155" t="s">
        <v>3800</v>
      </c>
      <c r="R1155">
        <v>43</v>
      </c>
      <c r="S1155" t="s">
        <v>3801</v>
      </c>
      <c r="T1155">
        <v>36</v>
      </c>
      <c r="U1155" t="s">
        <v>53</v>
      </c>
      <c r="V1155" t="s">
        <v>53</v>
      </c>
      <c r="W1155" t="s">
        <v>108</v>
      </c>
      <c r="X1155">
        <v>66018</v>
      </c>
      <c r="Y1155">
        <v>2298</v>
      </c>
      <c r="Z1155">
        <v>7</v>
      </c>
      <c r="AA1155">
        <v>20</v>
      </c>
      <c r="AB1155">
        <v>68</v>
      </c>
      <c r="AC1155">
        <v>15</v>
      </c>
      <c r="AD1155" t="s">
        <v>3804</v>
      </c>
      <c r="AE1155">
        <f>COUNTIF($E$2:E1155,E1155)</f>
        <v>2</v>
      </c>
      <c r="AF1155">
        <f>COUNTIF($H$2:$H1155,H1155)</f>
        <v>0</v>
      </c>
      <c r="AG1155">
        <f>COUNTIF($M$2:M1155,M1155)</f>
        <v>2</v>
      </c>
      <c r="AH1155">
        <f>COUNTIF($O$2:O1155,O1155)</f>
        <v>0</v>
      </c>
      <c r="AI1155">
        <f>COUNTIF($Q$2:Q1155,Q1155)</f>
        <v>2</v>
      </c>
      <c r="AJ1155">
        <f>COUNTIF($S$2:S1155,S1155)</f>
        <v>2</v>
      </c>
      <c r="AK1155">
        <f t="shared" ref="AK1155:AK1218" si="18">X1155/1024</f>
        <v>64.470703125</v>
      </c>
      <c r="AL1155">
        <f>IF(AD1155="",0,COUNTIF($AD$2:AD1155,AD1155))</f>
        <v>1</v>
      </c>
    </row>
    <row r="1156" spans="1:38">
      <c r="A1156" t="s">
        <v>3805</v>
      </c>
      <c r="B1156" t="s">
        <v>56</v>
      </c>
      <c r="C1156">
        <v>200</v>
      </c>
      <c r="D1156" t="s">
        <v>54</v>
      </c>
      <c r="E1156" t="s">
        <v>3806</v>
      </c>
      <c r="F1156">
        <v>44</v>
      </c>
      <c r="G1156">
        <v>351</v>
      </c>
      <c r="H1156"/>
      <c r="I1156">
        <v>0</v>
      </c>
      <c r="J1156">
        <v>0</v>
      </c>
      <c r="K1156"/>
      <c r="L1156">
        <v>0</v>
      </c>
      <c r="M1156" t="s">
        <v>3806</v>
      </c>
      <c r="N1156">
        <v>44</v>
      </c>
      <c r="O1156"/>
      <c r="P1156">
        <v>0</v>
      </c>
      <c r="Q1156" t="s">
        <v>3807</v>
      </c>
      <c r="R1156">
        <v>29</v>
      </c>
      <c r="S1156" t="s">
        <v>3808</v>
      </c>
      <c r="T1156">
        <v>28</v>
      </c>
      <c r="U1156" t="s">
        <v>53</v>
      </c>
      <c r="V1156" t="s">
        <v>53</v>
      </c>
      <c r="W1156" t="s">
        <v>108</v>
      </c>
      <c r="X1156">
        <v>53182</v>
      </c>
      <c r="Y1156">
        <v>1463</v>
      </c>
      <c r="Z1156">
        <v>5</v>
      </c>
      <c r="AA1156">
        <v>6</v>
      </c>
      <c r="AB1156">
        <v>63</v>
      </c>
      <c r="AC1156">
        <v>14</v>
      </c>
      <c r="AD1156" t="s">
        <v>3809</v>
      </c>
      <c r="AE1156">
        <f>COUNTIF($E$2:E1156,E1156)</f>
        <v>1</v>
      </c>
      <c r="AF1156">
        <f>COUNTIF($H$2:$H1156,H1156)</f>
        <v>0</v>
      </c>
      <c r="AG1156">
        <f>COUNTIF($M$2:M1156,M1156)</f>
        <v>1</v>
      </c>
      <c r="AH1156">
        <f>COUNTIF($O$2:O1156,O1156)</f>
        <v>0</v>
      </c>
      <c r="AI1156">
        <f>COUNTIF($Q$2:Q1156,Q1156)</f>
        <v>1</v>
      </c>
      <c r="AJ1156">
        <f>COUNTIF($S$2:S1156,S1156)</f>
        <v>1</v>
      </c>
      <c r="AK1156">
        <f t="shared" si="18"/>
        <v>51.935546875</v>
      </c>
      <c r="AL1156">
        <f>IF(AD1156="",0,COUNTIF($AD$2:AD1156,AD1156))</f>
        <v>1</v>
      </c>
    </row>
    <row r="1157" spans="1:38">
      <c r="A1157" t="s">
        <v>3810</v>
      </c>
      <c r="B1157" t="s">
        <v>56</v>
      </c>
      <c r="C1157">
        <v>200</v>
      </c>
      <c r="D1157" t="s">
        <v>54</v>
      </c>
      <c r="E1157" t="s">
        <v>3811</v>
      </c>
      <c r="F1157">
        <v>47</v>
      </c>
      <c r="G1157">
        <v>402</v>
      </c>
      <c r="H1157"/>
      <c r="I1157">
        <v>0</v>
      </c>
      <c r="J1157">
        <v>0</v>
      </c>
      <c r="K1157"/>
      <c r="L1157">
        <v>0</v>
      </c>
      <c r="M1157" t="s">
        <v>3812</v>
      </c>
      <c r="N1157">
        <v>80</v>
      </c>
      <c r="O1157"/>
      <c r="P1157">
        <v>0</v>
      </c>
      <c r="Q1157" t="s">
        <v>172</v>
      </c>
      <c r="R1157">
        <v>6</v>
      </c>
      <c r="S1157" t="s">
        <v>145</v>
      </c>
      <c r="T1157">
        <v>10</v>
      </c>
      <c r="U1157" t="s">
        <v>53</v>
      </c>
      <c r="V1157" t="s">
        <v>53</v>
      </c>
      <c r="W1157" t="s">
        <v>108</v>
      </c>
      <c r="X1157">
        <v>57027</v>
      </c>
      <c r="Y1157">
        <v>2196</v>
      </c>
      <c r="Z1157">
        <v>4</v>
      </c>
      <c r="AA1157">
        <v>6</v>
      </c>
      <c r="AB1157">
        <v>59</v>
      </c>
      <c r="AC1157">
        <v>16</v>
      </c>
      <c r="AD1157" t="s">
        <v>3813</v>
      </c>
      <c r="AE1157">
        <f>COUNTIF($E$2:E1157,E1157)</f>
        <v>1</v>
      </c>
      <c r="AF1157">
        <f>COUNTIF($H$2:$H1157,H1157)</f>
        <v>0</v>
      </c>
      <c r="AG1157">
        <f>COUNTIF($M$2:M1157,M1157)</f>
        <v>1</v>
      </c>
      <c r="AH1157">
        <f>COUNTIF($O$2:O1157,O1157)</f>
        <v>0</v>
      </c>
      <c r="AI1157">
        <f>COUNTIF($Q$2:Q1157,Q1157)</f>
        <v>132</v>
      </c>
      <c r="AJ1157">
        <f>COUNTIF($S$2:S1157,S1157)</f>
        <v>132</v>
      </c>
      <c r="AK1157">
        <f t="shared" si="18"/>
        <v>55.6904296875</v>
      </c>
      <c r="AL1157">
        <f>IF(AD1157="",0,COUNTIF($AD$2:AD1157,AD1157))</f>
        <v>1</v>
      </c>
    </row>
    <row r="1158" spans="1:38">
      <c r="A1158" t="s">
        <v>3814</v>
      </c>
      <c r="B1158" t="s">
        <v>56</v>
      </c>
      <c r="C1158">
        <v>200</v>
      </c>
      <c r="D1158" t="s">
        <v>54</v>
      </c>
      <c r="E1158" t="s">
        <v>3815</v>
      </c>
      <c r="F1158">
        <v>64</v>
      </c>
      <c r="G1158">
        <v>517</v>
      </c>
      <c r="H1158"/>
      <c r="I1158">
        <v>0</v>
      </c>
      <c r="J1158">
        <v>0</v>
      </c>
      <c r="K1158"/>
      <c r="L1158">
        <v>0</v>
      </c>
      <c r="M1158" t="s">
        <v>3816</v>
      </c>
      <c r="N1158">
        <v>64</v>
      </c>
      <c r="O1158"/>
      <c r="P1158">
        <v>0</v>
      </c>
      <c r="Q1158" t="s">
        <v>3817</v>
      </c>
      <c r="R1158">
        <v>34</v>
      </c>
      <c r="S1158" t="s">
        <v>3818</v>
      </c>
      <c r="T1158">
        <v>10</v>
      </c>
      <c r="U1158" t="s">
        <v>53</v>
      </c>
      <c r="V1158" t="s">
        <v>53</v>
      </c>
      <c r="W1158" t="s">
        <v>108</v>
      </c>
      <c r="X1158">
        <v>81325</v>
      </c>
      <c r="Y1158">
        <v>2454</v>
      </c>
      <c r="Z1158">
        <v>4</v>
      </c>
      <c r="AA1158">
        <v>19</v>
      </c>
      <c r="AB1158">
        <v>87</v>
      </c>
      <c r="AC1158">
        <v>39</v>
      </c>
      <c r="AD1158" t="s">
        <v>3819</v>
      </c>
      <c r="AE1158">
        <f>COUNTIF($E$2:E1158,E1158)</f>
        <v>1</v>
      </c>
      <c r="AF1158">
        <f>COUNTIF($H$2:$H1158,H1158)</f>
        <v>0</v>
      </c>
      <c r="AG1158">
        <f>COUNTIF($M$2:M1158,M1158)</f>
        <v>1</v>
      </c>
      <c r="AH1158">
        <f>COUNTIF($O$2:O1158,O1158)</f>
        <v>0</v>
      </c>
      <c r="AI1158">
        <f>COUNTIF($Q$2:Q1158,Q1158)</f>
        <v>1</v>
      </c>
      <c r="AJ1158">
        <f>COUNTIF($S$2:S1158,S1158)</f>
        <v>1</v>
      </c>
      <c r="AK1158">
        <f t="shared" si="18"/>
        <v>79.4189453125</v>
      </c>
      <c r="AL1158">
        <f>IF(AD1158="",0,COUNTIF($AD$2:AD1158,AD1158))</f>
        <v>1</v>
      </c>
    </row>
    <row r="1159" spans="1:38">
      <c r="A1159" t="s">
        <v>3820</v>
      </c>
      <c r="B1159" t="s">
        <v>56</v>
      </c>
      <c r="C1159">
        <v>200</v>
      </c>
      <c r="D1159" t="s">
        <v>54</v>
      </c>
      <c r="E1159" t="s">
        <v>3815</v>
      </c>
      <c r="F1159">
        <v>64</v>
      </c>
      <c r="G1159">
        <v>517</v>
      </c>
      <c r="H1159"/>
      <c r="I1159">
        <v>0</v>
      </c>
      <c r="J1159">
        <v>0</v>
      </c>
      <c r="K1159"/>
      <c r="L1159">
        <v>0</v>
      </c>
      <c r="M1159" t="s">
        <v>3816</v>
      </c>
      <c r="N1159">
        <v>64</v>
      </c>
      <c r="O1159"/>
      <c r="P1159">
        <v>0</v>
      </c>
      <c r="Q1159" t="s">
        <v>3817</v>
      </c>
      <c r="R1159">
        <v>34</v>
      </c>
      <c r="S1159" t="s">
        <v>3818</v>
      </c>
      <c r="T1159">
        <v>10</v>
      </c>
      <c r="U1159" t="s">
        <v>53</v>
      </c>
      <c r="V1159" t="s">
        <v>53</v>
      </c>
      <c r="W1159" t="s">
        <v>108</v>
      </c>
      <c r="X1159">
        <v>81311</v>
      </c>
      <c r="Y1159">
        <v>2454</v>
      </c>
      <c r="Z1159">
        <v>5</v>
      </c>
      <c r="AA1159">
        <v>46</v>
      </c>
      <c r="AB1159">
        <v>87</v>
      </c>
      <c r="AC1159">
        <v>39</v>
      </c>
      <c r="AD1159" t="s">
        <v>3821</v>
      </c>
      <c r="AE1159">
        <f>COUNTIF($E$2:E1159,E1159)</f>
        <v>2</v>
      </c>
      <c r="AF1159">
        <f>COUNTIF($H$2:$H1159,H1159)</f>
        <v>0</v>
      </c>
      <c r="AG1159">
        <f>COUNTIF($M$2:M1159,M1159)</f>
        <v>2</v>
      </c>
      <c r="AH1159">
        <f>COUNTIF($O$2:O1159,O1159)</f>
        <v>0</v>
      </c>
      <c r="AI1159">
        <f>COUNTIF($Q$2:Q1159,Q1159)</f>
        <v>2</v>
      </c>
      <c r="AJ1159">
        <f>COUNTIF($S$2:S1159,S1159)</f>
        <v>2</v>
      </c>
      <c r="AK1159">
        <f t="shared" si="18"/>
        <v>79.4052734375</v>
      </c>
      <c r="AL1159">
        <f>IF(AD1159="",0,COUNTIF($AD$2:AD1159,AD1159))</f>
        <v>1</v>
      </c>
    </row>
    <row r="1160" spans="1:38">
      <c r="A1160" t="s">
        <v>3822</v>
      </c>
      <c r="B1160" t="s">
        <v>56</v>
      </c>
      <c r="C1160">
        <v>200</v>
      </c>
      <c r="D1160" t="s">
        <v>54</v>
      </c>
      <c r="E1160" t="s">
        <v>3823</v>
      </c>
      <c r="F1160">
        <v>44</v>
      </c>
      <c r="G1160">
        <v>356</v>
      </c>
      <c r="H1160"/>
      <c r="I1160">
        <v>0</v>
      </c>
      <c r="J1160">
        <v>0</v>
      </c>
      <c r="K1160"/>
      <c r="L1160">
        <v>0</v>
      </c>
      <c r="M1160" t="s">
        <v>3824</v>
      </c>
      <c r="N1160">
        <v>42</v>
      </c>
      <c r="O1160"/>
      <c r="P1160">
        <v>0</v>
      </c>
      <c r="Q1160" t="s">
        <v>3825</v>
      </c>
      <c r="R1160">
        <v>21</v>
      </c>
      <c r="S1160" t="s">
        <v>3826</v>
      </c>
      <c r="T1160">
        <v>33</v>
      </c>
      <c r="U1160" t="s">
        <v>53</v>
      </c>
      <c r="V1160" t="s">
        <v>53</v>
      </c>
      <c r="W1160" t="s">
        <v>108</v>
      </c>
      <c r="X1160">
        <v>59562</v>
      </c>
      <c r="Y1160">
        <v>1720</v>
      </c>
      <c r="Z1160">
        <v>4</v>
      </c>
      <c r="AA1160">
        <v>19</v>
      </c>
      <c r="AB1160">
        <v>68</v>
      </c>
      <c r="AC1160">
        <v>11</v>
      </c>
      <c r="AD1160" t="s">
        <v>3827</v>
      </c>
      <c r="AE1160">
        <f>COUNTIF($E$2:E1160,E1160)</f>
        <v>1</v>
      </c>
      <c r="AF1160">
        <f>COUNTIF($H$2:$H1160,H1160)</f>
        <v>0</v>
      </c>
      <c r="AG1160">
        <f>COUNTIF($M$2:M1160,M1160)</f>
        <v>1</v>
      </c>
      <c r="AH1160">
        <f>COUNTIF($O$2:O1160,O1160)</f>
        <v>0</v>
      </c>
      <c r="AI1160">
        <f>COUNTIF($Q$2:Q1160,Q1160)</f>
        <v>1</v>
      </c>
      <c r="AJ1160">
        <f>COUNTIF($S$2:S1160,S1160)</f>
        <v>1</v>
      </c>
      <c r="AK1160">
        <f t="shared" si="18"/>
        <v>58.166015625</v>
      </c>
      <c r="AL1160">
        <f>IF(AD1160="",0,COUNTIF($AD$2:AD1160,AD1160))</f>
        <v>1</v>
      </c>
    </row>
    <row r="1161" spans="1:38">
      <c r="A1161" t="s">
        <v>3828</v>
      </c>
      <c r="B1161" t="s">
        <v>56</v>
      </c>
      <c r="C1161">
        <v>200</v>
      </c>
      <c r="D1161" t="s">
        <v>54</v>
      </c>
      <c r="E1161" t="s">
        <v>3823</v>
      </c>
      <c r="F1161">
        <v>44</v>
      </c>
      <c r="G1161">
        <v>356</v>
      </c>
      <c r="H1161"/>
      <c r="I1161">
        <v>0</v>
      </c>
      <c r="J1161">
        <v>0</v>
      </c>
      <c r="K1161"/>
      <c r="L1161">
        <v>0</v>
      </c>
      <c r="M1161" t="s">
        <v>3824</v>
      </c>
      <c r="N1161">
        <v>42</v>
      </c>
      <c r="O1161"/>
      <c r="P1161">
        <v>0</v>
      </c>
      <c r="Q1161" t="s">
        <v>3825</v>
      </c>
      <c r="R1161">
        <v>21</v>
      </c>
      <c r="S1161" t="s">
        <v>3826</v>
      </c>
      <c r="T1161">
        <v>33</v>
      </c>
      <c r="U1161" t="s">
        <v>53</v>
      </c>
      <c r="V1161" t="s">
        <v>53</v>
      </c>
      <c r="W1161" t="s">
        <v>108</v>
      </c>
      <c r="X1161">
        <v>59565</v>
      </c>
      <c r="Y1161">
        <v>1720</v>
      </c>
      <c r="Z1161">
        <v>5</v>
      </c>
      <c r="AA1161">
        <v>6</v>
      </c>
      <c r="AB1161">
        <v>68</v>
      </c>
      <c r="AC1161">
        <v>11</v>
      </c>
      <c r="AD1161" t="s">
        <v>3829</v>
      </c>
      <c r="AE1161">
        <f>COUNTIF($E$2:E1161,E1161)</f>
        <v>2</v>
      </c>
      <c r="AF1161">
        <f>COUNTIF($H$2:$H1161,H1161)</f>
        <v>0</v>
      </c>
      <c r="AG1161">
        <f>COUNTIF($M$2:M1161,M1161)</f>
        <v>2</v>
      </c>
      <c r="AH1161">
        <f>COUNTIF($O$2:O1161,O1161)</f>
        <v>0</v>
      </c>
      <c r="AI1161">
        <f>COUNTIF($Q$2:Q1161,Q1161)</f>
        <v>2</v>
      </c>
      <c r="AJ1161">
        <f>COUNTIF($S$2:S1161,S1161)</f>
        <v>2</v>
      </c>
      <c r="AK1161">
        <f t="shared" si="18"/>
        <v>58.1689453125</v>
      </c>
      <c r="AL1161">
        <f>IF(AD1161="",0,COUNTIF($AD$2:AD1161,AD1161))</f>
        <v>1</v>
      </c>
    </row>
    <row r="1162" spans="1:38">
      <c r="A1162" t="s">
        <v>3830</v>
      </c>
      <c r="B1162" t="s">
        <v>56</v>
      </c>
      <c r="C1162">
        <v>200</v>
      </c>
      <c r="D1162" t="s">
        <v>54</v>
      </c>
      <c r="E1162" t="s">
        <v>3831</v>
      </c>
      <c r="F1162">
        <v>27</v>
      </c>
      <c r="G1162">
        <v>232</v>
      </c>
      <c r="H1162"/>
      <c r="I1162">
        <v>0</v>
      </c>
      <c r="J1162">
        <v>0</v>
      </c>
      <c r="K1162"/>
      <c r="L1162">
        <v>0</v>
      </c>
      <c r="M1162" t="s">
        <v>3831</v>
      </c>
      <c r="N1162">
        <v>27</v>
      </c>
      <c r="O1162"/>
      <c r="P1162">
        <v>0</v>
      </c>
      <c r="Q1162" t="s">
        <v>172</v>
      </c>
      <c r="R1162">
        <v>6</v>
      </c>
      <c r="S1162" t="s">
        <v>145</v>
      </c>
      <c r="T1162">
        <v>10</v>
      </c>
      <c r="U1162" t="s">
        <v>53</v>
      </c>
      <c r="V1162" t="s">
        <v>53</v>
      </c>
      <c r="W1162" t="s">
        <v>108</v>
      </c>
      <c r="X1162">
        <v>47194</v>
      </c>
      <c r="Y1162">
        <v>483</v>
      </c>
      <c r="Z1162">
        <v>5</v>
      </c>
      <c r="AA1162">
        <v>4</v>
      </c>
      <c r="AB1162">
        <v>56</v>
      </c>
      <c r="AC1162">
        <v>9</v>
      </c>
      <c r="AD1162" t="s">
        <v>3832</v>
      </c>
      <c r="AE1162">
        <f>COUNTIF($E$2:E1162,E1162)</f>
        <v>1</v>
      </c>
      <c r="AF1162">
        <f>COUNTIF($H$2:$H1162,H1162)</f>
        <v>0</v>
      </c>
      <c r="AG1162">
        <f>COUNTIF($M$2:M1162,M1162)</f>
        <v>1</v>
      </c>
      <c r="AH1162">
        <f>COUNTIF($O$2:O1162,O1162)</f>
        <v>0</v>
      </c>
      <c r="AI1162">
        <f>COUNTIF($Q$2:Q1162,Q1162)</f>
        <v>133</v>
      </c>
      <c r="AJ1162">
        <f>COUNTIF($S$2:S1162,S1162)</f>
        <v>133</v>
      </c>
      <c r="AK1162">
        <f t="shared" si="18"/>
        <v>46.087890625</v>
      </c>
      <c r="AL1162">
        <f>IF(AD1162="",0,COUNTIF($AD$2:AD1162,AD1162))</f>
        <v>1</v>
      </c>
    </row>
    <row r="1163" spans="1:38">
      <c r="A1163" t="s">
        <v>3833</v>
      </c>
      <c r="B1163" t="s">
        <v>56</v>
      </c>
      <c r="C1163">
        <v>200</v>
      </c>
      <c r="D1163" t="s">
        <v>54</v>
      </c>
      <c r="E1163" t="s">
        <v>3834</v>
      </c>
      <c r="F1163">
        <v>42</v>
      </c>
      <c r="G1163">
        <v>373</v>
      </c>
      <c r="H1163"/>
      <c r="I1163">
        <v>0</v>
      </c>
      <c r="J1163">
        <v>0</v>
      </c>
      <c r="K1163"/>
      <c r="L1163">
        <v>0</v>
      </c>
      <c r="M1163" t="s">
        <v>3834</v>
      </c>
      <c r="N1163">
        <v>42</v>
      </c>
      <c r="O1163"/>
      <c r="P1163">
        <v>0</v>
      </c>
      <c r="Q1163" t="s">
        <v>3835</v>
      </c>
      <c r="R1163">
        <v>47</v>
      </c>
      <c r="S1163" t="s">
        <v>3836</v>
      </c>
      <c r="T1163">
        <v>45</v>
      </c>
      <c r="U1163" t="s">
        <v>53</v>
      </c>
      <c r="V1163" t="s">
        <v>53</v>
      </c>
      <c r="W1163" t="s">
        <v>108</v>
      </c>
      <c r="X1163">
        <v>65983</v>
      </c>
      <c r="Y1163">
        <v>2056</v>
      </c>
      <c r="Z1163">
        <v>3</v>
      </c>
      <c r="AA1163">
        <v>16</v>
      </c>
      <c r="AB1163">
        <v>67</v>
      </c>
      <c r="AC1163">
        <v>22</v>
      </c>
      <c r="AD1163" t="s">
        <v>3837</v>
      </c>
      <c r="AE1163">
        <f>COUNTIF($E$2:E1163,E1163)</f>
        <v>1</v>
      </c>
      <c r="AF1163">
        <f>COUNTIF($H$2:$H1163,H1163)</f>
        <v>0</v>
      </c>
      <c r="AG1163">
        <f>COUNTIF($M$2:M1163,M1163)</f>
        <v>1</v>
      </c>
      <c r="AH1163">
        <f>COUNTIF($O$2:O1163,O1163)</f>
        <v>0</v>
      </c>
      <c r="AI1163">
        <f>COUNTIF($Q$2:Q1163,Q1163)</f>
        <v>1</v>
      </c>
      <c r="AJ1163">
        <f>COUNTIF($S$2:S1163,S1163)</f>
        <v>1</v>
      </c>
      <c r="AK1163">
        <f t="shared" si="18"/>
        <v>64.4365234375</v>
      </c>
      <c r="AL1163">
        <f>IF(AD1163="",0,COUNTIF($AD$2:AD1163,AD1163))</f>
        <v>1</v>
      </c>
    </row>
    <row r="1164" spans="1:38">
      <c r="A1164" t="s">
        <v>3838</v>
      </c>
      <c r="B1164" t="s">
        <v>56</v>
      </c>
      <c r="C1164">
        <v>200</v>
      </c>
      <c r="D1164" t="s">
        <v>54</v>
      </c>
      <c r="E1164" t="s">
        <v>3834</v>
      </c>
      <c r="F1164">
        <v>42</v>
      </c>
      <c r="G1164">
        <v>373</v>
      </c>
      <c r="H1164"/>
      <c r="I1164">
        <v>0</v>
      </c>
      <c r="J1164">
        <v>0</v>
      </c>
      <c r="K1164"/>
      <c r="L1164">
        <v>0</v>
      </c>
      <c r="M1164" t="s">
        <v>3834</v>
      </c>
      <c r="N1164">
        <v>42</v>
      </c>
      <c r="O1164"/>
      <c r="P1164">
        <v>0</v>
      </c>
      <c r="Q1164" t="s">
        <v>3835</v>
      </c>
      <c r="R1164">
        <v>47</v>
      </c>
      <c r="S1164" t="s">
        <v>3836</v>
      </c>
      <c r="T1164">
        <v>45</v>
      </c>
      <c r="U1164" t="s">
        <v>53</v>
      </c>
      <c r="V1164" t="s">
        <v>53</v>
      </c>
      <c r="W1164" t="s">
        <v>108</v>
      </c>
      <c r="X1164">
        <v>66008</v>
      </c>
      <c r="Y1164">
        <v>2056</v>
      </c>
      <c r="Z1164">
        <v>4</v>
      </c>
      <c r="AA1164">
        <v>12</v>
      </c>
      <c r="AB1164">
        <v>67</v>
      </c>
      <c r="AC1164">
        <v>22</v>
      </c>
      <c r="AD1164" t="s">
        <v>3839</v>
      </c>
      <c r="AE1164">
        <f>COUNTIF($E$2:E1164,E1164)</f>
        <v>2</v>
      </c>
      <c r="AF1164">
        <f>COUNTIF($H$2:$H1164,H1164)</f>
        <v>0</v>
      </c>
      <c r="AG1164">
        <f>COUNTIF($M$2:M1164,M1164)</f>
        <v>2</v>
      </c>
      <c r="AH1164">
        <f>COUNTIF($O$2:O1164,O1164)</f>
        <v>0</v>
      </c>
      <c r="AI1164">
        <f>COUNTIF($Q$2:Q1164,Q1164)</f>
        <v>2</v>
      </c>
      <c r="AJ1164">
        <f>COUNTIF($S$2:S1164,S1164)</f>
        <v>2</v>
      </c>
      <c r="AK1164">
        <f t="shared" si="18"/>
        <v>64.4609375</v>
      </c>
      <c r="AL1164">
        <f>IF(AD1164="",0,COUNTIF($AD$2:AD1164,AD1164))</f>
        <v>1</v>
      </c>
    </row>
    <row r="1165" spans="1:38">
      <c r="A1165" t="s">
        <v>3840</v>
      </c>
      <c r="B1165" t="s">
        <v>56</v>
      </c>
      <c r="C1165">
        <v>200</v>
      </c>
      <c r="D1165" t="s">
        <v>54</v>
      </c>
      <c r="E1165" t="s">
        <v>3841</v>
      </c>
      <c r="F1165">
        <v>35</v>
      </c>
      <c r="G1165">
        <v>293</v>
      </c>
      <c r="H1165"/>
      <c r="I1165">
        <v>0</v>
      </c>
      <c r="J1165">
        <v>0</v>
      </c>
      <c r="K1165"/>
      <c r="L1165">
        <v>0</v>
      </c>
      <c r="M1165" t="s">
        <v>3842</v>
      </c>
      <c r="N1165">
        <v>101</v>
      </c>
      <c r="O1165"/>
      <c r="P1165">
        <v>0</v>
      </c>
      <c r="Q1165" t="s">
        <v>172</v>
      </c>
      <c r="R1165">
        <v>6</v>
      </c>
      <c r="S1165" t="s">
        <v>145</v>
      </c>
      <c r="T1165">
        <v>10</v>
      </c>
      <c r="U1165" t="s">
        <v>53</v>
      </c>
      <c r="V1165" t="s">
        <v>53</v>
      </c>
      <c r="W1165" t="s">
        <v>108</v>
      </c>
      <c r="X1165">
        <v>51072</v>
      </c>
      <c r="Y1165">
        <v>1305</v>
      </c>
      <c r="Z1165">
        <v>4</v>
      </c>
      <c r="AA1165">
        <v>6</v>
      </c>
      <c r="AB1165">
        <v>58</v>
      </c>
      <c r="AC1165">
        <v>8</v>
      </c>
      <c r="AD1165" t="s">
        <v>3843</v>
      </c>
      <c r="AE1165">
        <f>COUNTIF($E$2:E1165,E1165)</f>
        <v>1</v>
      </c>
      <c r="AF1165">
        <f>COUNTIF($H$2:$H1165,H1165)</f>
        <v>0</v>
      </c>
      <c r="AG1165">
        <f>COUNTIF($M$2:M1165,M1165)</f>
        <v>1</v>
      </c>
      <c r="AH1165">
        <f>COUNTIF($O$2:O1165,O1165)</f>
        <v>0</v>
      </c>
      <c r="AI1165">
        <f>COUNTIF($Q$2:Q1165,Q1165)</f>
        <v>134</v>
      </c>
      <c r="AJ1165">
        <f>COUNTIF($S$2:S1165,S1165)</f>
        <v>134</v>
      </c>
      <c r="AK1165">
        <f t="shared" si="18"/>
        <v>49.875</v>
      </c>
      <c r="AL1165">
        <f>IF(AD1165="",0,COUNTIF($AD$2:AD1165,AD1165))</f>
        <v>1</v>
      </c>
    </row>
    <row r="1166" spans="1:38">
      <c r="A1166" t="s">
        <v>3844</v>
      </c>
      <c r="B1166" t="s">
        <v>56</v>
      </c>
      <c r="C1166">
        <v>200</v>
      </c>
      <c r="D1166" t="s">
        <v>54</v>
      </c>
      <c r="E1166" t="s">
        <v>3845</v>
      </c>
      <c r="F1166">
        <v>59</v>
      </c>
      <c r="G1166">
        <v>475</v>
      </c>
      <c r="H1166"/>
      <c r="I1166">
        <v>0</v>
      </c>
      <c r="J1166">
        <v>0</v>
      </c>
      <c r="K1166"/>
      <c r="L1166">
        <v>0</v>
      </c>
      <c r="M1166" t="s">
        <v>3846</v>
      </c>
      <c r="N1166">
        <v>70</v>
      </c>
      <c r="O1166"/>
      <c r="P1166">
        <v>0</v>
      </c>
      <c r="Q1166" t="s">
        <v>172</v>
      </c>
      <c r="R1166">
        <v>6</v>
      </c>
      <c r="S1166" t="s">
        <v>145</v>
      </c>
      <c r="T1166">
        <v>10</v>
      </c>
      <c r="U1166" t="s">
        <v>53</v>
      </c>
      <c r="V1166" t="s">
        <v>53</v>
      </c>
      <c r="W1166" t="s">
        <v>108</v>
      </c>
      <c r="X1166">
        <v>51549</v>
      </c>
      <c r="Y1166">
        <v>696</v>
      </c>
      <c r="Z1166">
        <v>4</v>
      </c>
      <c r="AA1166">
        <v>12</v>
      </c>
      <c r="AB1166">
        <v>61</v>
      </c>
      <c r="AC1166">
        <v>12</v>
      </c>
      <c r="AD1166" t="s">
        <v>3847</v>
      </c>
      <c r="AE1166">
        <f>COUNTIF($E$2:E1166,E1166)</f>
        <v>1</v>
      </c>
      <c r="AF1166">
        <f>COUNTIF($H$2:$H1166,H1166)</f>
        <v>0</v>
      </c>
      <c r="AG1166">
        <f>COUNTIF($M$2:M1166,M1166)</f>
        <v>1</v>
      </c>
      <c r="AH1166">
        <f>COUNTIF($O$2:O1166,O1166)</f>
        <v>0</v>
      </c>
      <c r="AI1166">
        <f>COUNTIF($Q$2:Q1166,Q1166)</f>
        <v>135</v>
      </c>
      <c r="AJ1166">
        <f>COUNTIF($S$2:S1166,S1166)</f>
        <v>135</v>
      </c>
      <c r="AK1166">
        <f t="shared" si="18"/>
        <v>50.3408203125</v>
      </c>
      <c r="AL1166">
        <f>IF(AD1166="",0,COUNTIF($AD$2:AD1166,AD1166))</f>
        <v>1</v>
      </c>
    </row>
    <row r="1167" spans="1:38">
      <c r="A1167" t="s">
        <v>3848</v>
      </c>
      <c r="B1167" t="s">
        <v>56</v>
      </c>
      <c r="C1167">
        <v>200</v>
      </c>
      <c r="D1167" t="s">
        <v>54</v>
      </c>
      <c r="E1167" t="s">
        <v>3849</v>
      </c>
      <c r="F1167">
        <v>50</v>
      </c>
      <c r="G1167">
        <v>394</v>
      </c>
      <c r="H1167"/>
      <c r="I1167">
        <v>0</v>
      </c>
      <c r="J1167">
        <v>0</v>
      </c>
      <c r="K1167"/>
      <c r="L1167">
        <v>0</v>
      </c>
      <c r="M1167" t="s">
        <v>3849</v>
      </c>
      <c r="N1167">
        <v>50</v>
      </c>
      <c r="O1167"/>
      <c r="P1167">
        <v>0</v>
      </c>
      <c r="Q1167" t="s">
        <v>3850</v>
      </c>
      <c r="R1167">
        <v>67</v>
      </c>
      <c r="S1167" t="s">
        <v>172</v>
      </c>
      <c r="T1167">
        <v>6</v>
      </c>
      <c r="U1167" t="s">
        <v>53</v>
      </c>
      <c r="V1167" t="s">
        <v>53</v>
      </c>
      <c r="W1167" t="s">
        <v>108</v>
      </c>
      <c r="X1167">
        <v>55373</v>
      </c>
      <c r="Y1167">
        <v>1127</v>
      </c>
      <c r="Z1167">
        <v>5</v>
      </c>
      <c r="AA1167">
        <v>4</v>
      </c>
      <c r="AB1167">
        <v>62</v>
      </c>
      <c r="AC1167">
        <v>11</v>
      </c>
      <c r="AD1167" t="s">
        <v>3851</v>
      </c>
      <c r="AE1167">
        <f>COUNTIF($E$2:E1167,E1167)</f>
        <v>1</v>
      </c>
      <c r="AF1167">
        <f>COUNTIF($H$2:$H1167,H1167)</f>
        <v>0</v>
      </c>
      <c r="AG1167">
        <f>COUNTIF($M$2:M1167,M1167)</f>
        <v>1</v>
      </c>
      <c r="AH1167">
        <f>COUNTIF($O$2:O1167,O1167)</f>
        <v>0</v>
      </c>
      <c r="AI1167">
        <f>COUNTIF($Q$2:Q1167,Q1167)</f>
        <v>1</v>
      </c>
      <c r="AJ1167">
        <f>COUNTIF($S$2:S1167,S1167)</f>
        <v>742</v>
      </c>
      <c r="AK1167">
        <f t="shared" si="18"/>
        <v>54.0751953125</v>
      </c>
      <c r="AL1167">
        <f>IF(AD1167="",0,COUNTIF($AD$2:AD1167,AD1167))</f>
        <v>1</v>
      </c>
    </row>
    <row r="1168" spans="1:38">
      <c r="A1168" t="s">
        <v>3852</v>
      </c>
      <c r="B1168" t="s">
        <v>56</v>
      </c>
      <c r="C1168">
        <v>200</v>
      </c>
      <c r="D1168" t="s">
        <v>54</v>
      </c>
      <c r="E1168" t="s">
        <v>3849</v>
      </c>
      <c r="F1168">
        <v>50</v>
      </c>
      <c r="G1168">
        <v>394</v>
      </c>
      <c r="H1168"/>
      <c r="I1168">
        <v>0</v>
      </c>
      <c r="J1168">
        <v>0</v>
      </c>
      <c r="K1168"/>
      <c r="L1168">
        <v>0</v>
      </c>
      <c r="M1168" t="s">
        <v>3849</v>
      </c>
      <c r="N1168">
        <v>50</v>
      </c>
      <c r="O1168"/>
      <c r="P1168">
        <v>0</v>
      </c>
      <c r="Q1168" t="s">
        <v>3850</v>
      </c>
      <c r="R1168">
        <v>67</v>
      </c>
      <c r="S1168" t="s">
        <v>172</v>
      </c>
      <c r="T1168">
        <v>6</v>
      </c>
      <c r="U1168" t="s">
        <v>53</v>
      </c>
      <c r="V1168" t="s">
        <v>53</v>
      </c>
      <c r="W1168" t="s">
        <v>108</v>
      </c>
      <c r="X1168">
        <v>55388</v>
      </c>
      <c r="Y1168">
        <v>1127</v>
      </c>
      <c r="Z1168">
        <v>6</v>
      </c>
      <c r="AA1168">
        <v>8</v>
      </c>
      <c r="AB1168">
        <v>62</v>
      </c>
      <c r="AC1168">
        <v>11</v>
      </c>
      <c r="AD1168" t="s">
        <v>3853</v>
      </c>
      <c r="AE1168">
        <f>COUNTIF($E$2:E1168,E1168)</f>
        <v>2</v>
      </c>
      <c r="AF1168">
        <f>COUNTIF($H$2:$H1168,H1168)</f>
        <v>0</v>
      </c>
      <c r="AG1168">
        <f>COUNTIF($M$2:M1168,M1168)</f>
        <v>2</v>
      </c>
      <c r="AH1168">
        <f>COUNTIF($O$2:O1168,O1168)</f>
        <v>0</v>
      </c>
      <c r="AI1168">
        <f>COUNTIF($Q$2:Q1168,Q1168)</f>
        <v>2</v>
      </c>
      <c r="AJ1168">
        <f>COUNTIF($S$2:S1168,S1168)</f>
        <v>743</v>
      </c>
      <c r="AK1168">
        <f t="shared" si="18"/>
        <v>54.08984375</v>
      </c>
      <c r="AL1168">
        <f>IF(AD1168="",0,COUNTIF($AD$2:AD1168,AD1168))</f>
        <v>1</v>
      </c>
    </row>
    <row r="1169" spans="1:38">
      <c r="A1169" t="s">
        <v>3854</v>
      </c>
      <c r="B1169" t="s">
        <v>56</v>
      </c>
      <c r="C1169">
        <v>200</v>
      </c>
      <c r="D1169" t="s">
        <v>54</v>
      </c>
      <c r="E1169" t="s">
        <v>3855</v>
      </c>
      <c r="F1169">
        <v>28</v>
      </c>
      <c r="G1169">
        <v>234</v>
      </c>
      <c r="H1169"/>
      <c r="I1169">
        <v>0</v>
      </c>
      <c r="J1169">
        <v>0</v>
      </c>
      <c r="K1169"/>
      <c r="L1169">
        <v>0</v>
      </c>
      <c r="M1169" t="s">
        <v>3856</v>
      </c>
      <c r="N1169">
        <v>96</v>
      </c>
      <c r="O1169"/>
      <c r="P1169">
        <v>0</v>
      </c>
      <c r="Q1169" t="s">
        <v>172</v>
      </c>
      <c r="R1169">
        <v>6</v>
      </c>
      <c r="S1169" t="s">
        <v>145</v>
      </c>
      <c r="T1169">
        <v>10</v>
      </c>
      <c r="U1169" t="s">
        <v>53</v>
      </c>
      <c r="V1169" t="s">
        <v>53</v>
      </c>
      <c r="W1169" t="s">
        <v>108</v>
      </c>
      <c r="X1169">
        <v>46918</v>
      </c>
      <c r="Y1169">
        <v>605</v>
      </c>
      <c r="Z1169">
        <v>4</v>
      </c>
      <c r="AA1169">
        <v>7</v>
      </c>
      <c r="AB1169">
        <v>58</v>
      </c>
      <c r="AC1169">
        <v>9</v>
      </c>
      <c r="AD1169" t="s">
        <v>3857</v>
      </c>
      <c r="AE1169">
        <f>COUNTIF($E$2:E1169,E1169)</f>
        <v>1</v>
      </c>
      <c r="AF1169">
        <f>COUNTIF($H$2:$H1169,H1169)</f>
        <v>0</v>
      </c>
      <c r="AG1169">
        <f>COUNTIF($M$2:M1169,M1169)</f>
        <v>1</v>
      </c>
      <c r="AH1169">
        <f>COUNTIF($O$2:O1169,O1169)</f>
        <v>0</v>
      </c>
      <c r="AI1169">
        <f>COUNTIF($Q$2:Q1169,Q1169)</f>
        <v>136</v>
      </c>
      <c r="AJ1169">
        <f>COUNTIF($S$2:S1169,S1169)</f>
        <v>136</v>
      </c>
      <c r="AK1169">
        <f t="shared" si="18"/>
        <v>45.818359375</v>
      </c>
      <c r="AL1169">
        <f>IF(AD1169="",0,COUNTIF($AD$2:AD1169,AD1169))</f>
        <v>1</v>
      </c>
    </row>
    <row r="1170" spans="1:38">
      <c r="A1170" t="s">
        <v>3858</v>
      </c>
      <c r="B1170" t="s">
        <v>56</v>
      </c>
      <c r="C1170">
        <v>200</v>
      </c>
      <c r="D1170" t="s">
        <v>54</v>
      </c>
      <c r="E1170" t="s">
        <v>3859</v>
      </c>
      <c r="F1170">
        <v>60</v>
      </c>
      <c r="G1170">
        <v>528</v>
      </c>
      <c r="H1170"/>
      <c r="I1170">
        <v>0</v>
      </c>
      <c r="J1170">
        <v>0</v>
      </c>
      <c r="K1170"/>
      <c r="L1170">
        <v>0</v>
      </c>
      <c r="M1170" t="s">
        <v>3859</v>
      </c>
      <c r="N1170">
        <v>60</v>
      </c>
      <c r="O1170"/>
      <c r="P1170">
        <v>0</v>
      </c>
      <c r="Q1170" t="s">
        <v>3860</v>
      </c>
      <c r="R1170">
        <v>78</v>
      </c>
      <c r="S1170" t="s">
        <v>172</v>
      </c>
      <c r="T1170">
        <v>6</v>
      </c>
      <c r="U1170" t="s">
        <v>53</v>
      </c>
      <c r="V1170" t="s">
        <v>53</v>
      </c>
      <c r="W1170" t="s">
        <v>108</v>
      </c>
      <c r="X1170">
        <v>53674</v>
      </c>
      <c r="Y1170">
        <v>1296</v>
      </c>
      <c r="Z1170">
        <v>5</v>
      </c>
      <c r="AA1170">
        <v>6</v>
      </c>
      <c r="AB1170">
        <v>60</v>
      </c>
      <c r="AC1170">
        <v>12</v>
      </c>
      <c r="AD1170" t="s">
        <v>3861</v>
      </c>
      <c r="AE1170">
        <f>COUNTIF($E$2:E1170,E1170)</f>
        <v>1</v>
      </c>
      <c r="AF1170">
        <f>COUNTIF($H$2:$H1170,H1170)</f>
        <v>0</v>
      </c>
      <c r="AG1170">
        <f>COUNTIF($M$2:M1170,M1170)</f>
        <v>1</v>
      </c>
      <c r="AH1170">
        <f>COUNTIF($O$2:O1170,O1170)</f>
        <v>0</v>
      </c>
      <c r="AI1170">
        <f>COUNTIF($Q$2:Q1170,Q1170)</f>
        <v>1</v>
      </c>
      <c r="AJ1170">
        <f>COUNTIF($S$2:S1170,S1170)</f>
        <v>744</v>
      </c>
      <c r="AK1170">
        <f t="shared" si="18"/>
        <v>52.416015625</v>
      </c>
      <c r="AL1170">
        <f>IF(AD1170="",0,COUNTIF($AD$2:AD1170,AD1170))</f>
        <v>1</v>
      </c>
    </row>
    <row r="1171" spans="1:38">
      <c r="A1171" t="s">
        <v>3862</v>
      </c>
      <c r="B1171" t="s">
        <v>56</v>
      </c>
      <c r="C1171">
        <v>200</v>
      </c>
      <c r="D1171" t="s">
        <v>54</v>
      </c>
      <c r="E1171" t="s">
        <v>3859</v>
      </c>
      <c r="F1171">
        <v>60</v>
      </c>
      <c r="G1171">
        <v>528</v>
      </c>
      <c r="H1171"/>
      <c r="I1171">
        <v>0</v>
      </c>
      <c r="J1171">
        <v>0</v>
      </c>
      <c r="K1171"/>
      <c r="L1171">
        <v>0</v>
      </c>
      <c r="M1171" t="s">
        <v>3859</v>
      </c>
      <c r="N1171">
        <v>60</v>
      </c>
      <c r="O1171"/>
      <c r="P1171">
        <v>0</v>
      </c>
      <c r="Q1171" t="s">
        <v>3860</v>
      </c>
      <c r="R1171">
        <v>78</v>
      </c>
      <c r="S1171" t="s">
        <v>172</v>
      </c>
      <c r="T1171">
        <v>6</v>
      </c>
      <c r="U1171" t="s">
        <v>53</v>
      </c>
      <c r="V1171" t="s">
        <v>53</v>
      </c>
      <c r="W1171" t="s">
        <v>108</v>
      </c>
      <c r="X1171">
        <v>53689</v>
      </c>
      <c r="Y1171">
        <v>1296</v>
      </c>
      <c r="Z1171">
        <v>6</v>
      </c>
      <c r="AA1171">
        <v>2</v>
      </c>
      <c r="AB1171">
        <v>60</v>
      </c>
      <c r="AC1171">
        <v>12</v>
      </c>
      <c r="AD1171" t="s">
        <v>3863</v>
      </c>
      <c r="AE1171">
        <f>COUNTIF($E$2:E1171,E1171)</f>
        <v>2</v>
      </c>
      <c r="AF1171">
        <f>COUNTIF($H$2:$H1171,H1171)</f>
        <v>0</v>
      </c>
      <c r="AG1171">
        <f>COUNTIF($M$2:M1171,M1171)</f>
        <v>2</v>
      </c>
      <c r="AH1171">
        <f>COUNTIF($O$2:O1171,O1171)</f>
        <v>0</v>
      </c>
      <c r="AI1171">
        <f>COUNTIF($Q$2:Q1171,Q1171)</f>
        <v>2</v>
      </c>
      <c r="AJ1171">
        <f>COUNTIF($S$2:S1171,S1171)</f>
        <v>745</v>
      </c>
      <c r="AK1171">
        <f t="shared" si="18"/>
        <v>52.4306640625</v>
      </c>
      <c r="AL1171">
        <f>IF(AD1171="",0,COUNTIF($AD$2:AD1171,AD1171))</f>
        <v>1</v>
      </c>
    </row>
    <row r="1172" spans="1:38">
      <c r="A1172" t="s">
        <v>3864</v>
      </c>
      <c r="B1172" t="s">
        <v>56</v>
      </c>
      <c r="C1172">
        <v>200</v>
      </c>
      <c r="D1172" t="s">
        <v>54</v>
      </c>
      <c r="E1172" t="s">
        <v>3865</v>
      </c>
      <c r="F1172">
        <v>46</v>
      </c>
      <c r="G1172">
        <v>387</v>
      </c>
      <c r="H1172"/>
      <c r="I1172">
        <v>0</v>
      </c>
      <c r="J1172">
        <v>0</v>
      </c>
      <c r="K1172"/>
      <c r="L1172">
        <v>0</v>
      </c>
      <c r="M1172" t="s">
        <v>3866</v>
      </c>
      <c r="N1172">
        <v>80</v>
      </c>
      <c r="O1172"/>
      <c r="P1172">
        <v>0</v>
      </c>
      <c r="Q1172" t="s">
        <v>3867</v>
      </c>
      <c r="R1172">
        <v>98</v>
      </c>
      <c r="S1172" t="s">
        <v>172</v>
      </c>
      <c r="T1172">
        <v>6</v>
      </c>
      <c r="U1172" t="s">
        <v>53</v>
      </c>
      <c r="V1172" t="s">
        <v>53</v>
      </c>
      <c r="W1172" t="s">
        <v>108</v>
      </c>
      <c r="X1172">
        <v>156610</v>
      </c>
      <c r="Y1172">
        <v>7716</v>
      </c>
      <c r="Z1172">
        <v>4</v>
      </c>
      <c r="AA1172">
        <v>17</v>
      </c>
      <c r="AB1172">
        <v>132</v>
      </c>
      <c r="AC1172">
        <v>53</v>
      </c>
      <c r="AD1172" t="s">
        <v>3868</v>
      </c>
      <c r="AE1172">
        <f>COUNTIF($E$2:E1172,E1172)</f>
        <v>1</v>
      </c>
      <c r="AF1172">
        <f>COUNTIF($H$2:$H1172,H1172)</f>
        <v>0</v>
      </c>
      <c r="AG1172">
        <f>COUNTIF($M$2:M1172,M1172)</f>
        <v>1</v>
      </c>
      <c r="AH1172">
        <f>COUNTIF($O$2:O1172,O1172)</f>
        <v>0</v>
      </c>
      <c r="AI1172">
        <f>COUNTIF($Q$2:Q1172,Q1172)</f>
        <v>1</v>
      </c>
      <c r="AJ1172">
        <f>COUNTIF($S$2:S1172,S1172)</f>
        <v>746</v>
      </c>
      <c r="AK1172">
        <f t="shared" si="18"/>
        <v>152.939453125</v>
      </c>
      <c r="AL1172">
        <f>IF(AD1172="",0,COUNTIF($AD$2:AD1172,AD1172))</f>
        <v>1</v>
      </c>
    </row>
    <row r="1173" spans="1:38">
      <c r="A1173" t="s">
        <v>3869</v>
      </c>
      <c r="B1173" t="s">
        <v>56</v>
      </c>
      <c r="C1173">
        <v>200</v>
      </c>
      <c r="D1173" t="s">
        <v>54</v>
      </c>
      <c r="E1173" t="s">
        <v>3865</v>
      </c>
      <c r="F1173">
        <v>46</v>
      </c>
      <c r="G1173">
        <v>387</v>
      </c>
      <c r="H1173"/>
      <c r="I1173">
        <v>0</v>
      </c>
      <c r="J1173">
        <v>0</v>
      </c>
      <c r="K1173"/>
      <c r="L1173">
        <v>0</v>
      </c>
      <c r="M1173" t="s">
        <v>3866</v>
      </c>
      <c r="N1173">
        <v>80</v>
      </c>
      <c r="O1173"/>
      <c r="P1173">
        <v>0</v>
      </c>
      <c r="Q1173" t="s">
        <v>3867</v>
      </c>
      <c r="R1173">
        <v>98</v>
      </c>
      <c r="S1173" t="s">
        <v>172</v>
      </c>
      <c r="T1173">
        <v>6</v>
      </c>
      <c r="U1173" t="s">
        <v>53</v>
      </c>
      <c r="V1173" t="s">
        <v>53</v>
      </c>
      <c r="W1173" t="s">
        <v>108</v>
      </c>
      <c r="X1173">
        <v>156624</v>
      </c>
      <c r="Y1173">
        <v>7716</v>
      </c>
      <c r="Z1173">
        <v>5</v>
      </c>
      <c r="AA1173">
        <v>140</v>
      </c>
      <c r="AB1173">
        <v>132</v>
      </c>
      <c r="AC1173">
        <v>53</v>
      </c>
      <c r="AD1173" t="s">
        <v>3870</v>
      </c>
      <c r="AE1173">
        <f>COUNTIF($E$2:E1173,E1173)</f>
        <v>2</v>
      </c>
      <c r="AF1173">
        <f>COUNTIF($H$2:$H1173,H1173)</f>
        <v>0</v>
      </c>
      <c r="AG1173">
        <f>COUNTIF($M$2:M1173,M1173)</f>
        <v>2</v>
      </c>
      <c r="AH1173">
        <f>COUNTIF($O$2:O1173,O1173)</f>
        <v>0</v>
      </c>
      <c r="AI1173">
        <f>COUNTIF($Q$2:Q1173,Q1173)</f>
        <v>2</v>
      </c>
      <c r="AJ1173">
        <f>COUNTIF($S$2:S1173,S1173)</f>
        <v>747</v>
      </c>
      <c r="AK1173">
        <f t="shared" si="18"/>
        <v>152.953125</v>
      </c>
      <c r="AL1173">
        <f>IF(AD1173="",0,COUNTIF($AD$2:AD1173,AD1173))</f>
        <v>1</v>
      </c>
    </row>
    <row r="1174" spans="1:38">
      <c r="A1174" t="s">
        <v>3871</v>
      </c>
      <c r="B1174" t="s">
        <v>56</v>
      </c>
      <c r="C1174">
        <v>200</v>
      </c>
      <c r="D1174" t="s">
        <v>54</v>
      </c>
      <c r="E1174" t="s">
        <v>3872</v>
      </c>
      <c r="F1174">
        <v>43</v>
      </c>
      <c r="G1174">
        <v>360</v>
      </c>
      <c r="H1174"/>
      <c r="I1174">
        <v>0</v>
      </c>
      <c r="J1174">
        <v>0</v>
      </c>
      <c r="K1174"/>
      <c r="L1174">
        <v>0</v>
      </c>
      <c r="M1174" t="s">
        <v>3872</v>
      </c>
      <c r="N1174">
        <v>43</v>
      </c>
      <c r="O1174"/>
      <c r="P1174">
        <v>0</v>
      </c>
      <c r="Q1174" t="s">
        <v>3873</v>
      </c>
      <c r="R1174">
        <v>30</v>
      </c>
      <c r="S1174" t="s">
        <v>3874</v>
      </c>
      <c r="T1174">
        <v>22</v>
      </c>
      <c r="U1174" t="s">
        <v>53</v>
      </c>
      <c r="V1174" t="s">
        <v>53</v>
      </c>
      <c r="W1174" t="s">
        <v>108</v>
      </c>
      <c r="X1174">
        <v>58558</v>
      </c>
      <c r="Y1174">
        <v>1557</v>
      </c>
      <c r="Z1174">
        <v>4</v>
      </c>
      <c r="AA1174">
        <v>22</v>
      </c>
      <c r="AB1174">
        <v>69</v>
      </c>
      <c r="AC1174">
        <v>12</v>
      </c>
      <c r="AD1174" t="s">
        <v>3875</v>
      </c>
      <c r="AE1174">
        <f>COUNTIF($E$2:E1174,E1174)</f>
        <v>1</v>
      </c>
      <c r="AF1174">
        <f>COUNTIF($H$2:$H1174,H1174)</f>
        <v>0</v>
      </c>
      <c r="AG1174">
        <f>COUNTIF($M$2:M1174,M1174)</f>
        <v>1</v>
      </c>
      <c r="AH1174">
        <f>COUNTIF($O$2:O1174,O1174)</f>
        <v>0</v>
      </c>
      <c r="AI1174">
        <f>COUNTIF($Q$2:Q1174,Q1174)</f>
        <v>1</v>
      </c>
      <c r="AJ1174">
        <f>COUNTIF($S$2:S1174,S1174)</f>
        <v>1</v>
      </c>
      <c r="AK1174">
        <f t="shared" si="18"/>
        <v>57.185546875</v>
      </c>
      <c r="AL1174">
        <f>IF(AD1174="",0,COUNTIF($AD$2:AD1174,AD1174))</f>
        <v>1</v>
      </c>
    </row>
    <row r="1175" spans="1:38">
      <c r="A1175" t="s">
        <v>3876</v>
      </c>
      <c r="B1175" t="s">
        <v>56</v>
      </c>
      <c r="C1175">
        <v>200</v>
      </c>
      <c r="D1175" t="s">
        <v>54</v>
      </c>
      <c r="E1175" t="s">
        <v>3872</v>
      </c>
      <c r="F1175">
        <v>43</v>
      </c>
      <c r="G1175">
        <v>360</v>
      </c>
      <c r="H1175"/>
      <c r="I1175">
        <v>0</v>
      </c>
      <c r="J1175">
        <v>0</v>
      </c>
      <c r="K1175"/>
      <c r="L1175">
        <v>0</v>
      </c>
      <c r="M1175" t="s">
        <v>3872</v>
      </c>
      <c r="N1175">
        <v>43</v>
      </c>
      <c r="O1175"/>
      <c r="P1175">
        <v>0</v>
      </c>
      <c r="Q1175" t="s">
        <v>3873</v>
      </c>
      <c r="R1175">
        <v>30</v>
      </c>
      <c r="S1175" t="s">
        <v>3874</v>
      </c>
      <c r="T1175">
        <v>22</v>
      </c>
      <c r="U1175" t="s">
        <v>53</v>
      </c>
      <c r="V1175" t="s">
        <v>53</v>
      </c>
      <c r="W1175" t="s">
        <v>108</v>
      </c>
      <c r="X1175">
        <v>58585</v>
      </c>
      <c r="Y1175">
        <v>1557</v>
      </c>
      <c r="Z1175">
        <v>5</v>
      </c>
      <c r="AA1175">
        <v>4</v>
      </c>
      <c r="AB1175">
        <v>69</v>
      </c>
      <c r="AC1175">
        <v>12</v>
      </c>
      <c r="AD1175" t="s">
        <v>3877</v>
      </c>
      <c r="AE1175">
        <f>COUNTIF($E$2:E1175,E1175)</f>
        <v>2</v>
      </c>
      <c r="AF1175">
        <f>COUNTIF($H$2:$H1175,H1175)</f>
        <v>0</v>
      </c>
      <c r="AG1175">
        <f>COUNTIF($M$2:M1175,M1175)</f>
        <v>2</v>
      </c>
      <c r="AH1175">
        <f>COUNTIF($O$2:O1175,O1175)</f>
        <v>0</v>
      </c>
      <c r="AI1175">
        <f>COUNTIF($Q$2:Q1175,Q1175)</f>
        <v>2</v>
      </c>
      <c r="AJ1175">
        <f>COUNTIF($S$2:S1175,S1175)</f>
        <v>2</v>
      </c>
      <c r="AK1175">
        <f t="shared" si="18"/>
        <v>57.2119140625</v>
      </c>
      <c r="AL1175">
        <f>IF(AD1175="",0,COUNTIF($AD$2:AD1175,AD1175))</f>
        <v>1</v>
      </c>
    </row>
    <row r="1176" spans="1:38">
      <c r="A1176" t="s">
        <v>3878</v>
      </c>
      <c r="B1176" t="s">
        <v>56</v>
      </c>
      <c r="C1176">
        <v>200</v>
      </c>
      <c r="D1176" t="s">
        <v>54</v>
      </c>
      <c r="E1176" t="s">
        <v>3879</v>
      </c>
      <c r="F1176">
        <v>31</v>
      </c>
      <c r="G1176">
        <v>260</v>
      </c>
      <c r="H1176"/>
      <c r="I1176">
        <v>0</v>
      </c>
      <c r="J1176">
        <v>0</v>
      </c>
      <c r="K1176"/>
      <c r="L1176">
        <v>0</v>
      </c>
      <c r="M1176" t="s">
        <v>3880</v>
      </c>
      <c r="N1176">
        <v>95</v>
      </c>
      <c r="O1176"/>
      <c r="P1176">
        <v>0</v>
      </c>
      <c r="Q1176" t="s">
        <v>3881</v>
      </c>
      <c r="R1176">
        <v>112</v>
      </c>
      <c r="S1176" t="s">
        <v>172</v>
      </c>
      <c r="T1176">
        <v>6</v>
      </c>
      <c r="U1176" t="s">
        <v>53</v>
      </c>
      <c r="V1176" t="s">
        <v>53</v>
      </c>
      <c r="W1176" t="s">
        <v>108</v>
      </c>
      <c r="X1176">
        <v>53641</v>
      </c>
      <c r="Y1176">
        <v>1504</v>
      </c>
      <c r="Z1176">
        <v>4</v>
      </c>
      <c r="AA1176">
        <v>6</v>
      </c>
      <c r="AB1176">
        <v>60</v>
      </c>
      <c r="AC1176">
        <v>9</v>
      </c>
      <c r="AD1176" t="s">
        <v>3882</v>
      </c>
      <c r="AE1176">
        <f>COUNTIF($E$2:E1176,E1176)</f>
        <v>1</v>
      </c>
      <c r="AF1176">
        <f>COUNTIF($H$2:$H1176,H1176)</f>
        <v>0</v>
      </c>
      <c r="AG1176">
        <f>COUNTIF($M$2:M1176,M1176)</f>
        <v>1</v>
      </c>
      <c r="AH1176">
        <f>COUNTIF($O$2:O1176,O1176)</f>
        <v>0</v>
      </c>
      <c r="AI1176">
        <f>COUNTIF($Q$2:Q1176,Q1176)</f>
        <v>1</v>
      </c>
      <c r="AJ1176">
        <f>COUNTIF($S$2:S1176,S1176)</f>
        <v>748</v>
      </c>
      <c r="AK1176">
        <f t="shared" si="18"/>
        <v>52.3837890625</v>
      </c>
      <c r="AL1176">
        <f>IF(AD1176="",0,COUNTIF($AD$2:AD1176,AD1176))</f>
        <v>1</v>
      </c>
    </row>
    <row r="1177" spans="1:38">
      <c r="A1177" t="s">
        <v>3883</v>
      </c>
      <c r="B1177" t="s">
        <v>56</v>
      </c>
      <c r="C1177">
        <v>200</v>
      </c>
      <c r="D1177" t="s">
        <v>54</v>
      </c>
      <c r="E1177" t="s">
        <v>3879</v>
      </c>
      <c r="F1177">
        <v>31</v>
      </c>
      <c r="G1177">
        <v>260</v>
      </c>
      <c r="H1177"/>
      <c r="I1177">
        <v>0</v>
      </c>
      <c r="J1177">
        <v>0</v>
      </c>
      <c r="K1177"/>
      <c r="L1177">
        <v>0</v>
      </c>
      <c r="M1177" t="s">
        <v>3880</v>
      </c>
      <c r="N1177">
        <v>95</v>
      </c>
      <c r="O1177"/>
      <c r="P1177">
        <v>0</v>
      </c>
      <c r="Q1177" t="s">
        <v>3881</v>
      </c>
      <c r="R1177">
        <v>112</v>
      </c>
      <c r="S1177" t="s">
        <v>172</v>
      </c>
      <c r="T1177">
        <v>6</v>
      </c>
      <c r="U1177" t="s">
        <v>53</v>
      </c>
      <c r="V1177" t="s">
        <v>53</v>
      </c>
      <c r="W1177" t="s">
        <v>108</v>
      </c>
      <c r="X1177">
        <v>53656</v>
      </c>
      <c r="Y1177">
        <v>1504</v>
      </c>
      <c r="Z1177">
        <v>5</v>
      </c>
      <c r="AA1177">
        <v>4</v>
      </c>
      <c r="AB1177">
        <v>60</v>
      </c>
      <c r="AC1177">
        <v>9</v>
      </c>
      <c r="AD1177" t="s">
        <v>3884</v>
      </c>
      <c r="AE1177">
        <f>COUNTIF($E$2:E1177,E1177)</f>
        <v>2</v>
      </c>
      <c r="AF1177">
        <f>COUNTIF($H$2:$H1177,H1177)</f>
        <v>0</v>
      </c>
      <c r="AG1177">
        <f>COUNTIF($M$2:M1177,M1177)</f>
        <v>2</v>
      </c>
      <c r="AH1177">
        <f>COUNTIF($O$2:O1177,O1177)</f>
        <v>0</v>
      </c>
      <c r="AI1177">
        <f>COUNTIF($Q$2:Q1177,Q1177)</f>
        <v>2</v>
      </c>
      <c r="AJ1177">
        <f>COUNTIF($S$2:S1177,S1177)</f>
        <v>749</v>
      </c>
      <c r="AK1177">
        <f t="shared" si="18"/>
        <v>52.3984375</v>
      </c>
      <c r="AL1177">
        <f>IF(AD1177="",0,COUNTIF($AD$2:AD1177,AD1177))</f>
        <v>1</v>
      </c>
    </row>
    <row r="1178" spans="1:38">
      <c r="A1178" t="s">
        <v>3885</v>
      </c>
      <c r="B1178" t="s">
        <v>56</v>
      </c>
      <c r="C1178">
        <v>200</v>
      </c>
      <c r="D1178" t="s">
        <v>54</v>
      </c>
      <c r="E1178" t="s">
        <v>3886</v>
      </c>
      <c r="F1178">
        <v>18</v>
      </c>
      <c r="G1178">
        <v>156</v>
      </c>
      <c r="H1178"/>
      <c r="I1178">
        <v>0</v>
      </c>
      <c r="J1178">
        <v>0</v>
      </c>
      <c r="K1178"/>
      <c r="L1178">
        <v>0</v>
      </c>
      <c r="M1178" t="s">
        <v>3886</v>
      </c>
      <c r="N1178">
        <v>18</v>
      </c>
      <c r="O1178"/>
      <c r="P1178">
        <v>0</v>
      </c>
      <c r="Q1178" t="s">
        <v>172</v>
      </c>
      <c r="R1178">
        <v>6</v>
      </c>
      <c r="S1178" t="s">
        <v>145</v>
      </c>
      <c r="T1178">
        <v>10</v>
      </c>
      <c r="U1178" t="s">
        <v>53</v>
      </c>
      <c r="V1178" t="s">
        <v>53</v>
      </c>
      <c r="W1178" t="s">
        <v>108</v>
      </c>
      <c r="X1178">
        <v>46115</v>
      </c>
      <c r="Y1178">
        <v>578</v>
      </c>
      <c r="Z1178">
        <v>5</v>
      </c>
      <c r="AA1178">
        <v>3</v>
      </c>
      <c r="AB1178">
        <v>58</v>
      </c>
      <c r="AC1178">
        <v>8</v>
      </c>
      <c r="AD1178" t="s">
        <v>3887</v>
      </c>
      <c r="AE1178">
        <f>COUNTIF($E$2:E1178,E1178)</f>
        <v>1</v>
      </c>
      <c r="AF1178">
        <f>COUNTIF($H$2:$H1178,H1178)</f>
        <v>0</v>
      </c>
      <c r="AG1178">
        <f>COUNTIF($M$2:M1178,M1178)</f>
        <v>1</v>
      </c>
      <c r="AH1178">
        <f>COUNTIF($O$2:O1178,O1178)</f>
        <v>0</v>
      </c>
      <c r="AI1178">
        <f>COUNTIF($Q$2:Q1178,Q1178)</f>
        <v>137</v>
      </c>
      <c r="AJ1178">
        <f>COUNTIF($S$2:S1178,S1178)</f>
        <v>137</v>
      </c>
      <c r="AK1178">
        <f t="shared" si="18"/>
        <v>45.0341796875</v>
      </c>
      <c r="AL1178">
        <f>IF(AD1178="",0,COUNTIF($AD$2:AD1178,AD1178))</f>
        <v>1</v>
      </c>
    </row>
    <row r="1179" spans="1:38">
      <c r="A1179" t="s">
        <v>3888</v>
      </c>
      <c r="B1179" t="s">
        <v>56</v>
      </c>
      <c r="C1179">
        <v>200</v>
      </c>
      <c r="D1179" t="s">
        <v>54</v>
      </c>
      <c r="E1179" t="s">
        <v>3889</v>
      </c>
      <c r="F1179">
        <v>57</v>
      </c>
      <c r="G1179">
        <v>485</v>
      </c>
      <c r="H1179"/>
      <c r="I1179">
        <v>0</v>
      </c>
      <c r="J1179">
        <v>0</v>
      </c>
      <c r="K1179"/>
      <c r="L1179">
        <v>0</v>
      </c>
      <c r="M1179" t="s">
        <v>3889</v>
      </c>
      <c r="N1179">
        <v>57</v>
      </c>
      <c r="O1179"/>
      <c r="P1179">
        <v>0</v>
      </c>
      <c r="Q1179" t="s">
        <v>3890</v>
      </c>
      <c r="R1179">
        <v>48</v>
      </c>
      <c r="S1179" t="s">
        <v>3891</v>
      </c>
      <c r="T1179">
        <v>48</v>
      </c>
      <c r="U1179" t="s">
        <v>53</v>
      </c>
      <c r="V1179" t="s">
        <v>53</v>
      </c>
      <c r="W1179" t="s">
        <v>108</v>
      </c>
      <c r="X1179">
        <v>51552</v>
      </c>
      <c r="Y1179">
        <v>1234</v>
      </c>
      <c r="Z1179">
        <v>4</v>
      </c>
      <c r="AA1179">
        <v>8</v>
      </c>
      <c r="AB1179">
        <v>59</v>
      </c>
      <c r="AC1179">
        <v>11</v>
      </c>
      <c r="AD1179" t="s">
        <v>3892</v>
      </c>
      <c r="AE1179">
        <f>COUNTIF($E$2:E1179,E1179)</f>
        <v>1</v>
      </c>
      <c r="AF1179">
        <f>COUNTIF($H$2:$H1179,H1179)</f>
        <v>0</v>
      </c>
      <c r="AG1179">
        <f>COUNTIF($M$2:M1179,M1179)</f>
        <v>1</v>
      </c>
      <c r="AH1179">
        <f>COUNTIF($O$2:O1179,O1179)</f>
        <v>0</v>
      </c>
      <c r="AI1179">
        <f>COUNTIF($Q$2:Q1179,Q1179)</f>
        <v>1</v>
      </c>
      <c r="AJ1179">
        <f>COUNTIF($S$2:S1179,S1179)</f>
        <v>1</v>
      </c>
      <c r="AK1179">
        <f t="shared" si="18"/>
        <v>50.34375</v>
      </c>
      <c r="AL1179">
        <f>IF(AD1179="",0,COUNTIF($AD$2:AD1179,AD1179))</f>
        <v>1</v>
      </c>
    </row>
    <row r="1180" spans="1:38">
      <c r="A1180" t="s">
        <v>3893</v>
      </c>
      <c r="B1180" t="s">
        <v>56</v>
      </c>
      <c r="C1180">
        <v>200</v>
      </c>
      <c r="D1180" t="s">
        <v>54</v>
      </c>
      <c r="E1180" t="s">
        <v>3894</v>
      </c>
      <c r="F1180">
        <v>43</v>
      </c>
      <c r="G1180">
        <v>358</v>
      </c>
      <c r="H1180"/>
      <c r="I1180">
        <v>0</v>
      </c>
      <c r="J1180">
        <v>0</v>
      </c>
      <c r="K1180"/>
      <c r="L1180">
        <v>0</v>
      </c>
      <c r="M1180" t="s">
        <v>3894</v>
      </c>
      <c r="N1180">
        <v>43</v>
      </c>
      <c r="O1180"/>
      <c r="P1180">
        <v>0</v>
      </c>
      <c r="Q1180" t="s">
        <v>3895</v>
      </c>
      <c r="R1180">
        <v>64</v>
      </c>
      <c r="S1180" t="s">
        <v>3896</v>
      </c>
      <c r="T1180">
        <v>34</v>
      </c>
      <c r="U1180" t="s">
        <v>53</v>
      </c>
      <c r="V1180" t="s">
        <v>53</v>
      </c>
      <c r="W1180" t="s">
        <v>108</v>
      </c>
      <c r="X1180">
        <v>58095</v>
      </c>
      <c r="Y1180">
        <v>1627</v>
      </c>
      <c r="Z1180">
        <v>3</v>
      </c>
      <c r="AA1180">
        <v>10</v>
      </c>
      <c r="AB1180">
        <v>65</v>
      </c>
      <c r="AC1180">
        <v>16</v>
      </c>
      <c r="AD1180" t="s">
        <v>3897</v>
      </c>
      <c r="AE1180">
        <f>COUNTIF($E$2:E1180,E1180)</f>
        <v>1</v>
      </c>
      <c r="AF1180">
        <f>COUNTIF($H$2:$H1180,H1180)</f>
        <v>0</v>
      </c>
      <c r="AG1180">
        <f>COUNTIF($M$2:M1180,M1180)</f>
        <v>1</v>
      </c>
      <c r="AH1180">
        <f>COUNTIF($O$2:O1180,O1180)</f>
        <v>0</v>
      </c>
      <c r="AI1180">
        <f>COUNTIF($Q$2:Q1180,Q1180)</f>
        <v>1</v>
      </c>
      <c r="AJ1180">
        <f>COUNTIF($S$2:S1180,S1180)</f>
        <v>1</v>
      </c>
      <c r="AK1180">
        <f t="shared" si="18"/>
        <v>56.7333984375</v>
      </c>
      <c r="AL1180">
        <f>IF(AD1180="",0,COUNTIF($AD$2:AD1180,AD1180))</f>
        <v>1</v>
      </c>
    </row>
    <row r="1181" spans="1:38">
      <c r="A1181" t="s">
        <v>3898</v>
      </c>
      <c r="B1181" t="s">
        <v>56</v>
      </c>
      <c r="C1181">
        <v>200</v>
      </c>
      <c r="D1181" t="s">
        <v>54</v>
      </c>
      <c r="E1181" t="s">
        <v>3894</v>
      </c>
      <c r="F1181">
        <v>43</v>
      </c>
      <c r="G1181">
        <v>358</v>
      </c>
      <c r="H1181"/>
      <c r="I1181">
        <v>0</v>
      </c>
      <c r="J1181">
        <v>0</v>
      </c>
      <c r="K1181"/>
      <c r="L1181">
        <v>0</v>
      </c>
      <c r="M1181" t="s">
        <v>3894</v>
      </c>
      <c r="N1181">
        <v>43</v>
      </c>
      <c r="O1181"/>
      <c r="P1181">
        <v>0</v>
      </c>
      <c r="Q1181" t="s">
        <v>3895</v>
      </c>
      <c r="R1181">
        <v>64</v>
      </c>
      <c r="S1181" t="s">
        <v>3896</v>
      </c>
      <c r="T1181">
        <v>34</v>
      </c>
      <c r="U1181" t="s">
        <v>53</v>
      </c>
      <c r="V1181" t="s">
        <v>53</v>
      </c>
      <c r="W1181" t="s">
        <v>108</v>
      </c>
      <c r="X1181">
        <v>58130</v>
      </c>
      <c r="Y1181">
        <v>1627</v>
      </c>
      <c r="Z1181">
        <v>4</v>
      </c>
      <c r="AA1181">
        <v>4</v>
      </c>
      <c r="AB1181">
        <v>65</v>
      </c>
      <c r="AC1181">
        <v>16</v>
      </c>
      <c r="AD1181" t="s">
        <v>3899</v>
      </c>
      <c r="AE1181">
        <f>COUNTIF($E$2:E1181,E1181)</f>
        <v>2</v>
      </c>
      <c r="AF1181">
        <f>COUNTIF($H$2:$H1181,H1181)</f>
        <v>0</v>
      </c>
      <c r="AG1181">
        <f>COUNTIF($M$2:M1181,M1181)</f>
        <v>2</v>
      </c>
      <c r="AH1181">
        <f>COUNTIF($O$2:O1181,O1181)</f>
        <v>0</v>
      </c>
      <c r="AI1181">
        <f>COUNTIF($Q$2:Q1181,Q1181)</f>
        <v>2</v>
      </c>
      <c r="AJ1181">
        <f>COUNTIF($S$2:S1181,S1181)</f>
        <v>2</v>
      </c>
      <c r="AK1181">
        <f t="shared" si="18"/>
        <v>56.767578125</v>
      </c>
      <c r="AL1181">
        <f>IF(AD1181="",0,COUNTIF($AD$2:AD1181,AD1181))</f>
        <v>1</v>
      </c>
    </row>
    <row r="1182" spans="1:38">
      <c r="A1182" t="s">
        <v>3900</v>
      </c>
      <c r="B1182" t="s">
        <v>56</v>
      </c>
      <c r="C1182">
        <v>200</v>
      </c>
      <c r="D1182" t="s">
        <v>54</v>
      </c>
      <c r="E1182" t="s">
        <v>3901</v>
      </c>
      <c r="F1182">
        <v>69</v>
      </c>
      <c r="G1182">
        <v>566</v>
      </c>
      <c r="H1182"/>
      <c r="I1182">
        <v>0</v>
      </c>
      <c r="J1182">
        <v>0</v>
      </c>
      <c r="K1182"/>
      <c r="L1182">
        <v>0</v>
      </c>
      <c r="M1182" t="s">
        <v>3902</v>
      </c>
      <c r="N1182">
        <v>69</v>
      </c>
      <c r="O1182"/>
      <c r="P1182">
        <v>0</v>
      </c>
      <c r="Q1182" t="s">
        <v>3903</v>
      </c>
      <c r="R1182">
        <v>8</v>
      </c>
      <c r="S1182"/>
      <c r="T1182">
        <v>0</v>
      </c>
      <c r="U1182" t="s">
        <v>53</v>
      </c>
      <c r="V1182" t="s">
        <v>53</v>
      </c>
      <c r="W1182" t="s">
        <v>108</v>
      </c>
      <c r="X1182">
        <v>52632</v>
      </c>
      <c r="Y1182">
        <v>1040</v>
      </c>
      <c r="Z1182">
        <v>4</v>
      </c>
      <c r="AA1182">
        <v>3</v>
      </c>
      <c r="AB1182">
        <v>61</v>
      </c>
      <c r="AC1182">
        <v>14</v>
      </c>
      <c r="AD1182" t="s">
        <v>3904</v>
      </c>
      <c r="AE1182">
        <f>COUNTIF($E$2:E1182,E1182)</f>
        <v>1</v>
      </c>
      <c r="AF1182">
        <f>COUNTIF($H$2:$H1182,H1182)</f>
        <v>0</v>
      </c>
      <c r="AG1182">
        <f>COUNTIF($M$2:M1182,M1182)</f>
        <v>1</v>
      </c>
      <c r="AH1182">
        <f>COUNTIF($O$2:O1182,O1182)</f>
        <v>0</v>
      </c>
      <c r="AI1182">
        <f>COUNTIF($Q$2:Q1182,Q1182)</f>
        <v>1</v>
      </c>
      <c r="AJ1182">
        <f>COUNTIF($S$2:S1182,S1182)</f>
        <v>0</v>
      </c>
      <c r="AK1182">
        <f t="shared" si="18"/>
        <v>51.3984375</v>
      </c>
      <c r="AL1182">
        <f>IF(AD1182="",0,COUNTIF($AD$2:AD1182,AD1182))</f>
        <v>1</v>
      </c>
    </row>
    <row r="1183" spans="1:38">
      <c r="A1183" t="s">
        <v>3905</v>
      </c>
      <c r="B1183" t="s">
        <v>56</v>
      </c>
      <c r="C1183">
        <v>200</v>
      </c>
      <c r="D1183" t="s">
        <v>54</v>
      </c>
      <c r="E1183" t="s">
        <v>3901</v>
      </c>
      <c r="F1183">
        <v>69</v>
      </c>
      <c r="G1183">
        <v>566</v>
      </c>
      <c r="H1183"/>
      <c r="I1183">
        <v>0</v>
      </c>
      <c r="J1183">
        <v>0</v>
      </c>
      <c r="K1183"/>
      <c r="L1183">
        <v>0</v>
      </c>
      <c r="M1183" t="s">
        <v>3902</v>
      </c>
      <c r="N1183">
        <v>69</v>
      </c>
      <c r="O1183"/>
      <c r="P1183">
        <v>0</v>
      </c>
      <c r="Q1183" t="s">
        <v>3903</v>
      </c>
      <c r="R1183">
        <v>8</v>
      </c>
      <c r="S1183"/>
      <c r="T1183">
        <v>0</v>
      </c>
      <c r="U1183" t="s">
        <v>53</v>
      </c>
      <c r="V1183" t="s">
        <v>53</v>
      </c>
      <c r="W1183" t="s">
        <v>108</v>
      </c>
      <c r="X1183">
        <v>52647</v>
      </c>
      <c r="Y1183">
        <v>1040</v>
      </c>
      <c r="Z1183">
        <v>5</v>
      </c>
      <c r="AA1183">
        <v>2</v>
      </c>
      <c r="AB1183">
        <v>61</v>
      </c>
      <c r="AC1183">
        <v>14</v>
      </c>
      <c r="AD1183" t="s">
        <v>3906</v>
      </c>
      <c r="AE1183">
        <f>COUNTIF($E$2:E1183,E1183)</f>
        <v>2</v>
      </c>
      <c r="AF1183">
        <f>COUNTIF($H$2:$H1183,H1183)</f>
        <v>0</v>
      </c>
      <c r="AG1183">
        <f>COUNTIF($M$2:M1183,M1183)</f>
        <v>2</v>
      </c>
      <c r="AH1183">
        <f>COUNTIF($O$2:O1183,O1183)</f>
        <v>0</v>
      </c>
      <c r="AI1183">
        <f>COUNTIF($Q$2:Q1183,Q1183)</f>
        <v>2</v>
      </c>
      <c r="AJ1183">
        <f>COUNTIF($S$2:S1183,S1183)</f>
        <v>0</v>
      </c>
      <c r="AK1183">
        <f t="shared" si="18"/>
        <v>51.4130859375</v>
      </c>
      <c r="AL1183">
        <f>IF(AD1183="",0,COUNTIF($AD$2:AD1183,AD1183))</f>
        <v>1</v>
      </c>
    </row>
    <row r="1184" spans="1:38">
      <c r="A1184" t="s">
        <v>3907</v>
      </c>
      <c r="B1184" t="s">
        <v>56</v>
      </c>
      <c r="C1184">
        <v>200</v>
      </c>
      <c r="D1184" t="s">
        <v>54</v>
      </c>
      <c r="E1184" t="s">
        <v>3908</v>
      </c>
      <c r="F1184">
        <v>51</v>
      </c>
      <c r="G1184">
        <v>433</v>
      </c>
      <c r="H1184"/>
      <c r="I1184">
        <v>0</v>
      </c>
      <c r="J1184">
        <v>0</v>
      </c>
      <c r="K1184"/>
      <c r="L1184">
        <v>0</v>
      </c>
      <c r="M1184" t="s">
        <v>3909</v>
      </c>
      <c r="N1184">
        <v>100</v>
      </c>
      <c r="O1184"/>
      <c r="P1184">
        <v>0</v>
      </c>
      <c r="Q1184" t="s">
        <v>172</v>
      </c>
      <c r="R1184">
        <v>6</v>
      </c>
      <c r="S1184" t="s">
        <v>145</v>
      </c>
      <c r="T1184">
        <v>10</v>
      </c>
      <c r="U1184" t="s">
        <v>53</v>
      </c>
      <c r="V1184" t="s">
        <v>53</v>
      </c>
      <c r="W1184" t="s">
        <v>108</v>
      </c>
      <c r="X1184">
        <v>46628</v>
      </c>
      <c r="Y1184">
        <v>572</v>
      </c>
      <c r="Z1184">
        <v>4</v>
      </c>
      <c r="AA1184">
        <v>7</v>
      </c>
      <c r="AB1184">
        <v>58</v>
      </c>
      <c r="AC1184">
        <v>8</v>
      </c>
      <c r="AD1184" t="s">
        <v>3910</v>
      </c>
      <c r="AE1184">
        <f>COUNTIF($E$2:E1184,E1184)</f>
        <v>1</v>
      </c>
      <c r="AF1184">
        <f>COUNTIF($H$2:$H1184,H1184)</f>
        <v>0</v>
      </c>
      <c r="AG1184">
        <f>COUNTIF($M$2:M1184,M1184)</f>
        <v>1</v>
      </c>
      <c r="AH1184">
        <f>COUNTIF($O$2:O1184,O1184)</f>
        <v>0</v>
      </c>
      <c r="AI1184">
        <f>COUNTIF($Q$2:Q1184,Q1184)</f>
        <v>138</v>
      </c>
      <c r="AJ1184">
        <f>COUNTIF($S$2:S1184,S1184)</f>
        <v>138</v>
      </c>
      <c r="AK1184">
        <f t="shared" si="18"/>
        <v>45.53515625</v>
      </c>
      <c r="AL1184">
        <f>IF(AD1184="",0,COUNTIF($AD$2:AD1184,AD1184))</f>
        <v>1</v>
      </c>
    </row>
    <row r="1185" spans="1:38">
      <c r="A1185" t="s">
        <v>3911</v>
      </c>
      <c r="B1185" t="s">
        <v>56</v>
      </c>
      <c r="C1185">
        <v>200</v>
      </c>
      <c r="D1185" t="s">
        <v>54</v>
      </c>
      <c r="E1185" t="s">
        <v>3912</v>
      </c>
      <c r="F1185">
        <v>34</v>
      </c>
      <c r="G1185">
        <v>306</v>
      </c>
      <c r="H1185"/>
      <c r="I1185">
        <v>0</v>
      </c>
      <c r="J1185">
        <v>0</v>
      </c>
      <c r="K1185"/>
      <c r="L1185">
        <v>0</v>
      </c>
      <c r="M1185" t="s">
        <v>3913</v>
      </c>
      <c r="N1185">
        <v>38</v>
      </c>
      <c r="O1185"/>
      <c r="P1185">
        <v>0</v>
      </c>
      <c r="Q1185" t="s">
        <v>3914</v>
      </c>
      <c r="R1185">
        <v>33</v>
      </c>
      <c r="S1185" t="s">
        <v>3915</v>
      </c>
      <c r="T1185">
        <v>27</v>
      </c>
      <c r="U1185" t="s">
        <v>53</v>
      </c>
      <c r="V1185" t="s">
        <v>53</v>
      </c>
      <c r="W1185" t="s">
        <v>108</v>
      </c>
      <c r="X1185">
        <v>52824</v>
      </c>
      <c r="Y1185">
        <v>1045</v>
      </c>
      <c r="Z1185">
        <v>5</v>
      </c>
      <c r="AA1185">
        <v>12</v>
      </c>
      <c r="AB1185">
        <v>62</v>
      </c>
      <c r="AC1185">
        <v>10</v>
      </c>
      <c r="AD1185" t="s">
        <v>3916</v>
      </c>
      <c r="AE1185">
        <f>COUNTIF($E$2:E1185,E1185)</f>
        <v>1</v>
      </c>
      <c r="AF1185">
        <f>COUNTIF($H$2:$H1185,H1185)</f>
        <v>0</v>
      </c>
      <c r="AG1185">
        <f>COUNTIF($M$2:M1185,M1185)</f>
        <v>1</v>
      </c>
      <c r="AH1185">
        <f>COUNTIF($O$2:O1185,O1185)</f>
        <v>0</v>
      </c>
      <c r="AI1185">
        <f>COUNTIF($Q$2:Q1185,Q1185)</f>
        <v>1</v>
      </c>
      <c r="AJ1185">
        <f>COUNTIF($S$2:S1185,S1185)</f>
        <v>1</v>
      </c>
      <c r="AK1185">
        <f t="shared" si="18"/>
        <v>51.5859375</v>
      </c>
      <c r="AL1185">
        <f>IF(AD1185="",0,COUNTIF($AD$2:AD1185,AD1185))</f>
        <v>1</v>
      </c>
    </row>
    <row r="1186" spans="1:38">
      <c r="A1186" t="s">
        <v>3917</v>
      </c>
      <c r="B1186" t="s">
        <v>56</v>
      </c>
      <c r="C1186">
        <v>200</v>
      </c>
      <c r="D1186" t="s">
        <v>54</v>
      </c>
      <c r="E1186" t="s">
        <v>3912</v>
      </c>
      <c r="F1186">
        <v>34</v>
      </c>
      <c r="G1186">
        <v>306</v>
      </c>
      <c r="H1186"/>
      <c r="I1186">
        <v>0</v>
      </c>
      <c r="J1186">
        <v>0</v>
      </c>
      <c r="K1186"/>
      <c r="L1186">
        <v>0</v>
      </c>
      <c r="M1186" t="s">
        <v>3913</v>
      </c>
      <c r="N1186">
        <v>38</v>
      </c>
      <c r="O1186"/>
      <c r="P1186">
        <v>0</v>
      </c>
      <c r="Q1186" t="s">
        <v>3914</v>
      </c>
      <c r="R1186">
        <v>33</v>
      </c>
      <c r="S1186" t="s">
        <v>3915</v>
      </c>
      <c r="T1186">
        <v>27</v>
      </c>
      <c r="U1186" t="s">
        <v>53</v>
      </c>
      <c r="V1186" t="s">
        <v>53</v>
      </c>
      <c r="W1186" t="s">
        <v>108</v>
      </c>
      <c r="X1186">
        <v>52839</v>
      </c>
      <c r="Y1186">
        <v>1045</v>
      </c>
      <c r="Z1186">
        <v>6</v>
      </c>
      <c r="AA1186">
        <v>6</v>
      </c>
      <c r="AB1186">
        <v>62</v>
      </c>
      <c r="AC1186">
        <v>10</v>
      </c>
      <c r="AD1186" t="s">
        <v>3918</v>
      </c>
      <c r="AE1186">
        <f>COUNTIF($E$2:E1186,E1186)</f>
        <v>2</v>
      </c>
      <c r="AF1186">
        <f>COUNTIF($H$2:$H1186,H1186)</f>
        <v>0</v>
      </c>
      <c r="AG1186">
        <f>COUNTIF($M$2:M1186,M1186)</f>
        <v>2</v>
      </c>
      <c r="AH1186">
        <f>COUNTIF($O$2:O1186,O1186)</f>
        <v>0</v>
      </c>
      <c r="AI1186">
        <f>COUNTIF($Q$2:Q1186,Q1186)</f>
        <v>2</v>
      </c>
      <c r="AJ1186">
        <f>COUNTIF($S$2:S1186,S1186)</f>
        <v>2</v>
      </c>
      <c r="AK1186">
        <f t="shared" si="18"/>
        <v>51.6005859375</v>
      </c>
      <c r="AL1186">
        <f>IF(AD1186="",0,COUNTIF($AD$2:AD1186,AD1186))</f>
        <v>1</v>
      </c>
    </row>
    <row r="1187" spans="1:38">
      <c r="A1187" t="s">
        <v>3919</v>
      </c>
      <c r="B1187" t="s">
        <v>4</v>
      </c>
      <c r="C1187">
        <v>301</v>
      </c>
      <c r="D1187" t="s">
        <v>55</v>
      </c>
      <c r="E1187"/>
      <c r="F1187">
        <v>0</v>
      </c>
      <c r="G1187">
        <v>0</v>
      </c>
      <c r="H1187"/>
      <c r="I1187">
        <v>0</v>
      </c>
      <c r="J1187">
        <v>0</v>
      </c>
      <c r="K1187"/>
      <c r="L1187">
        <v>0</v>
      </c>
      <c r="M1187"/>
      <c r="N1187">
        <v>0</v>
      </c>
      <c r="O1187"/>
      <c r="P1187">
        <v>0</v>
      </c>
      <c r="Q1187"/>
      <c r="R1187">
        <v>0</v>
      </c>
      <c r="S1187"/>
      <c r="T1187">
        <v>0</v>
      </c>
      <c r="U1187" t="s">
        <v>53</v>
      </c>
      <c r="V1187" t="s">
        <v>53</v>
      </c>
      <c r="W1187"/>
      <c r="X1187">
        <v>0</v>
      </c>
      <c r="Y1187">
        <v>0</v>
      </c>
      <c r="Z1187">
        <v>4</v>
      </c>
      <c r="AA1187">
        <v>17</v>
      </c>
      <c r="AB1187">
        <v>1</v>
      </c>
      <c r="AC1187">
        <v>0</v>
      </c>
      <c r="AD1187" t="s">
        <v>53</v>
      </c>
      <c r="AE1187">
        <f>COUNTIF($E$2:E1187,E1187)</f>
        <v>0</v>
      </c>
      <c r="AF1187">
        <f>COUNTIF($H$2:$H1187,H1187)</f>
        <v>0</v>
      </c>
      <c r="AG1187">
        <f>COUNTIF($M$2:M1187,M1187)</f>
        <v>0</v>
      </c>
      <c r="AH1187">
        <f>COUNTIF($O$2:O1187,O1187)</f>
        <v>0</v>
      </c>
      <c r="AI1187">
        <f>COUNTIF($Q$2:Q1187,Q1187)</f>
        <v>0</v>
      </c>
      <c r="AJ1187">
        <f>COUNTIF($S$2:S1187,S1187)</f>
        <v>0</v>
      </c>
      <c r="AK1187">
        <f t="shared" si="18"/>
        <v>0</v>
      </c>
      <c r="AL1187">
        <f>IF(AD1187="",0,COUNTIF($AD$2:AD1187,AD1187))</f>
        <v>0</v>
      </c>
    </row>
    <row r="1188" spans="1:38">
      <c r="A1188" t="s">
        <v>3920</v>
      </c>
      <c r="B1188" t="s">
        <v>56</v>
      </c>
      <c r="C1188">
        <v>200</v>
      </c>
      <c r="D1188" t="s">
        <v>54</v>
      </c>
      <c r="E1188" t="s">
        <v>3921</v>
      </c>
      <c r="F1188">
        <v>35</v>
      </c>
      <c r="G1188">
        <v>295</v>
      </c>
      <c r="H1188"/>
      <c r="I1188">
        <v>0</v>
      </c>
      <c r="J1188">
        <v>0</v>
      </c>
      <c r="K1188"/>
      <c r="L1188">
        <v>0</v>
      </c>
      <c r="M1188" t="s">
        <v>3922</v>
      </c>
      <c r="N1188">
        <v>37</v>
      </c>
      <c r="O1188"/>
      <c r="P1188">
        <v>0</v>
      </c>
      <c r="Q1188" t="s">
        <v>3923</v>
      </c>
      <c r="R1188">
        <v>13</v>
      </c>
      <c r="S1188" t="s">
        <v>3924</v>
      </c>
      <c r="T1188">
        <v>19</v>
      </c>
      <c r="U1188" t="s">
        <v>53</v>
      </c>
      <c r="V1188" t="s">
        <v>53</v>
      </c>
      <c r="W1188" t="s">
        <v>108</v>
      </c>
      <c r="X1188">
        <v>59174</v>
      </c>
      <c r="Y1188">
        <v>1391</v>
      </c>
      <c r="Z1188">
        <v>5</v>
      </c>
      <c r="AA1188">
        <v>8</v>
      </c>
      <c r="AB1188">
        <v>65</v>
      </c>
      <c r="AC1188">
        <v>24</v>
      </c>
      <c r="AD1188" t="s">
        <v>3925</v>
      </c>
      <c r="AE1188">
        <f>COUNTIF($E$2:E1188,E1188)</f>
        <v>1</v>
      </c>
      <c r="AF1188">
        <f>COUNTIF($H$2:$H1188,H1188)</f>
        <v>0</v>
      </c>
      <c r="AG1188">
        <f>COUNTIF($M$2:M1188,M1188)</f>
        <v>1</v>
      </c>
      <c r="AH1188">
        <f>COUNTIF($O$2:O1188,O1188)</f>
        <v>0</v>
      </c>
      <c r="AI1188">
        <f>COUNTIF($Q$2:Q1188,Q1188)</f>
        <v>1</v>
      </c>
      <c r="AJ1188">
        <f>COUNTIF($S$2:S1188,S1188)</f>
        <v>1</v>
      </c>
      <c r="AK1188">
        <f t="shared" si="18"/>
        <v>57.787109375</v>
      </c>
      <c r="AL1188">
        <f>IF(AD1188="",0,COUNTIF($AD$2:AD1188,AD1188))</f>
        <v>1</v>
      </c>
    </row>
    <row r="1189" spans="1:38">
      <c r="A1189" t="s">
        <v>3926</v>
      </c>
      <c r="B1189" t="s">
        <v>56</v>
      </c>
      <c r="C1189">
        <v>200</v>
      </c>
      <c r="D1189" t="s">
        <v>54</v>
      </c>
      <c r="E1189" t="s">
        <v>3921</v>
      </c>
      <c r="F1189">
        <v>35</v>
      </c>
      <c r="G1189">
        <v>295</v>
      </c>
      <c r="H1189"/>
      <c r="I1189">
        <v>0</v>
      </c>
      <c r="J1189">
        <v>0</v>
      </c>
      <c r="K1189"/>
      <c r="L1189">
        <v>0</v>
      </c>
      <c r="M1189" t="s">
        <v>3922</v>
      </c>
      <c r="N1189">
        <v>37</v>
      </c>
      <c r="O1189"/>
      <c r="P1189">
        <v>0</v>
      </c>
      <c r="Q1189" t="s">
        <v>3923</v>
      </c>
      <c r="R1189">
        <v>13</v>
      </c>
      <c r="S1189" t="s">
        <v>3924</v>
      </c>
      <c r="T1189">
        <v>19</v>
      </c>
      <c r="U1189" t="s">
        <v>53</v>
      </c>
      <c r="V1189" t="s">
        <v>53</v>
      </c>
      <c r="W1189" t="s">
        <v>108</v>
      </c>
      <c r="X1189">
        <v>59177</v>
      </c>
      <c r="Y1189">
        <v>1391</v>
      </c>
      <c r="Z1189">
        <v>6</v>
      </c>
      <c r="AA1189">
        <v>8</v>
      </c>
      <c r="AB1189">
        <v>65</v>
      </c>
      <c r="AC1189">
        <v>24</v>
      </c>
      <c r="AD1189" t="s">
        <v>3927</v>
      </c>
      <c r="AE1189">
        <f>COUNTIF($E$2:E1189,E1189)</f>
        <v>2</v>
      </c>
      <c r="AF1189">
        <f>COUNTIF($H$2:$H1189,H1189)</f>
        <v>0</v>
      </c>
      <c r="AG1189">
        <f>COUNTIF($M$2:M1189,M1189)</f>
        <v>2</v>
      </c>
      <c r="AH1189">
        <f>COUNTIF($O$2:O1189,O1189)</f>
        <v>0</v>
      </c>
      <c r="AI1189">
        <f>COUNTIF($Q$2:Q1189,Q1189)</f>
        <v>2</v>
      </c>
      <c r="AJ1189">
        <f>COUNTIF($S$2:S1189,S1189)</f>
        <v>2</v>
      </c>
      <c r="AK1189">
        <f t="shared" si="18"/>
        <v>57.7900390625</v>
      </c>
      <c r="AL1189">
        <f>IF(AD1189="",0,COUNTIF($AD$2:AD1189,AD1189))</f>
        <v>1</v>
      </c>
    </row>
    <row r="1190" spans="1:38">
      <c r="A1190" t="s">
        <v>3928</v>
      </c>
      <c r="B1190" t="s">
        <v>56</v>
      </c>
      <c r="C1190">
        <v>200</v>
      </c>
      <c r="D1190" t="s">
        <v>54</v>
      </c>
      <c r="E1190" t="s">
        <v>3929</v>
      </c>
      <c r="F1190">
        <v>54</v>
      </c>
      <c r="G1190">
        <v>475</v>
      </c>
      <c r="H1190"/>
      <c r="I1190">
        <v>0</v>
      </c>
      <c r="J1190">
        <v>0</v>
      </c>
      <c r="K1190"/>
      <c r="L1190">
        <v>0</v>
      </c>
      <c r="M1190" t="s">
        <v>3930</v>
      </c>
      <c r="N1190">
        <v>77</v>
      </c>
      <c r="O1190"/>
      <c r="P1190">
        <v>0</v>
      </c>
      <c r="Q1190" t="s">
        <v>3931</v>
      </c>
      <c r="R1190">
        <v>94</v>
      </c>
      <c r="S1190" t="s">
        <v>172</v>
      </c>
      <c r="T1190">
        <v>6</v>
      </c>
      <c r="U1190" t="s">
        <v>53</v>
      </c>
      <c r="V1190" t="s">
        <v>53</v>
      </c>
      <c r="W1190" t="s">
        <v>108</v>
      </c>
      <c r="X1190">
        <v>52433</v>
      </c>
      <c r="Y1190">
        <v>1241</v>
      </c>
      <c r="Z1190">
        <v>4</v>
      </c>
      <c r="AA1190">
        <v>7</v>
      </c>
      <c r="AB1190">
        <v>61</v>
      </c>
      <c r="AC1190">
        <v>8</v>
      </c>
      <c r="AD1190" t="s">
        <v>3932</v>
      </c>
      <c r="AE1190">
        <f>COUNTIF($E$2:E1190,E1190)</f>
        <v>1</v>
      </c>
      <c r="AF1190">
        <f>COUNTIF($H$2:$H1190,H1190)</f>
        <v>0</v>
      </c>
      <c r="AG1190">
        <f>COUNTIF($M$2:M1190,M1190)</f>
        <v>1</v>
      </c>
      <c r="AH1190">
        <f>COUNTIF($O$2:O1190,O1190)</f>
        <v>0</v>
      </c>
      <c r="AI1190">
        <f>COUNTIF($Q$2:Q1190,Q1190)</f>
        <v>1</v>
      </c>
      <c r="AJ1190">
        <f>COUNTIF($S$2:S1190,S1190)</f>
        <v>750</v>
      </c>
      <c r="AK1190">
        <f t="shared" si="18"/>
        <v>51.2041015625</v>
      </c>
      <c r="AL1190">
        <f>IF(AD1190="",0,COUNTIF($AD$2:AD1190,AD1190))</f>
        <v>1</v>
      </c>
    </row>
    <row r="1191" spans="1:38">
      <c r="A1191" t="s">
        <v>3933</v>
      </c>
      <c r="B1191" t="s">
        <v>56</v>
      </c>
      <c r="C1191">
        <v>200</v>
      </c>
      <c r="D1191" t="s">
        <v>54</v>
      </c>
      <c r="E1191" t="s">
        <v>3929</v>
      </c>
      <c r="F1191">
        <v>54</v>
      </c>
      <c r="G1191">
        <v>475</v>
      </c>
      <c r="H1191"/>
      <c r="I1191">
        <v>0</v>
      </c>
      <c r="J1191">
        <v>0</v>
      </c>
      <c r="K1191"/>
      <c r="L1191">
        <v>0</v>
      </c>
      <c r="M1191" t="s">
        <v>3930</v>
      </c>
      <c r="N1191">
        <v>77</v>
      </c>
      <c r="O1191"/>
      <c r="P1191">
        <v>0</v>
      </c>
      <c r="Q1191" t="s">
        <v>3931</v>
      </c>
      <c r="R1191">
        <v>94</v>
      </c>
      <c r="S1191" t="s">
        <v>172</v>
      </c>
      <c r="T1191">
        <v>6</v>
      </c>
      <c r="U1191" t="s">
        <v>53</v>
      </c>
      <c r="V1191" t="s">
        <v>53</v>
      </c>
      <c r="W1191" t="s">
        <v>108</v>
      </c>
      <c r="X1191">
        <v>52448</v>
      </c>
      <c r="Y1191">
        <v>1241</v>
      </c>
      <c r="Z1191">
        <v>5</v>
      </c>
      <c r="AA1191">
        <v>4</v>
      </c>
      <c r="AB1191">
        <v>61</v>
      </c>
      <c r="AC1191">
        <v>8</v>
      </c>
      <c r="AD1191" t="s">
        <v>3934</v>
      </c>
      <c r="AE1191">
        <f>COUNTIF($E$2:E1191,E1191)</f>
        <v>2</v>
      </c>
      <c r="AF1191">
        <f>COUNTIF($H$2:$H1191,H1191)</f>
        <v>0</v>
      </c>
      <c r="AG1191">
        <f>COUNTIF($M$2:M1191,M1191)</f>
        <v>2</v>
      </c>
      <c r="AH1191">
        <f>COUNTIF($O$2:O1191,O1191)</f>
        <v>0</v>
      </c>
      <c r="AI1191">
        <f>COUNTIF($Q$2:Q1191,Q1191)</f>
        <v>2</v>
      </c>
      <c r="AJ1191">
        <f>COUNTIF($S$2:S1191,S1191)</f>
        <v>751</v>
      </c>
      <c r="AK1191">
        <f t="shared" si="18"/>
        <v>51.21875</v>
      </c>
      <c r="AL1191">
        <f>IF(AD1191="",0,COUNTIF($AD$2:AD1191,AD1191))</f>
        <v>1</v>
      </c>
    </row>
    <row r="1192" spans="1:38">
      <c r="A1192" t="s">
        <v>3935</v>
      </c>
      <c r="B1192" t="s">
        <v>56</v>
      </c>
      <c r="C1192">
        <v>200</v>
      </c>
      <c r="D1192" t="s">
        <v>54</v>
      </c>
      <c r="E1192" t="s">
        <v>3936</v>
      </c>
      <c r="F1192">
        <v>47</v>
      </c>
      <c r="G1192">
        <v>403</v>
      </c>
      <c r="H1192"/>
      <c r="I1192">
        <v>0</v>
      </c>
      <c r="J1192">
        <v>0</v>
      </c>
      <c r="K1192"/>
      <c r="L1192">
        <v>0</v>
      </c>
      <c r="M1192" t="s">
        <v>3936</v>
      </c>
      <c r="N1192">
        <v>47</v>
      </c>
      <c r="O1192"/>
      <c r="P1192">
        <v>0</v>
      </c>
      <c r="Q1192" t="s">
        <v>3156</v>
      </c>
      <c r="R1192">
        <v>14</v>
      </c>
      <c r="S1192" t="s">
        <v>3937</v>
      </c>
      <c r="T1192">
        <v>12</v>
      </c>
      <c r="U1192" t="s">
        <v>53</v>
      </c>
      <c r="V1192" t="s">
        <v>53</v>
      </c>
      <c r="W1192" t="s">
        <v>108</v>
      </c>
      <c r="X1192">
        <v>67820</v>
      </c>
      <c r="Y1192">
        <v>2184</v>
      </c>
      <c r="Z1192">
        <v>5</v>
      </c>
      <c r="AA1192">
        <v>20</v>
      </c>
      <c r="AB1192">
        <v>77</v>
      </c>
      <c r="AC1192">
        <v>20</v>
      </c>
      <c r="AD1192" t="s">
        <v>3938</v>
      </c>
      <c r="AE1192">
        <f>COUNTIF($E$2:E1192,E1192)</f>
        <v>1</v>
      </c>
      <c r="AF1192">
        <f>COUNTIF($H$2:$H1192,H1192)</f>
        <v>0</v>
      </c>
      <c r="AG1192">
        <f>COUNTIF($M$2:M1192,M1192)</f>
        <v>1</v>
      </c>
      <c r="AH1192">
        <f>COUNTIF($O$2:O1192,O1192)</f>
        <v>0</v>
      </c>
      <c r="AI1192">
        <f>COUNTIF($Q$2:Q1192,Q1192)</f>
        <v>2</v>
      </c>
      <c r="AJ1192">
        <f>COUNTIF($S$2:S1192,S1192)</f>
        <v>1</v>
      </c>
      <c r="AK1192">
        <f t="shared" si="18"/>
        <v>66.23046875</v>
      </c>
      <c r="AL1192">
        <f>IF(AD1192="",0,COUNTIF($AD$2:AD1192,AD1192))</f>
        <v>1</v>
      </c>
    </row>
    <row r="1193" spans="1:38">
      <c r="A1193" t="s">
        <v>3939</v>
      </c>
      <c r="B1193" t="s">
        <v>56</v>
      </c>
      <c r="C1193">
        <v>200</v>
      </c>
      <c r="D1193" t="s">
        <v>54</v>
      </c>
      <c r="E1193" t="s">
        <v>3936</v>
      </c>
      <c r="F1193">
        <v>47</v>
      </c>
      <c r="G1193">
        <v>403</v>
      </c>
      <c r="H1193"/>
      <c r="I1193">
        <v>0</v>
      </c>
      <c r="J1193">
        <v>0</v>
      </c>
      <c r="K1193"/>
      <c r="L1193">
        <v>0</v>
      </c>
      <c r="M1193" t="s">
        <v>3936</v>
      </c>
      <c r="N1193">
        <v>47</v>
      </c>
      <c r="O1193"/>
      <c r="P1193">
        <v>0</v>
      </c>
      <c r="Q1193" t="s">
        <v>3156</v>
      </c>
      <c r="R1193">
        <v>14</v>
      </c>
      <c r="S1193" t="s">
        <v>3937</v>
      </c>
      <c r="T1193">
        <v>12</v>
      </c>
      <c r="U1193" t="s">
        <v>53</v>
      </c>
      <c r="V1193" t="s">
        <v>53</v>
      </c>
      <c r="W1193" t="s">
        <v>108</v>
      </c>
      <c r="X1193">
        <v>67845</v>
      </c>
      <c r="Y1193">
        <v>2184</v>
      </c>
      <c r="Z1193">
        <v>6</v>
      </c>
      <c r="AA1193">
        <v>20</v>
      </c>
      <c r="AB1193">
        <v>77</v>
      </c>
      <c r="AC1193">
        <v>20</v>
      </c>
      <c r="AD1193" t="s">
        <v>3940</v>
      </c>
      <c r="AE1193">
        <f>COUNTIF($E$2:E1193,E1193)</f>
        <v>2</v>
      </c>
      <c r="AF1193">
        <f>COUNTIF($H$2:$H1193,H1193)</f>
        <v>0</v>
      </c>
      <c r="AG1193">
        <f>COUNTIF($M$2:M1193,M1193)</f>
        <v>2</v>
      </c>
      <c r="AH1193">
        <f>COUNTIF($O$2:O1193,O1193)</f>
        <v>0</v>
      </c>
      <c r="AI1193">
        <f>COUNTIF($Q$2:Q1193,Q1193)</f>
        <v>3</v>
      </c>
      <c r="AJ1193">
        <f>COUNTIF($S$2:S1193,S1193)</f>
        <v>2</v>
      </c>
      <c r="AK1193">
        <f t="shared" si="18"/>
        <v>66.2548828125</v>
      </c>
      <c r="AL1193">
        <f>IF(AD1193="",0,COUNTIF($AD$2:AD1193,AD1193))</f>
        <v>1</v>
      </c>
    </row>
    <row r="1194" spans="1:38">
      <c r="A1194" t="s">
        <v>3941</v>
      </c>
      <c r="B1194" t="s">
        <v>56</v>
      </c>
      <c r="C1194">
        <v>200</v>
      </c>
      <c r="D1194" t="s">
        <v>54</v>
      </c>
      <c r="E1194" t="s">
        <v>3942</v>
      </c>
      <c r="F1194">
        <v>63</v>
      </c>
      <c r="G1194">
        <v>519</v>
      </c>
      <c r="H1194"/>
      <c r="I1194">
        <v>0</v>
      </c>
      <c r="J1194">
        <v>0</v>
      </c>
      <c r="K1194"/>
      <c r="L1194">
        <v>0</v>
      </c>
      <c r="M1194" t="s">
        <v>3942</v>
      </c>
      <c r="N1194">
        <v>63</v>
      </c>
      <c r="O1194"/>
      <c r="P1194">
        <v>0</v>
      </c>
      <c r="Q1194" t="s">
        <v>3943</v>
      </c>
      <c r="R1194">
        <v>81</v>
      </c>
      <c r="S1194" t="s">
        <v>172</v>
      </c>
      <c r="T1194">
        <v>6</v>
      </c>
      <c r="U1194" t="s">
        <v>53</v>
      </c>
      <c r="V1194" t="s">
        <v>53</v>
      </c>
      <c r="W1194" t="s">
        <v>108</v>
      </c>
      <c r="X1194">
        <v>62403</v>
      </c>
      <c r="Y1194">
        <v>2427</v>
      </c>
      <c r="Z1194">
        <v>4</v>
      </c>
      <c r="AA1194">
        <v>15</v>
      </c>
      <c r="AB1194">
        <v>62</v>
      </c>
      <c r="AC1194">
        <v>12</v>
      </c>
      <c r="AD1194" t="s">
        <v>3944</v>
      </c>
      <c r="AE1194">
        <f>COUNTIF($E$2:E1194,E1194)</f>
        <v>1</v>
      </c>
      <c r="AF1194">
        <f>COUNTIF($H$2:$H1194,H1194)</f>
        <v>0</v>
      </c>
      <c r="AG1194">
        <f>COUNTIF($M$2:M1194,M1194)</f>
        <v>1</v>
      </c>
      <c r="AH1194">
        <f>COUNTIF($O$2:O1194,O1194)</f>
        <v>0</v>
      </c>
      <c r="AI1194">
        <f>COUNTIF($Q$2:Q1194,Q1194)</f>
        <v>1</v>
      </c>
      <c r="AJ1194">
        <f>COUNTIF($S$2:S1194,S1194)</f>
        <v>752</v>
      </c>
      <c r="AK1194">
        <f t="shared" si="18"/>
        <v>60.9404296875</v>
      </c>
      <c r="AL1194">
        <f>IF(AD1194="",0,COUNTIF($AD$2:AD1194,AD1194))</f>
        <v>1</v>
      </c>
    </row>
    <row r="1195" spans="1:38">
      <c r="A1195" t="s">
        <v>3945</v>
      </c>
      <c r="B1195" t="s">
        <v>56</v>
      </c>
      <c r="C1195">
        <v>200</v>
      </c>
      <c r="D1195" t="s">
        <v>54</v>
      </c>
      <c r="E1195" t="s">
        <v>3942</v>
      </c>
      <c r="F1195">
        <v>63</v>
      </c>
      <c r="G1195">
        <v>519</v>
      </c>
      <c r="H1195"/>
      <c r="I1195">
        <v>0</v>
      </c>
      <c r="J1195">
        <v>0</v>
      </c>
      <c r="K1195"/>
      <c r="L1195">
        <v>0</v>
      </c>
      <c r="M1195" t="s">
        <v>3942</v>
      </c>
      <c r="N1195">
        <v>63</v>
      </c>
      <c r="O1195"/>
      <c r="P1195">
        <v>0</v>
      </c>
      <c r="Q1195" t="s">
        <v>3943</v>
      </c>
      <c r="R1195">
        <v>81</v>
      </c>
      <c r="S1195" t="s">
        <v>172</v>
      </c>
      <c r="T1195">
        <v>6</v>
      </c>
      <c r="U1195" t="s">
        <v>53</v>
      </c>
      <c r="V1195" t="s">
        <v>53</v>
      </c>
      <c r="W1195" t="s">
        <v>108</v>
      </c>
      <c r="X1195">
        <v>62413</v>
      </c>
      <c r="Y1195">
        <v>2427</v>
      </c>
      <c r="Z1195">
        <v>5</v>
      </c>
      <c r="AA1195">
        <v>2</v>
      </c>
      <c r="AB1195">
        <v>62</v>
      </c>
      <c r="AC1195">
        <v>12</v>
      </c>
      <c r="AD1195" t="s">
        <v>3946</v>
      </c>
      <c r="AE1195">
        <f>COUNTIF($E$2:E1195,E1195)</f>
        <v>2</v>
      </c>
      <c r="AF1195">
        <f>COUNTIF($H$2:$H1195,H1195)</f>
        <v>0</v>
      </c>
      <c r="AG1195">
        <f>COUNTIF($M$2:M1195,M1195)</f>
        <v>2</v>
      </c>
      <c r="AH1195">
        <f>COUNTIF($O$2:O1195,O1195)</f>
        <v>0</v>
      </c>
      <c r="AI1195">
        <f>COUNTIF($Q$2:Q1195,Q1195)</f>
        <v>2</v>
      </c>
      <c r="AJ1195">
        <f>COUNTIF($S$2:S1195,S1195)</f>
        <v>753</v>
      </c>
      <c r="AK1195">
        <f t="shared" si="18"/>
        <v>60.9501953125</v>
      </c>
      <c r="AL1195">
        <f>IF(AD1195="",0,COUNTIF($AD$2:AD1195,AD1195))</f>
        <v>1</v>
      </c>
    </row>
    <row r="1196" spans="1:38">
      <c r="A1196" t="s">
        <v>3947</v>
      </c>
      <c r="B1196" t="s">
        <v>56</v>
      </c>
      <c r="C1196">
        <v>200</v>
      </c>
      <c r="D1196" t="s">
        <v>54</v>
      </c>
      <c r="E1196" t="s">
        <v>3948</v>
      </c>
      <c r="F1196">
        <v>47</v>
      </c>
      <c r="G1196">
        <v>398</v>
      </c>
      <c r="H1196"/>
      <c r="I1196">
        <v>0</v>
      </c>
      <c r="J1196">
        <v>0</v>
      </c>
      <c r="K1196"/>
      <c r="L1196">
        <v>0</v>
      </c>
      <c r="M1196" t="s">
        <v>3948</v>
      </c>
      <c r="N1196">
        <v>47</v>
      </c>
      <c r="O1196"/>
      <c r="P1196">
        <v>0</v>
      </c>
      <c r="Q1196" t="s">
        <v>3949</v>
      </c>
      <c r="R1196">
        <v>39</v>
      </c>
      <c r="S1196"/>
      <c r="T1196">
        <v>0</v>
      </c>
      <c r="U1196" t="s">
        <v>53</v>
      </c>
      <c r="V1196" t="s">
        <v>53</v>
      </c>
      <c r="W1196" t="s">
        <v>108</v>
      </c>
      <c r="X1196">
        <v>75013</v>
      </c>
      <c r="Y1196">
        <v>3122</v>
      </c>
      <c r="Z1196">
        <v>3</v>
      </c>
      <c r="AA1196">
        <v>29</v>
      </c>
      <c r="AB1196">
        <v>84</v>
      </c>
      <c r="AC1196">
        <v>14</v>
      </c>
      <c r="AD1196" t="s">
        <v>3950</v>
      </c>
      <c r="AE1196">
        <f>COUNTIF($E$2:E1196,E1196)</f>
        <v>1</v>
      </c>
      <c r="AF1196">
        <f>COUNTIF($H$2:$H1196,H1196)</f>
        <v>0</v>
      </c>
      <c r="AG1196">
        <f>COUNTIF($M$2:M1196,M1196)</f>
        <v>1</v>
      </c>
      <c r="AH1196">
        <f>COUNTIF($O$2:O1196,O1196)</f>
        <v>0</v>
      </c>
      <c r="AI1196">
        <f>COUNTIF($Q$2:Q1196,Q1196)</f>
        <v>1</v>
      </c>
      <c r="AJ1196">
        <f>COUNTIF($S$2:S1196,S1196)</f>
        <v>0</v>
      </c>
      <c r="AK1196">
        <f t="shared" si="18"/>
        <v>73.2548828125</v>
      </c>
      <c r="AL1196">
        <f>IF(AD1196="",0,COUNTIF($AD$2:AD1196,AD1196))</f>
        <v>1</v>
      </c>
    </row>
    <row r="1197" spans="1:38">
      <c r="A1197" t="s">
        <v>3951</v>
      </c>
      <c r="B1197" t="s">
        <v>56</v>
      </c>
      <c r="C1197">
        <v>200</v>
      </c>
      <c r="D1197" t="s">
        <v>54</v>
      </c>
      <c r="E1197" t="s">
        <v>3948</v>
      </c>
      <c r="F1197">
        <v>47</v>
      </c>
      <c r="G1197">
        <v>398</v>
      </c>
      <c r="H1197"/>
      <c r="I1197">
        <v>0</v>
      </c>
      <c r="J1197">
        <v>0</v>
      </c>
      <c r="K1197"/>
      <c r="L1197">
        <v>0</v>
      </c>
      <c r="M1197" t="s">
        <v>3948</v>
      </c>
      <c r="N1197">
        <v>47</v>
      </c>
      <c r="O1197"/>
      <c r="P1197">
        <v>0</v>
      </c>
      <c r="Q1197" t="s">
        <v>3949</v>
      </c>
      <c r="R1197">
        <v>39</v>
      </c>
      <c r="S1197"/>
      <c r="T1197">
        <v>0</v>
      </c>
      <c r="U1197" t="s">
        <v>53</v>
      </c>
      <c r="V1197" t="s">
        <v>53</v>
      </c>
      <c r="W1197" t="s">
        <v>108</v>
      </c>
      <c r="X1197">
        <v>75009</v>
      </c>
      <c r="Y1197">
        <v>3122</v>
      </c>
      <c r="Z1197">
        <v>4</v>
      </c>
      <c r="AA1197">
        <v>18</v>
      </c>
      <c r="AB1197">
        <v>84</v>
      </c>
      <c r="AC1197">
        <v>14</v>
      </c>
      <c r="AD1197" t="s">
        <v>3952</v>
      </c>
      <c r="AE1197">
        <f>COUNTIF($E$2:E1197,E1197)</f>
        <v>2</v>
      </c>
      <c r="AF1197">
        <f>COUNTIF($H$2:$H1197,H1197)</f>
        <v>0</v>
      </c>
      <c r="AG1197">
        <f>COUNTIF($M$2:M1197,M1197)</f>
        <v>2</v>
      </c>
      <c r="AH1197">
        <f>COUNTIF($O$2:O1197,O1197)</f>
        <v>0</v>
      </c>
      <c r="AI1197">
        <f>COUNTIF($Q$2:Q1197,Q1197)</f>
        <v>2</v>
      </c>
      <c r="AJ1197">
        <f>COUNTIF($S$2:S1197,S1197)</f>
        <v>0</v>
      </c>
      <c r="AK1197">
        <f t="shared" si="18"/>
        <v>73.2509765625</v>
      </c>
      <c r="AL1197">
        <f>IF(AD1197="",0,COUNTIF($AD$2:AD1197,AD1197))</f>
        <v>1</v>
      </c>
    </row>
    <row r="1198" spans="1:38">
      <c r="A1198" t="s">
        <v>3953</v>
      </c>
      <c r="B1198" t="s">
        <v>56</v>
      </c>
      <c r="C1198">
        <v>200</v>
      </c>
      <c r="D1198" t="s">
        <v>54</v>
      </c>
      <c r="E1198" t="s">
        <v>3954</v>
      </c>
      <c r="F1198">
        <v>54</v>
      </c>
      <c r="G1198">
        <v>457</v>
      </c>
      <c r="H1198"/>
      <c r="I1198">
        <v>0</v>
      </c>
      <c r="J1198">
        <v>0</v>
      </c>
      <c r="K1198"/>
      <c r="L1198">
        <v>0</v>
      </c>
      <c r="M1198" t="s">
        <v>3955</v>
      </c>
      <c r="N1198">
        <v>75</v>
      </c>
      <c r="O1198"/>
      <c r="P1198">
        <v>0</v>
      </c>
      <c r="Q1198" t="s">
        <v>3956</v>
      </c>
      <c r="R1198">
        <v>92</v>
      </c>
      <c r="S1198" t="s">
        <v>172</v>
      </c>
      <c r="T1198">
        <v>6</v>
      </c>
      <c r="U1198" t="s">
        <v>53</v>
      </c>
      <c r="V1198" t="s">
        <v>53</v>
      </c>
      <c r="W1198" t="s">
        <v>108</v>
      </c>
      <c r="X1198">
        <v>53936</v>
      </c>
      <c r="Y1198">
        <v>821</v>
      </c>
      <c r="Z1198">
        <v>4</v>
      </c>
      <c r="AA1198">
        <v>10</v>
      </c>
      <c r="AB1198">
        <v>66</v>
      </c>
      <c r="AC1198">
        <v>14</v>
      </c>
      <c r="AD1198" t="s">
        <v>3957</v>
      </c>
      <c r="AE1198">
        <f>COUNTIF($E$2:E1198,E1198)</f>
        <v>1</v>
      </c>
      <c r="AF1198">
        <f>COUNTIF($H$2:$H1198,H1198)</f>
        <v>0</v>
      </c>
      <c r="AG1198">
        <f>COUNTIF($M$2:M1198,M1198)</f>
        <v>1</v>
      </c>
      <c r="AH1198">
        <f>COUNTIF($O$2:O1198,O1198)</f>
        <v>0</v>
      </c>
      <c r="AI1198">
        <f>COUNTIF($Q$2:Q1198,Q1198)</f>
        <v>1</v>
      </c>
      <c r="AJ1198">
        <f>COUNTIF($S$2:S1198,S1198)</f>
        <v>754</v>
      </c>
      <c r="AK1198">
        <f t="shared" si="18"/>
        <v>52.671875</v>
      </c>
      <c r="AL1198">
        <f>IF(AD1198="",0,COUNTIF($AD$2:AD1198,AD1198))</f>
        <v>1</v>
      </c>
    </row>
    <row r="1199" spans="1:38">
      <c r="A1199" t="s">
        <v>3958</v>
      </c>
      <c r="B1199" t="s">
        <v>56</v>
      </c>
      <c r="C1199">
        <v>200</v>
      </c>
      <c r="D1199" t="s">
        <v>54</v>
      </c>
      <c r="E1199" t="s">
        <v>3954</v>
      </c>
      <c r="F1199">
        <v>54</v>
      </c>
      <c r="G1199">
        <v>457</v>
      </c>
      <c r="H1199"/>
      <c r="I1199">
        <v>0</v>
      </c>
      <c r="J1199">
        <v>0</v>
      </c>
      <c r="K1199"/>
      <c r="L1199">
        <v>0</v>
      </c>
      <c r="M1199" t="s">
        <v>3955</v>
      </c>
      <c r="N1199">
        <v>75</v>
      </c>
      <c r="O1199"/>
      <c r="P1199">
        <v>0</v>
      </c>
      <c r="Q1199" t="s">
        <v>3956</v>
      </c>
      <c r="R1199">
        <v>92</v>
      </c>
      <c r="S1199" t="s">
        <v>172</v>
      </c>
      <c r="T1199">
        <v>6</v>
      </c>
      <c r="U1199" t="s">
        <v>53</v>
      </c>
      <c r="V1199" t="s">
        <v>53</v>
      </c>
      <c r="W1199" t="s">
        <v>108</v>
      </c>
      <c r="X1199">
        <v>53967</v>
      </c>
      <c r="Y1199">
        <v>821</v>
      </c>
      <c r="Z1199">
        <v>5</v>
      </c>
      <c r="AA1199">
        <v>8</v>
      </c>
      <c r="AB1199">
        <v>66</v>
      </c>
      <c r="AC1199">
        <v>14</v>
      </c>
      <c r="AD1199" t="s">
        <v>3959</v>
      </c>
      <c r="AE1199">
        <f>COUNTIF($E$2:E1199,E1199)</f>
        <v>2</v>
      </c>
      <c r="AF1199">
        <f>COUNTIF($H$2:$H1199,H1199)</f>
        <v>0</v>
      </c>
      <c r="AG1199">
        <f>COUNTIF($M$2:M1199,M1199)</f>
        <v>2</v>
      </c>
      <c r="AH1199">
        <f>COUNTIF($O$2:O1199,O1199)</f>
        <v>0</v>
      </c>
      <c r="AI1199">
        <f>COUNTIF($Q$2:Q1199,Q1199)</f>
        <v>2</v>
      </c>
      <c r="AJ1199">
        <f>COUNTIF($S$2:S1199,S1199)</f>
        <v>755</v>
      </c>
      <c r="AK1199">
        <f t="shared" si="18"/>
        <v>52.7021484375</v>
      </c>
      <c r="AL1199">
        <f>IF(AD1199="",0,COUNTIF($AD$2:AD1199,AD1199))</f>
        <v>1</v>
      </c>
    </row>
    <row r="1200" spans="1:38">
      <c r="A1200" t="s">
        <v>3960</v>
      </c>
      <c r="B1200" t="s">
        <v>56</v>
      </c>
      <c r="C1200">
        <v>200</v>
      </c>
      <c r="D1200" t="s">
        <v>54</v>
      </c>
      <c r="E1200" t="s">
        <v>3961</v>
      </c>
      <c r="F1200">
        <v>65</v>
      </c>
      <c r="G1200">
        <v>547</v>
      </c>
      <c r="H1200"/>
      <c r="I1200">
        <v>0</v>
      </c>
      <c r="J1200">
        <v>0</v>
      </c>
      <c r="K1200"/>
      <c r="L1200">
        <v>0</v>
      </c>
      <c r="M1200" t="s">
        <v>3962</v>
      </c>
      <c r="N1200">
        <v>49</v>
      </c>
      <c r="O1200"/>
      <c r="P1200">
        <v>0</v>
      </c>
      <c r="Q1200" t="s">
        <v>3963</v>
      </c>
      <c r="R1200">
        <v>32</v>
      </c>
      <c r="S1200" t="s">
        <v>3964</v>
      </c>
      <c r="T1200">
        <v>24</v>
      </c>
      <c r="U1200" t="s">
        <v>53</v>
      </c>
      <c r="V1200" t="s">
        <v>53</v>
      </c>
      <c r="W1200" t="s">
        <v>108</v>
      </c>
      <c r="X1200">
        <v>58100</v>
      </c>
      <c r="Y1200">
        <v>1870</v>
      </c>
      <c r="Z1200">
        <v>4</v>
      </c>
      <c r="AA1200">
        <v>5</v>
      </c>
      <c r="AB1200">
        <v>61</v>
      </c>
      <c r="AC1200">
        <v>15</v>
      </c>
      <c r="AD1200" t="s">
        <v>3965</v>
      </c>
      <c r="AE1200">
        <f>COUNTIF($E$2:E1200,E1200)</f>
        <v>1</v>
      </c>
      <c r="AF1200">
        <f>COUNTIF($H$2:$H1200,H1200)</f>
        <v>0</v>
      </c>
      <c r="AG1200">
        <f>COUNTIF($M$2:M1200,M1200)</f>
        <v>1</v>
      </c>
      <c r="AH1200">
        <f>COUNTIF($O$2:O1200,O1200)</f>
        <v>0</v>
      </c>
      <c r="AI1200">
        <f>COUNTIF($Q$2:Q1200,Q1200)</f>
        <v>1</v>
      </c>
      <c r="AJ1200">
        <f>COUNTIF($S$2:S1200,S1200)</f>
        <v>1</v>
      </c>
      <c r="AK1200">
        <f t="shared" si="18"/>
        <v>56.73828125</v>
      </c>
      <c r="AL1200">
        <f>IF(AD1200="",0,COUNTIF($AD$2:AD1200,AD1200))</f>
        <v>1</v>
      </c>
    </row>
    <row r="1201" spans="1:38">
      <c r="A1201" t="s">
        <v>3966</v>
      </c>
      <c r="B1201" t="s">
        <v>56</v>
      </c>
      <c r="C1201">
        <v>200</v>
      </c>
      <c r="D1201" t="s">
        <v>54</v>
      </c>
      <c r="E1201" t="s">
        <v>3961</v>
      </c>
      <c r="F1201">
        <v>65</v>
      </c>
      <c r="G1201">
        <v>547</v>
      </c>
      <c r="H1201"/>
      <c r="I1201">
        <v>0</v>
      </c>
      <c r="J1201">
        <v>0</v>
      </c>
      <c r="K1201"/>
      <c r="L1201">
        <v>0</v>
      </c>
      <c r="M1201" t="s">
        <v>3962</v>
      </c>
      <c r="N1201">
        <v>49</v>
      </c>
      <c r="O1201"/>
      <c r="P1201">
        <v>0</v>
      </c>
      <c r="Q1201" t="s">
        <v>3963</v>
      </c>
      <c r="R1201">
        <v>32</v>
      </c>
      <c r="S1201" t="s">
        <v>3964</v>
      </c>
      <c r="T1201">
        <v>24</v>
      </c>
      <c r="U1201" t="s">
        <v>53</v>
      </c>
      <c r="V1201" t="s">
        <v>53</v>
      </c>
      <c r="W1201" t="s">
        <v>108</v>
      </c>
      <c r="X1201">
        <v>58115</v>
      </c>
      <c r="Y1201">
        <v>1870</v>
      </c>
      <c r="Z1201">
        <v>5</v>
      </c>
      <c r="AA1201">
        <v>2</v>
      </c>
      <c r="AB1201">
        <v>61</v>
      </c>
      <c r="AC1201">
        <v>15</v>
      </c>
      <c r="AD1201" t="s">
        <v>3967</v>
      </c>
      <c r="AE1201">
        <f>COUNTIF($E$2:E1201,E1201)</f>
        <v>2</v>
      </c>
      <c r="AF1201">
        <f>COUNTIF($H$2:$H1201,H1201)</f>
        <v>0</v>
      </c>
      <c r="AG1201">
        <f>COUNTIF($M$2:M1201,M1201)</f>
        <v>2</v>
      </c>
      <c r="AH1201">
        <f>COUNTIF($O$2:O1201,O1201)</f>
        <v>0</v>
      </c>
      <c r="AI1201">
        <f>COUNTIF($Q$2:Q1201,Q1201)</f>
        <v>2</v>
      </c>
      <c r="AJ1201">
        <f>COUNTIF($S$2:S1201,S1201)</f>
        <v>2</v>
      </c>
      <c r="AK1201">
        <f t="shared" si="18"/>
        <v>56.7529296875</v>
      </c>
      <c r="AL1201">
        <f>IF(AD1201="",0,COUNTIF($AD$2:AD1201,AD1201))</f>
        <v>1</v>
      </c>
    </row>
    <row r="1202" spans="1:38">
      <c r="A1202" t="s">
        <v>3968</v>
      </c>
      <c r="B1202" t="s">
        <v>4</v>
      </c>
      <c r="C1202">
        <v>301</v>
      </c>
      <c r="D1202" t="s">
        <v>55</v>
      </c>
      <c r="E1202"/>
      <c r="F1202">
        <v>0</v>
      </c>
      <c r="G1202">
        <v>0</v>
      </c>
      <c r="H1202"/>
      <c r="I1202">
        <v>0</v>
      </c>
      <c r="J1202">
        <v>0</v>
      </c>
      <c r="K1202"/>
      <c r="L1202">
        <v>0</v>
      </c>
      <c r="M1202"/>
      <c r="N1202">
        <v>0</v>
      </c>
      <c r="O1202"/>
      <c r="P1202">
        <v>0</v>
      </c>
      <c r="Q1202"/>
      <c r="R1202">
        <v>0</v>
      </c>
      <c r="S1202"/>
      <c r="T1202">
        <v>0</v>
      </c>
      <c r="U1202" t="s">
        <v>53</v>
      </c>
      <c r="V1202" t="s">
        <v>53</v>
      </c>
      <c r="W1202"/>
      <c r="X1202">
        <v>188</v>
      </c>
      <c r="Y1202">
        <v>0</v>
      </c>
      <c r="Z1202">
        <v>4</v>
      </c>
      <c r="AA1202">
        <v>2</v>
      </c>
      <c r="AB1202">
        <v>1</v>
      </c>
      <c r="AC1202">
        <v>0</v>
      </c>
      <c r="AD1202" t="s">
        <v>53</v>
      </c>
      <c r="AE1202">
        <f>COUNTIF($E$2:E1202,E1202)</f>
        <v>0</v>
      </c>
      <c r="AF1202">
        <f>COUNTIF($H$2:$H1202,H1202)</f>
        <v>0</v>
      </c>
      <c r="AG1202">
        <f>COUNTIF($M$2:M1202,M1202)</f>
        <v>0</v>
      </c>
      <c r="AH1202">
        <f>COUNTIF($O$2:O1202,O1202)</f>
        <v>0</v>
      </c>
      <c r="AI1202">
        <f>COUNTIF($Q$2:Q1202,Q1202)</f>
        <v>0</v>
      </c>
      <c r="AJ1202">
        <f>COUNTIF($S$2:S1202,S1202)</f>
        <v>0</v>
      </c>
      <c r="AK1202">
        <f t="shared" si="18"/>
        <v>0.18359375</v>
      </c>
      <c r="AL1202">
        <f>IF(AD1202="",0,COUNTIF($AD$2:AD1202,AD1202))</f>
        <v>0</v>
      </c>
    </row>
    <row r="1203" spans="1:38">
      <c r="A1203" t="s">
        <v>3969</v>
      </c>
      <c r="B1203" t="s">
        <v>56</v>
      </c>
      <c r="C1203">
        <v>200</v>
      </c>
      <c r="D1203" t="s">
        <v>54</v>
      </c>
      <c r="E1203" t="s">
        <v>3970</v>
      </c>
      <c r="F1203">
        <v>42</v>
      </c>
      <c r="G1203">
        <v>370</v>
      </c>
      <c r="H1203"/>
      <c r="I1203">
        <v>0</v>
      </c>
      <c r="J1203">
        <v>0</v>
      </c>
      <c r="K1203"/>
      <c r="L1203">
        <v>0</v>
      </c>
      <c r="M1203" t="s">
        <v>3971</v>
      </c>
      <c r="N1203">
        <v>42</v>
      </c>
      <c r="O1203"/>
      <c r="P1203">
        <v>0</v>
      </c>
      <c r="Q1203" t="s">
        <v>3972</v>
      </c>
      <c r="R1203">
        <v>49</v>
      </c>
      <c r="S1203" t="s">
        <v>3973</v>
      </c>
      <c r="T1203">
        <v>35</v>
      </c>
      <c r="U1203" t="s">
        <v>53</v>
      </c>
      <c r="V1203" t="s">
        <v>53</v>
      </c>
      <c r="W1203" t="s">
        <v>108</v>
      </c>
      <c r="X1203">
        <v>72346</v>
      </c>
      <c r="Y1203">
        <v>2443</v>
      </c>
      <c r="Z1203">
        <v>3</v>
      </c>
      <c r="AA1203">
        <v>22</v>
      </c>
      <c r="AB1203">
        <v>73</v>
      </c>
      <c r="AC1203">
        <v>29</v>
      </c>
      <c r="AD1203" t="s">
        <v>3974</v>
      </c>
      <c r="AE1203">
        <f>COUNTIF($E$2:E1203,E1203)</f>
        <v>1</v>
      </c>
      <c r="AF1203">
        <f>COUNTIF($H$2:$H1203,H1203)</f>
        <v>0</v>
      </c>
      <c r="AG1203">
        <f>COUNTIF($M$2:M1203,M1203)</f>
        <v>1</v>
      </c>
      <c r="AH1203">
        <f>COUNTIF($O$2:O1203,O1203)</f>
        <v>0</v>
      </c>
      <c r="AI1203">
        <f>COUNTIF($Q$2:Q1203,Q1203)</f>
        <v>1</v>
      </c>
      <c r="AJ1203">
        <f>COUNTIF($S$2:S1203,S1203)</f>
        <v>1</v>
      </c>
      <c r="AK1203">
        <f t="shared" si="18"/>
        <v>70.650390625</v>
      </c>
      <c r="AL1203">
        <f>IF(AD1203="",0,COUNTIF($AD$2:AD1203,AD1203))</f>
        <v>1</v>
      </c>
    </row>
    <row r="1204" spans="1:38">
      <c r="A1204" t="s">
        <v>3975</v>
      </c>
      <c r="B1204" t="s">
        <v>56</v>
      </c>
      <c r="C1204">
        <v>200</v>
      </c>
      <c r="D1204" t="s">
        <v>54</v>
      </c>
      <c r="E1204" t="s">
        <v>3970</v>
      </c>
      <c r="F1204">
        <v>42</v>
      </c>
      <c r="G1204">
        <v>370</v>
      </c>
      <c r="H1204"/>
      <c r="I1204">
        <v>0</v>
      </c>
      <c r="J1204">
        <v>0</v>
      </c>
      <c r="K1204"/>
      <c r="L1204">
        <v>0</v>
      </c>
      <c r="M1204" t="s">
        <v>3971</v>
      </c>
      <c r="N1204">
        <v>42</v>
      </c>
      <c r="O1204"/>
      <c r="P1204">
        <v>0</v>
      </c>
      <c r="Q1204" t="s">
        <v>3972</v>
      </c>
      <c r="R1204">
        <v>49</v>
      </c>
      <c r="S1204" t="s">
        <v>3973</v>
      </c>
      <c r="T1204">
        <v>35</v>
      </c>
      <c r="U1204" t="s">
        <v>53</v>
      </c>
      <c r="V1204" t="s">
        <v>53</v>
      </c>
      <c r="W1204" t="s">
        <v>108</v>
      </c>
      <c r="X1204">
        <v>72343</v>
      </c>
      <c r="Y1204">
        <v>2443</v>
      </c>
      <c r="Z1204">
        <v>4</v>
      </c>
      <c r="AA1204">
        <v>24</v>
      </c>
      <c r="AB1204">
        <v>73</v>
      </c>
      <c r="AC1204">
        <v>29</v>
      </c>
      <c r="AD1204" t="s">
        <v>3976</v>
      </c>
      <c r="AE1204">
        <f>COUNTIF($E$2:E1204,E1204)</f>
        <v>2</v>
      </c>
      <c r="AF1204">
        <f>COUNTIF($H$2:$H1204,H1204)</f>
        <v>0</v>
      </c>
      <c r="AG1204">
        <f>COUNTIF($M$2:M1204,M1204)</f>
        <v>2</v>
      </c>
      <c r="AH1204">
        <f>COUNTIF($O$2:O1204,O1204)</f>
        <v>0</v>
      </c>
      <c r="AI1204">
        <f>COUNTIF($Q$2:Q1204,Q1204)</f>
        <v>2</v>
      </c>
      <c r="AJ1204">
        <f>COUNTIF($S$2:S1204,S1204)</f>
        <v>2</v>
      </c>
      <c r="AK1204">
        <f t="shared" si="18"/>
        <v>70.6474609375</v>
      </c>
      <c r="AL1204">
        <f>IF(AD1204="",0,COUNTIF($AD$2:AD1204,AD1204))</f>
        <v>1</v>
      </c>
    </row>
    <row r="1205" spans="1:38">
      <c r="A1205" t="s">
        <v>3977</v>
      </c>
      <c r="B1205" t="s">
        <v>56</v>
      </c>
      <c r="C1205">
        <v>200</v>
      </c>
      <c r="D1205" t="s">
        <v>54</v>
      </c>
      <c r="E1205" t="s">
        <v>3978</v>
      </c>
      <c r="F1205">
        <v>42</v>
      </c>
      <c r="G1205">
        <v>373</v>
      </c>
      <c r="H1205"/>
      <c r="I1205">
        <v>0</v>
      </c>
      <c r="J1205">
        <v>0</v>
      </c>
      <c r="K1205"/>
      <c r="L1205">
        <v>0</v>
      </c>
      <c r="M1205" t="s">
        <v>3978</v>
      </c>
      <c r="N1205">
        <v>42</v>
      </c>
      <c r="O1205"/>
      <c r="P1205">
        <v>0</v>
      </c>
      <c r="Q1205" t="s">
        <v>3979</v>
      </c>
      <c r="R1205">
        <v>12</v>
      </c>
      <c r="S1205" t="s">
        <v>3980</v>
      </c>
      <c r="T1205">
        <v>15</v>
      </c>
      <c r="U1205" t="s">
        <v>53</v>
      </c>
      <c r="V1205" t="s">
        <v>53</v>
      </c>
      <c r="W1205" t="s">
        <v>108</v>
      </c>
      <c r="X1205">
        <v>58846</v>
      </c>
      <c r="Y1205">
        <v>1386</v>
      </c>
      <c r="Z1205">
        <v>4</v>
      </c>
      <c r="AA1205">
        <v>4</v>
      </c>
      <c r="AB1205">
        <v>68</v>
      </c>
      <c r="AC1205">
        <v>17</v>
      </c>
      <c r="AD1205" t="s">
        <v>3981</v>
      </c>
      <c r="AE1205">
        <f>COUNTIF($E$2:E1205,E1205)</f>
        <v>1</v>
      </c>
      <c r="AF1205">
        <f>COUNTIF($H$2:$H1205,H1205)</f>
        <v>0</v>
      </c>
      <c r="AG1205">
        <f>COUNTIF($M$2:M1205,M1205)</f>
        <v>1</v>
      </c>
      <c r="AH1205">
        <f>COUNTIF($O$2:O1205,O1205)</f>
        <v>0</v>
      </c>
      <c r="AI1205">
        <f>COUNTIF($Q$2:Q1205,Q1205)</f>
        <v>1</v>
      </c>
      <c r="AJ1205">
        <f>COUNTIF($S$2:S1205,S1205)</f>
        <v>1</v>
      </c>
      <c r="AK1205">
        <f t="shared" si="18"/>
        <v>57.466796875</v>
      </c>
      <c r="AL1205">
        <f>IF(AD1205="",0,COUNTIF($AD$2:AD1205,AD1205))</f>
        <v>1</v>
      </c>
    </row>
    <row r="1206" spans="1:38">
      <c r="A1206" t="s">
        <v>3982</v>
      </c>
      <c r="B1206" t="s">
        <v>56</v>
      </c>
      <c r="C1206">
        <v>200</v>
      </c>
      <c r="D1206" t="s">
        <v>54</v>
      </c>
      <c r="E1206" t="s">
        <v>3978</v>
      </c>
      <c r="F1206">
        <v>42</v>
      </c>
      <c r="G1206">
        <v>373</v>
      </c>
      <c r="H1206"/>
      <c r="I1206">
        <v>0</v>
      </c>
      <c r="J1206">
        <v>0</v>
      </c>
      <c r="K1206"/>
      <c r="L1206">
        <v>0</v>
      </c>
      <c r="M1206" t="s">
        <v>3978</v>
      </c>
      <c r="N1206">
        <v>42</v>
      </c>
      <c r="O1206"/>
      <c r="P1206">
        <v>0</v>
      </c>
      <c r="Q1206" t="s">
        <v>3979</v>
      </c>
      <c r="R1206">
        <v>12</v>
      </c>
      <c r="S1206" t="s">
        <v>3980</v>
      </c>
      <c r="T1206">
        <v>15</v>
      </c>
      <c r="U1206" t="s">
        <v>53</v>
      </c>
      <c r="V1206" t="s">
        <v>53</v>
      </c>
      <c r="W1206" t="s">
        <v>108</v>
      </c>
      <c r="X1206">
        <v>58861</v>
      </c>
      <c r="Y1206">
        <v>1386</v>
      </c>
      <c r="Z1206">
        <v>5</v>
      </c>
      <c r="AA1206">
        <v>14</v>
      </c>
      <c r="AB1206">
        <v>68</v>
      </c>
      <c r="AC1206">
        <v>17</v>
      </c>
      <c r="AD1206" t="s">
        <v>3983</v>
      </c>
      <c r="AE1206">
        <f>COUNTIF($E$2:E1206,E1206)</f>
        <v>2</v>
      </c>
      <c r="AF1206">
        <f>COUNTIF($H$2:$H1206,H1206)</f>
        <v>0</v>
      </c>
      <c r="AG1206">
        <f>COUNTIF($M$2:M1206,M1206)</f>
        <v>2</v>
      </c>
      <c r="AH1206">
        <f>COUNTIF($O$2:O1206,O1206)</f>
        <v>0</v>
      </c>
      <c r="AI1206">
        <f>COUNTIF($Q$2:Q1206,Q1206)</f>
        <v>2</v>
      </c>
      <c r="AJ1206">
        <f>COUNTIF($S$2:S1206,S1206)</f>
        <v>2</v>
      </c>
      <c r="AK1206">
        <f t="shared" si="18"/>
        <v>57.4814453125</v>
      </c>
      <c r="AL1206">
        <f>IF(AD1206="",0,COUNTIF($AD$2:AD1206,AD1206))</f>
        <v>1</v>
      </c>
    </row>
    <row r="1207" spans="1:38">
      <c r="A1207" t="s">
        <v>3984</v>
      </c>
      <c r="B1207" t="s">
        <v>56</v>
      </c>
      <c r="C1207">
        <v>200</v>
      </c>
      <c r="D1207" t="s">
        <v>54</v>
      </c>
      <c r="E1207" t="s">
        <v>3985</v>
      </c>
      <c r="F1207">
        <v>59</v>
      </c>
      <c r="G1207">
        <v>489</v>
      </c>
      <c r="H1207"/>
      <c r="I1207">
        <v>0</v>
      </c>
      <c r="J1207">
        <v>0</v>
      </c>
      <c r="K1207"/>
      <c r="L1207">
        <v>0</v>
      </c>
      <c r="M1207" t="s">
        <v>3985</v>
      </c>
      <c r="N1207">
        <v>59</v>
      </c>
      <c r="O1207"/>
      <c r="P1207">
        <v>0</v>
      </c>
      <c r="Q1207" t="s">
        <v>3986</v>
      </c>
      <c r="R1207">
        <v>77</v>
      </c>
      <c r="S1207" t="s">
        <v>172</v>
      </c>
      <c r="T1207">
        <v>6</v>
      </c>
      <c r="U1207" t="s">
        <v>53</v>
      </c>
      <c r="V1207" t="s">
        <v>53</v>
      </c>
      <c r="W1207" t="s">
        <v>108</v>
      </c>
      <c r="X1207">
        <v>53863</v>
      </c>
      <c r="Y1207">
        <v>1211</v>
      </c>
      <c r="Z1207">
        <v>3</v>
      </c>
      <c r="AA1207">
        <v>5</v>
      </c>
      <c r="AB1207">
        <v>62</v>
      </c>
      <c r="AC1207">
        <v>11</v>
      </c>
      <c r="AD1207" t="s">
        <v>3987</v>
      </c>
      <c r="AE1207">
        <f>COUNTIF($E$2:E1207,E1207)</f>
        <v>1</v>
      </c>
      <c r="AF1207">
        <f>COUNTIF($H$2:$H1207,H1207)</f>
        <v>0</v>
      </c>
      <c r="AG1207">
        <f>COUNTIF($M$2:M1207,M1207)</f>
        <v>1</v>
      </c>
      <c r="AH1207">
        <f>COUNTIF($O$2:O1207,O1207)</f>
        <v>0</v>
      </c>
      <c r="AI1207">
        <f>COUNTIF($Q$2:Q1207,Q1207)</f>
        <v>1</v>
      </c>
      <c r="AJ1207">
        <f>COUNTIF($S$2:S1207,S1207)</f>
        <v>756</v>
      </c>
      <c r="AK1207">
        <f t="shared" si="18"/>
        <v>52.6005859375</v>
      </c>
      <c r="AL1207">
        <f>IF(AD1207="",0,COUNTIF($AD$2:AD1207,AD1207))</f>
        <v>1</v>
      </c>
    </row>
    <row r="1208" spans="1:38">
      <c r="A1208" t="s">
        <v>3988</v>
      </c>
      <c r="B1208" t="s">
        <v>56</v>
      </c>
      <c r="C1208">
        <v>200</v>
      </c>
      <c r="D1208" t="s">
        <v>54</v>
      </c>
      <c r="E1208" t="s">
        <v>3985</v>
      </c>
      <c r="F1208">
        <v>59</v>
      </c>
      <c r="G1208">
        <v>489</v>
      </c>
      <c r="H1208"/>
      <c r="I1208">
        <v>0</v>
      </c>
      <c r="J1208">
        <v>0</v>
      </c>
      <c r="K1208"/>
      <c r="L1208">
        <v>0</v>
      </c>
      <c r="M1208" t="s">
        <v>3985</v>
      </c>
      <c r="N1208">
        <v>59</v>
      </c>
      <c r="O1208"/>
      <c r="P1208">
        <v>0</v>
      </c>
      <c r="Q1208" t="s">
        <v>3986</v>
      </c>
      <c r="R1208">
        <v>77</v>
      </c>
      <c r="S1208" t="s">
        <v>172</v>
      </c>
      <c r="T1208">
        <v>6</v>
      </c>
      <c r="U1208" t="s">
        <v>53</v>
      </c>
      <c r="V1208" t="s">
        <v>53</v>
      </c>
      <c r="W1208" t="s">
        <v>108</v>
      </c>
      <c r="X1208">
        <v>53880</v>
      </c>
      <c r="Y1208">
        <v>1211</v>
      </c>
      <c r="Z1208">
        <v>4</v>
      </c>
      <c r="AA1208">
        <v>2</v>
      </c>
      <c r="AB1208">
        <v>62</v>
      </c>
      <c r="AC1208">
        <v>11</v>
      </c>
      <c r="AD1208" t="s">
        <v>3989</v>
      </c>
      <c r="AE1208">
        <f>COUNTIF($E$2:E1208,E1208)</f>
        <v>2</v>
      </c>
      <c r="AF1208">
        <f>COUNTIF($H$2:$H1208,H1208)</f>
        <v>0</v>
      </c>
      <c r="AG1208">
        <f>COUNTIF($M$2:M1208,M1208)</f>
        <v>2</v>
      </c>
      <c r="AH1208">
        <f>COUNTIF($O$2:O1208,O1208)</f>
        <v>0</v>
      </c>
      <c r="AI1208">
        <f>COUNTIF($Q$2:Q1208,Q1208)</f>
        <v>2</v>
      </c>
      <c r="AJ1208">
        <f>COUNTIF($S$2:S1208,S1208)</f>
        <v>757</v>
      </c>
      <c r="AK1208">
        <f t="shared" si="18"/>
        <v>52.6171875</v>
      </c>
      <c r="AL1208">
        <f>IF(AD1208="",0,COUNTIF($AD$2:AD1208,AD1208))</f>
        <v>1</v>
      </c>
    </row>
    <row r="1209" spans="1:38">
      <c r="A1209" t="s">
        <v>3990</v>
      </c>
      <c r="B1209" t="s">
        <v>56</v>
      </c>
      <c r="C1209">
        <v>200</v>
      </c>
      <c r="D1209" t="s">
        <v>54</v>
      </c>
      <c r="E1209" t="s">
        <v>3991</v>
      </c>
      <c r="F1209">
        <v>55</v>
      </c>
      <c r="G1209">
        <v>493</v>
      </c>
      <c r="H1209"/>
      <c r="I1209">
        <v>0</v>
      </c>
      <c r="J1209">
        <v>0</v>
      </c>
      <c r="K1209"/>
      <c r="L1209">
        <v>0</v>
      </c>
      <c r="M1209" t="s">
        <v>3991</v>
      </c>
      <c r="N1209">
        <v>55</v>
      </c>
      <c r="O1209"/>
      <c r="P1209">
        <v>0</v>
      </c>
      <c r="Q1209" t="s">
        <v>3992</v>
      </c>
      <c r="R1209">
        <v>12</v>
      </c>
      <c r="S1209" t="s">
        <v>3993</v>
      </c>
      <c r="T1209">
        <v>13</v>
      </c>
      <c r="U1209" t="s">
        <v>53</v>
      </c>
      <c r="V1209" t="s">
        <v>53</v>
      </c>
      <c r="W1209" t="s">
        <v>108</v>
      </c>
      <c r="X1209">
        <v>52201</v>
      </c>
      <c r="Y1209">
        <v>1391</v>
      </c>
      <c r="Z1209">
        <v>4</v>
      </c>
      <c r="AA1209">
        <v>7</v>
      </c>
      <c r="AB1209">
        <v>59</v>
      </c>
      <c r="AC1209">
        <v>8</v>
      </c>
      <c r="AD1209" t="s">
        <v>3994</v>
      </c>
      <c r="AE1209">
        <f>COUNTIF($E$2:E1209,E1209)</f>
        <v>1</v>
      </c>
      <c r="AF1209">
        <f>COUNTIF($H$2:$H1209,H1209)</f>
        <v>0</v>
      </c>
      <c r="AG1209">
        <f>COUNTIF($M$2:M1209,M1209)</f>
        <v>1</v>
      </c>
      <c r="AH1209">
        <f>COUNTIF($O$2:O1209,O1209)</f>
        <v>0</v>
      </c>
      <c r="AI1209">
        <f>COUNTIF($Q$2:Q1209,Q1209)</f>
        <v>1</v>
      </c>
      <c r="AJ1209">
        <f>COUNTIF($S$2:S1209,S1209)</f>
        <v>1</v>
      </c>
      <c r="AK1209">
        <f t="shared" si="18"/>
        <v>50.9775390625</v>
      </c>
      <c r="AL1209">
        <f>IF(AD1209="",0,COUNTIF($AD$2:AD1209,AD1209))</f>
        <v>1</v>
      </c>
    </row>
    <row r="1210" spans="1:38">
      <c r="A1210" t="s">
        <v>3995</v>
      </c>
      <c r="B1210" t="s">
        <v>56</v>
      </c>
      <c r="C1210">
        <v>200</v>
      </c>
      <c r="D1210" t="s">
        <v>54</v>
      </c>
      <c r="E1210" t="s">
        <v>3996</v>
      </c>
      <c r="F1210">
        <v>58</v>
      </c>
      <c r="G1210">
        <v>460</v>
      </c>
      <c r="H1210"/>
      <c r="I1210">
        <v>0</v>
      </c>
      <c r="J1210">
        <v>0</v>
      </c>
      <c r="K1210"/>
      <c r="L1210">
        <v>0</v>
      </c>
      <c r="M1210" t="s">
        <v>3997</v>
      </c>
      <c r="N1210">
        <v>39</v>
      </c>
      <c r="O1210"/>
      <c r="P1210">
        <v>0</v>
      </c>
      <c r="Q1210" t="s">
        <v>3998</v>
      </c>
      <c r="R1210">
        <v>4</v>
      </c>
      <c r="S1210" t="s">
        <v>3014</v>
      </c>
      <c r="T1210">
        <v>15</v>
      </c>
      <c r="U1210" t="s">
        <v>53</v>
      </c>
      <c r="V1210" t="s">
        <v>53</v>
      </c>
      <c r="W1210" t="s">
        <v>108</v>
      </c>
      <c r="X1210">
        <v>66526</v>
      </c>
      <c r="Y1210">
        <v>1809</v>
      </c>
      <c r="Z1210">
        <v>4</v>
      </c>
      <c r="AA1210">
        <v>9</v>
      </c>
      <c r="AB1210">
        <v>69</v>
      </c>
      <c r="AC1210">
        <v>26</v>
      </c>
      <c r="AD1210" t="s">
        <v>3999</v>
      </c>
      <c r="AE1210">
        <f>COUNTIF($E$2:E1210,E1210)</f>
        <v>1</v>
      </c>
      <c r="AF1210">
        <f>COUNTIF($H$2:$H1210,H1210)</f>
        <v>0</v>
      </c>
      <c r="AG1210">
        <f>COUNTIF($M$2:M1210,M1210)</f>
        <v>1</v>
      </c>
      <c r="AH1210">
        <f>COUNTIF($O$2:O1210,O1210)</f>
        <v>0</v>
      </c>
      <c r="AI1210">
        <f>COUNTIF($Q$2:Q1210,Q1210)</f>
        <v>1</v>
      </c>
      <c r="AJ1210">
        <f>COUNTIF($S$2:S1210,S1210)</f>
        <v>3</v>
      </c>
      <c r="AK1210">
        <f t="shared" si="18"/>
        <v>64.966796875</v>
      </c>
      <c r="AL1210">
        <f>IF(AD1210="",0,COUNTIF($AD$2:AD1210,AD1210))</f>
        <v>1</v>
      </c>
    </row>
    <row r="1211" spans="1:38">
      <c r="A1211" t="s">
        <v>4000</v>
      </c>
      <c r="B1211" t="s">
        <v>56</v>
      </c>
      <c r="C1211">
        <v>200</v>
      </c>
      <c r="D1211" t="s">
        <v>54</v>
      </c>
      <c r="E1211" t="s">
        <v>3996</v>
      </c>
      <c r="F1211">
        <v>58</v>
      </c>
      <c r="G1211">
        <v>460</v>
      </c>
      <c r="H1211"/>
      <c r="I1211">
        <v>0</v>
      </c>
      <c r="J1211">
        <v>0</v>
      </c>
      <c r="K1211"/>
      <c r="L1211">
        <v>0</v>
      </c>
      <c r="M1211" t="s">
        <v>3997</v>
      </c>
      <c r="N1211">
        <v>39</v>
      </c>
      <c r="O1211"/>
      <c r="P1211">
        <v>0</v>
      </c>
      <c r="Q1211" t="s">
        <v>3998</v>
      </c>
      <c r="R1211">
        <v>4</v>
      </c>
      <c r="S1211" t="s">
        <v>3014</v>
      </c>
      <c r="T1211">
        <v>15</v>
      </c>
      <c r="U1211" t="s">
        <v>53</v>
      </c>
      <c r="V1211" t="s">
        <v>53</v>
      </c>
      <c r="W1211" t="s">
        <v>108</v>
      </c>
      <c r="X1211">
        <v>66555</v>
      </c>
      <c r="Y1211">
        <v>1809</v>
      </c>
      <c r="Z1211">
        <v>5</v>
      </c>
      <c r="AA1211">
        <v>14</v>
      </c>
      <c r="AB1211">
        <v>69</v>
      </c>
      <c r="AC1211">
        <v>26</v>
      </c>
      <c r="AD1211" t="s">
        <v>4001</v>
      </c>
      <c r="AE1211">
        <f>COUNTIF($E$2:E1211,E1211)</f>
        <v>2</v>
      </c>
      <c r="AF1211">
        <f>COUNTIF($H$2:$H1211,H1211)</f>
        <v>0</v>
      </c>
      <c r="AG1211">
        <f>COUNTIF($M$2:M1211,M1211)</f>
        <v>2</v>
      </c>
      <c r="AH1211">
        <f>COUNTIF($O$2:O1211,O1211)</f>
        <v>0</v>
      </c>
      <c r="AI1211">
        <f>COUNTIF($Q$2:Q1211,Q1211)</f>
        <v>2</v>
      </c>
      <c r="AJ1211">
        <f>COUNTIF($S$2:S1211,S1211)</f>
        <v>4</v>
      </c>
      <c r="AK1211">
        <f t="shared" si="18"/>
        <v>64.9951171875</v>
      </c>
      <c r="AL1211">
        <f>IF(AD1211="",0,COUNTIF($AD$2:AD1211,AD1211))</f>
        <v>1</v>
      </c>
    </row>
    <row r="1212" spans="1:38">
      <c r="A1212" t="s">
        <v>4002</v>
      </c>
      <c r="B1212" t="s">
        <v>56</v>
      </c>
      <c r="C1212">
        <v>200</v>
      </c>
      <c r="D1212" t="s">
        <v>54</v>
      </c>
      <c r="E1212" t="s">
        <v>4003</v>
      </c>
      <c r="F1212">
        <v>53</v>
      </c>
      <c r="G1212">
        <v>433</v>
      </c>
      <c r="H1212"/>
      <c r="I1212">
        <v>0</v>
      </c>
      <c r="J1212">
        <v>0</v>
      </c>
      <c r="K1212"/>
      <c r="L1212">
        <v>0</v>
      </c>
      <c r="M1212" t="s">
        <v>4004</v>
      </c>
      <c r="N1212">
        <v>87</v>
      </c>
      <c r="O1212"/>
      <c r="P1212">
        <v>0</v>
      </c>
      <c r="Q1212" t="s">
        <v>4005</v>
      </c>
      <c r="R1212">
        <v>104</v>
      </c>
      <c r="S1212" t="s">
        <v>172</v>
      </c>
      <c r="T1212">
        <v>6</v>
      </c>
      <c r="U1212" t="s">
        <v>53</v>
      </c>
      <c r="V1212" t="s">
        <v>53</v>
      </c>
      <c r="W1212" t="s">
        <v>108</v>
      </c>
      <c r="X1212">
        <v>55500</v>
      </c>
      <c r="Y1212">
        <v>1679</v>
      </c>
      <c r="Z1212">
        <v>4</v>
      </c>
      <c r="AA1212">
        <v>7</v>
      </c>
      <c r="AB1212">
        <v>61</v>
      </c>
      <c r="AC1212">
        <v>9</v>
      </c>
      <c r="AD1212" t="s">
        <v>4006</v>
      </c>
      <c r="AE1212">
        <f>COUNTIF($E$2:E1212,E1212)</f>
        <v>1</v>
      </c>
      <c r="AF1212">
        <f>COUNTIF($H$2:$H1212,H1212)</f>
        <v>0</v>
      </c>
      <c r="AG1212">
        <f>COUNTIF($M$2:M1212,M1212)</f>
        <v>1</v>
      </c>
      <c r="AH1212">
        <f>COUNTIF($O$2:O1212,O1212)</f>
        <v>0</v>
      </c>
      <c r="AI1212">
        <f>COUNTIF($Q$2:Q1212,Q1212)</f>
        <v>1</v>
      </c>
      <c r="AJ1212">
        <f>COUNTIF($S$2:S1212,S1212)</f>
        <v>758</v>
      </c>
      <c r="AK1212">
        <f t="shared" si="18"/>
        <v>54.19921875</v>
      </c>
      <c r="AL1212">
        <f>IF(AD1212="",0,COUNTIF($AD$2:AD1212,AD1212))</f>
        <v>1</v>
      </c>
    </row>
    <row r="1213" spans="1:38">
      <c r="A1213" t="s">
        <v>4007</v>
      </c>
      <c r="B1213" t="s">
        <v>56</v>
      </c>
      <c r="C1213">
        <v>200</v>
      </c>
      <c r="D1213" t="s">
        <v>54</v>
      </c>
      <c r="E1213" t="s">
        <v>4003</v>
      </c>
      <c r="F1213">
        <v>53</v>
      </c>
      <c r="G1213">
        <v>433</v>
      </c>
      <c r="H1213"/>
      <c r="I1213">
        <v>0</v>
      </c>
      <c r="J1213">
        <v>0</v>
      </c>
      <c r="K1213"/>
      <c r="L1213">
        <v>0</v>
      </c>
      <c r="M1213" t="s">
        <v>4004</v>
      </c>
      <c r="N1213">
        <v>87</v>
      </c>
      <c r="O1213"/>
      <c r="P1213">
        <v>0</v>
      </c>
      <c r="Q1213" t="s">
        <v>4005</v>
      </c>
      <c r="R1213">
        <v>104</v>
      </c>
      <c r="S1213" t="s">
        <v>172</v>
      </c>
      <c r="T1213">
        <v>6</v>
      </c>
      <c r="U1213" t="s">
        <v>53</v>
      </c>
      <c r="V1213" t="s">
        <v>53</v>
      </c>
      <c r="W1213" t="s">
        <v>108</v>
      </c>
      <c r="X1213">
        <v>55515</v>
      </c>
      <c r="Y1213">
        <v>1679</v>
      </c>
      <c r="Z1213">
        <v>5</v>
      </c>
      <c r="AA1213">
        <v>6</v>
      </c>
      <c r="AB1213">
        <v>61</v>
      </c>
      <c r="AC1213">
        <v>9</v>
      </c>
      <c r="AD1213" t="s">
        <v>4008</v>
      </c>
      <c r="AE1213">
        <f>COUNTIF($E$2:E1213,E1213)</f>
        <v>2</v>
      </c>
      <c r="AF1213">
        <f>COUNTIF($H$2:$H1213,H1213)</f>
        <v>0</v>
      </c>
      <c r="AG1213">
        <f>COUNTIF($M$2:M1213,M1213)</f>
        <v>2</v>
      </c>
      <c r="AH1213">
        <f>COUNTIF($O$2:O1213,O1213)</f>
        <v>0</v>
      </c>
      <c r="AI1213">
        <f>COUNTIF($Q$2:Q1213,Q1213)</f>
        <v>2</v>
      </c>
      <c r="AJ1213">
        <f>COUNTIF($S$2:S1213,S1213)</f>
        <v>759</v>
      </c>
      <c r="AK1213">
        <f t="shared" si="18"/>
        <v>54.2138671875</v>
      </c>
      <c r="AL1213">
        <f>IF(AD1213="",0,COUNTIF($AD$2:AD1213,AD1213))</f>
        <v>1</v>
      </c>
    </row>
    <row r="1214" spans="1:38">
      <c r="A1214" t="s">
        <v>4009</v>
      </c>
      <c r="B1214" t="s">
        <v>56</v>
      </c>
      <c r="C1214">
        <v>200</v>
      </c>
      <c r="D1214" t="s">
        <v>54</v>
      </c>
      <c r="E1214" t="s">
        <v>4010</v>
      </c>
      <c r="F1214">
        <v>51</v>
      </c>
      <c r="G1214">
        <v>427</v>
      </c>
      <c r="H1214"/>
      <c r="I1214">
        <v>0</v>
      </c>
      <c r="J1214">
        <v>0</v>
      </c>
      <c r="K1214"/>
      <c r="L1214">
        <v>0</v>
      </c>
      <c r="M1214" t="s">
        <v>4010</v>
      </c>
      <c r="N1214">
        <v>51</v>
      </c>
      <c r="O1214"/>
      <c r="P1214">
        <v>0</v>
      </c>
      <c r="Q1214" t="s">
        <v>4011</v>
      </c>
      <c r="R1214">
        <v>45</v>
      </c>
      <c r="S1214" t="s">
        <v>4012</v>
      </c>
      <c r="T1214">
        <v>50</v>
      </c>
      <c r="U1214" t="s">
        <v>53</v>
      </c>
      <c r="V1214" t="s">
        <v>53</v>
      </c>
      <c r="W1214" t="s">
        <v>108</v>
      </c>
      <c r="X1214">
        <v>73023</v>
      </c>
      <c r="Y1214">
        <v>2946</v>
      </c>
      <c r="Z1214">
        <v>4</v>
      </c>
      <c r="AA1214">
        <v>18</v>
      </c>
      <c r="AB1214">
        <v>76</v>
      </c>
      <c r="AC1214">
        <v>20</v>
      </c>
      <c r="AD1214" t="s">
        <v>4013</v>
      </c>
      <c r="AE1214">
        <f>COUNTIF($E$2:E1214,E1214)</f>
        <v>1</v>
      </c>
      <c r="AF1214">
        <f>COUNTIF($H$2:$H1214,H1214)</f>
        <v>0</v>
      </c>
      <c r="AG1214">
        <f>COUNTIF($M$2:M1214,M1214)</f>
        <v>1</v>
      </c>
      <c r="AH1214">
        <f>COUNTIF($O$2:O1214,O1214)</f>
        <v>0</v>
      </c>
      <c r="AI1214">
        <f>COUNTIF($Q$2:Q1214,Q1214)</f>
        <v>1</v>
      </c>
      <c r="AJ1214">
        <f>COUNTIF($S$2:S1214,S1214)</f>
        <v>1</v>
      </c>
      <c r="AK1214">
        <f t="shared" si="18"/>
        <v>71.3115234375</v>
      </c>
      <c r="AL1214">
        <f>IF(AD1214="",0,COUNTIF($AD$2:AD1214,AD1214))</f>
        <v>1</v>
      </c>
    </row>
    <row r="1215" spans="1:38">
      <c r="A1215" t="s">
        <v>4014</v>
      </c>
      <c r="B1215" t="s">
        <v>56</v>
      </c>
      <c r="C1215">
        <v>200</v>
      </c>
      <c r="D1215" t="s">
        <v>54</v>
      </c>
      <c r="E1215" t="s">
        <v>4010</v>
      </c>
      <c r="F1215">
        <v>51</v>
      </c>
      <c r="G1215">
        <v>427</v>
      </c>
      <c r="H1215"/>
      <c r="I1215">
        <v>0</v>
      </c>
      <c r="J1215">
        <v>0</v>
      </c>
      <c r="K1215"/>
      <c r="L1215">
        <v>0</v>
      </c>
      <c r="M1215" t="s">
        <v>4010</v>
      </c>
      <c r="N1215">
        <v>51</v>
      </c>
      <c r="O1215"/>
      <c r="P1215">
        <v>0</v>
      </c>
      <c r="Q1215" t="s">
        <v>4011</v>
      </c>
      <c r="R1215">
        <v>45</v>
      </c>
      <c r="S1215" t="s">
        <v>4012</v>
      </c>
      <c r="T1215">
        <v>50</v>
      </c>
      <c r="U1215" t="s">
        <v>53</v>
      </c>
      <c r="V1215" t="s">
        <v>53</v>
      </c>
      <c r="W1215" t="s">
        <v>108</v>
      </c>
      <c r="X1215">
        <v>73018</v>
      </c>
      <c r="Y1215">
        <v>2946</v>
      </c>
      <c r="Z1215">
        <v>5</v>
      </c>
      <c r="AA1215">
        <v>16</v>
      </c>
      <c r="AB1215">
        <v>76</v>
      </c>
      <c r="AC1215">
        <v>20</v>
      </c>
      <c r="AD1215" t="s">
        <v>4015</v>
      </c>
      <c r="AE1215">
        <f>COUNTIF($E$2:E1215,E1215)</f>
        <v>2</v>
      </c>
      <c r="AF1215">
        <f>COUNTIF($H$2:$H1215,H1215)</f>
        <v>0</v>
      </c>
      <c r="AG1215">
        <f>COUNTIF($M$2:M1215,M1215)</f>
        <v>2</v>
      </c>
      <c r="AH1215">
        <f>COUNTIF($O$2:O1215,O1215)</f>
        <v>0</v>
      </c>
      <c r="AI1215">
        <f>COUNTIF($Q$2:Q1215,Q1215)</f>
        <v>2</v>
      </c>
      <c r="AJ1215">
        <f>COUNTIF($S$2:S1215,S1215)</f>
        <v>2</v>
      </c>
      <c r="AK1215">
        <f t="shared" si="18"/>
        <v>71.306640625</v>
      </c>
      <c r="AL1215">
        <f>IF(AD1215="",0,COUNTIF($AD$2:AD1215,AD1215))</f>
        <v>1</v>
      </c>
    </row>
    <row r="1216" spans="1:38">
      <c r="A1216" t="s">
        <v>4016</v>
      </c>
      <c r="B1216" t="s">
        <v>56</v>
      </c>
      <c r="C1216">
        <v>200</v>
      </c>
      <c r="D1216" t="s">
        <v>54</v>
      </c>
      <c r="E1216" t="s">
        <v>4017</v>
      </c>
      <c r="F1216">
        <v>57</v>
      </c>
      <c r="G1216">
        <v>498</v>
      </c>
      <c r="H1216"/>
      <c r="I1216">
        <v>0</v>
      </c>
      <c r="J1216">
        <v>0</v>
      </c>
      <c r="K1216"/>
      <c r="L1216">
        <v>0</v>
      </c>
      <c r="M1216" t="s">
        <v>4018</v>
      </c>
      <c r="N1216">
        <v>65</v>
      </c>
      <c r="O1216"/>
      <c r="P1216">
        <v>0</v>
      </c>
      <c r="Q1216" t="s">
        <v>4019</v>
      </c>
      <c r="R1216">
        <v>32</v>
      </c>
      <c r="S1216" t="s">
        <v>4020</v>
      </c>
      <c r="T1216">
        <v>51</v>
      </c>
      <c r="U1216" t="s">
        <v>53</v>
      </c>
      <c r="V1216" t="s">
        <v>53</v>
      </c>
      <c r="W1216" t="s">
        <v>108</v>
      </c>
      <c r="X1216">
        <v>59656</v>
      </c>
      <c r="Y1216">
        <v>1967</v>
      </c>
      <c r="Z1216">
        <v>5</v>
      </c>
      <c r="AA1216">
        <v>6</v>
      </c>
      <c r="AB1216">
        <v>61</v>
      </c>
      <c r="AC1216">
        <v>15</v>
      </c>
      <c r="AD1216" t="s">
        <v>4021</v>
      </c>
      <c r="AE1216">
        <f>COUNTIF($E$2:E1216,E1216)</f>
        <v>1</v>
      </c>
      <c r="AF1216">
        <f>COUNTIF($H$2:$H1216,H1216)</f>
        <v>0</v>
      </c>
      <c r="AG1216">
        <f>COUNTIF($M$2:M1216,M1216)</f>
        <v>1</v>
      </c>
      <c r="AH1216">
        <f>COUNTIF($O$2:O1216,O1216)</f>
        <v>0</v>
      </c>
      <c r="AI1216">
        <f>COUNTIF($Q$2:Q1216,Q1216)</f>
        <v>1</v>
      </c>
      <c r="AJ1216">
        <f>COUNTIF($S$2:S1216,S1216)</f>
        <v>1</v>
      </c>
      <c r="AK1216">
        <f t="shared" si="18"/>
        <v>58.2578125</v>
      </c>
      <c r="AL1216">
        <f>IF(AD1216="",0,COUNTIF($AD$2:AD1216,AD1216))</f>
        <v>1</v>
      </c>
    </row>
    <row r="1217" spans="1:38">
      <c r="A1217" t="s">
        <v>4022</v>
      </c>
      <c r="B1217" t="s">
        <v>56</v>
      </c>
      <c r="C1217">
        <v>200</v>
      </c>
      <c r="D1217" t="s">
        <v>54</v>
      </c>
      <c r="E1217" t="s">
        <v>4017</v>
      </c>
      <c r="F1217">
        <v>57</v>
      </c>
      <c r="G1217">
        <v>498</v>
      </c>
      <c r="H1217"/>
      <c r="I1217">
        <v>0</v>
      </c>
      <c r="J1217">
        <v>0</v>
      </c>
      <c r="K1217"/>
      <c r="L1217">
        <v>0</v>
      </c>
      <c r="M1217" t="s">
        <v>4018</v>
      </c>
      <c r="N1217">
        <v>65</v>
      </c>
      <c r="O1217"/>
      <c r="P1217">
        <v>0</v>
      </c>
      <c r="Q1217" t="s">
        <v>4019</v>
      </c>
      <c r="R1217">
        <v>32</v>
      </c>
      <c r="S1217" t="s">
        <v>4020</v>
      </c>
      <c r="T1217">
        <v>51</v>
      </c>
      <c r="U1217" t="s">
        <v>53</v>
      </c>
      <c r="V1217" t="s">
        <v>53</v>
      </c>
      <c r="W1217" t="s">
        <v>108</v>
      </c>
      <c r="X1217">
        <v>59671</v>
      </c>
      <c r="Y1217">
        <v>1967</v>
      </c>
      <c r="Z1217">
        <v>6</v>
      </c>
      <c r="AA1217">
        <v>4</v>
      </c>
      <c r="AB1217">
        <v>61</v>
      </c>
      <c r="AC1217">
        <v>15</v>
      </c>
      <c r="AD1217" t="s">
        <v>4023</v>
      </c>
      <c r="AE1217">
        <f>COUNTIF($E$2:E1217,E1217)</f>
        <v>2</v>
      </c>
      <c r="AF1217">
        <f>COUNTIF($H$2:$H1217,H1217)</f>
        <v>0</v>
      </c>
      <c r="AG1217">
        <f>COUNTIF($M$2:M1217,M1217)</f>
        <v>2</v>
      </c>
      <c r="AH1217">
        <f>COUNTIF($O$2:O1217,O1217)</f>
        <v>0</v>
      </c>
      <c r="AI1217">
        <f>COUNTIF($Q$2:Q1217,Q1217)</f>
        <v>2</v>
      </c>
      <c r="AJ1217">
        <f>COUNTIF($S$2:S1217,S1217)</f>
        <v>2</v>
      </c>
      <c r="AK1217">
        <f t="shared" si="18"/>
        <v>58.2724609375</v>
      </c>
      <c r="AL1217">
        <f>IF(AD1217="",0,COUNTIF($AD$2:AD1217,AD1217))</f>
        <v>1</v>
      </c>
    </row>
    <row r="1218" spans="1:38">
      <c r="A1218" t="s">
        <v>4024</v>
      </c>
      <c r="B1218" t="s">
        <v>56</v>
      </c>
      <c r="C1218">
        <v>200</v>
      </c>
      <c r="D1218" t="s">
        <v>54</v>
      </c>
      <c r="E1218" t="s">
        <v>4025</v>
      </c>
      <c r="F1218">
        <v>14</v>
      </c>
      <c r="G1218">
        <v>126</v>
      </c>
      <c r="H1218"/>
      <c r="I1218">
        <v>0</v>
      </c>
      <c r="J1218">
        <v>0</v>
      </c>
      <c r="K1218"/>
      <c r="L1218">
        <v>0</v>
      </c>
      <c r="M1218" t="s">
        <v>4025</v>
      </c>
      <c r="N1218">
        <v>14</v>
      </c>
      <c r="O1218"/>
      <c r="P1218">
        <v>0</v>
      </c>
      <c r="Q1218" t="s">
        <v>4026</v>
      </c>
      <c r="R1218">
        <v>53</v>
      </c>
      <c r="S1218" t="s">
        <v>4027</v>
      </c>
      <c r="T1218">
        <v>10</v>
      </c>
      <c r="U1218" t="s">
        <v>53</v>
      </c>
      <c r="V1218" t="s">
        <v>53</v>
      </c>
      <c r="W1218" t="s">
        <v>108</v>
      </c>
      <c r="X1218">
        <v>82585</v>
      </c>
      <c r="Y1218">
        <v>3966</v>
      </c>
      <c r="Z1218">
        <v>4</v>
      </c>
      <c r="AA1218">
        <v>10</v>
      </c>
      <c r="AB1218">
        <v>76</v>
      </c>
      <c r="AC1218">
        <v>35</v>
      </c>
      <c r="AD1218" t="s">
        <v>4028</v>
      </c>
      <c r="AE1218">
        <f>COUNTIF($E$2:E1218,E1218)</f>
        <v>1</v>
      </c>
      <c r="AF1218">
        <f>COUNTIF($H$2:$H1218,H1218)</f>
        <v>0</v>
      </c>
      <c r="AG1218">
        <f>COUNTIF($M$2:M1218,M1218)</f>
        <v>1</v>
      </c>
      <c r="AH1218">
        <f>COUNTIF($O$2:O1218,O1218)</f>
        <v>0</v>
      </c>
      <c r="AI1218">
        <f>COUNTIF($Q$2:Q1218,Q1218)</f>
        <v>1</v>
      </c>
      <c r="AJ1218">
        <f>COUNTIF($S$2:S1218,S1218)</f>
        <v>1</v>
      </c>
      <c r="AK1218">
        <f t="shared" si="18"/>
        <v>80.6494140625</v>
      </c>
      <c r="AL1218">
        <f>IF(AD1218="",0,COUNTIF($AD$2:AD1218,AD1218))</f>
        <v>1</v>
      </c>
    </row>
    <row r="1219" spans="1:38">
      <c r="A1219" t="s">
        <v>4029</v>
      </c>
      <c r="B1219" t="s">
        <v>56</v>
      </c>
      <c r="C1219">
        <v>200</v>
      </c>
      <c r="D1219" t="s">
        <v>54</v>
      </c>
      <c r="E1219" t="s">
        <v>4025</v>
      </c>
      <c r="F1219">
        <v>14</v>
      </c>
      <c r="G1219">
        <v>126</v>
      </c>
      <c r="H1219"/>
      <c r="I1219">
        <v>0</v>
      </c>
      <c r="J1219">
        <v>0</v>
      </c>
      <c r="K1219"/>
      <c r="L1219">
        <v>0</v>
      </c>
      <c r="M1219" t="s">
        <v>4025</v>
      </c>
      <c r="N1219">
        <v>14</v>
      </c>
      <c r="O1219"/>
      <c r="P1219">
        <v>0</v>
      </c>
      <c r="Q1219" t="s">
        <v>4026</v>
      </c>
      <c r="R1219">
        <v>53</v>
      </c>
      <c r="S1219" t="s">
        <v>4027</v>
      </c>
      <c r="T1219">
        <v>10</v>
      </c>
      <c r="U1219" t="s">
        <v>53</v>
      </c>
      <c r="V1219" t="s">
        <v>53</v>
      </c>
      <c r="W1219" t="s">
        <v>108</v>
      </c>
      <c r="X1219">
        <v>82589</v>
      </c>
      <c r="Y1219">
        <v>3966</v>
      </c>
      <c r="Z1219">
        <v>5</v>
      </c>
      <c r="AA1219">
        <v>30</v>
      </c>
      <c r="AB1219">
        <v>76</v>
      </c>
      <c r="AC1219">
        <v>35</v>
      </c>
      <c r="AD1219" t="s">
        <v>4030</v>
      </c>
      <c r="AE1219">
        <f>COUNTIF($E$2:E1219,E1219)</f>
        <v>2</v>
      </c>
      <c r="AF1219">
        <f>COUNTIF($H$2:$H1219,H1219)</f>
        <v>0</v>
      </c>
      <c r="AG1219">
        <f>COUNTIF($M$2:M1219,M1219)</f>
        <v>2</v>
      </c>
      <c r="AH1219">
        <f>COUNTIF($O$2:O1219,O1219)</f>
        <v>0</v>
      </c>
      <c r="AI1219">
        <f>COUNTIF($Q$2:Q1219,Q1219)</f>
        <v>2</v>
      </c>
      <c r="AJ1219">
        <f>COUNTIF($S$2:S1219,S1219)</f>
        <v>2</v>
      </c>
      <c r="AK1219">
        <f t="shared" ref="AK1219:AK1282" si="19">X1219/1024</f>
        <v>80.6533203125</v>
      </c>
      <c r="AL1219">
        <f>IF(AD1219="",0,COUNTIF($AD$2:AD1219,AD1219))</f>
        <v>1</v>
      </c>
    </row>
    <row r="1220" spans="1:38">
      <c r="A1220" t="s">
        <v>4031</v>
      </c>
      <c r="B1220" t="s">
        <v>56</v>
      </c>
      <c r="C1220">
        <v>200</v>
      </c>
      <c r="D1220" t="s">
        <v>54</v>
      </c>
      <c r="E1220" t="s">
        <v>4032</v>
      </c>
      <c r="F1220">
        <v>62</v>
      </c>
      <c r="G1220">
        <v>531</v>
      </c>
      <c r="H1220"/>
      <c r="I1220">
        <v>0</v>
      </c>
      <c r="J1220">
        <v>0</v>
      </c>
      <c r="K1220"/>
      <c r="L1220">
        <v>0</v>
      </c>
      <c r="M1220" t="s">
        <v>4033</v>
      </c>
      <c r="N1220">
        <v>91</v>
      </c>
      <c r="O1220"/>
      <c r="P1220">
        <v>0</v>
      </c>
      <c r="Q1220" t="s">
        <v>4034</v>
      </c>
      <c r="R1220">
        <v>108</v>
      </c>
      <c r="S1220" t="s">
        <v>172</v>
      </c>
      <c r="T1220">
        <v>6</v>
      </c>
      <c r="U1220" t="s">
        <v>53</v>
      </c>
      <c r="V1220" t="s">
        <v>53</v>
      </c>
      <c r="W1220" t="s">
        <v>108</v>
      </c>
      <c r="X1220">
        <v>53836</v>
      </c>
      <c r="Y1220">
        <v>1415</v>
      </c>
      <c r="Z1220">
        <v>4</v>
      </c>
      <c r="AA1220">
        <v>8</v>
      </c>
      <c r="AB1220">
        <v>60</v>
      </c>
      <c r="AC1220">
        <v>16</v>
      </c>
      <c r="AD1220" t="s">
        <v>4035</v>
      </c>
      <c r="AE1220">
        <f>COUNTIF($E$2:E1220,E1220)</f>
        <v>1</v>
      </c>
      <c r="AF1220">
        <f>COUNTIF($H$2:$H1220,H1220)</f>
        <v>0</v>
      </c>
      <c r="AG1220">
        <f>COUNTIF($M$2:M1220,M1220)</f>
        <v>1</v>
      </c>
      <c r="AH1220">
        <f>COUNTIF($O$2:O1220,O1220)</f>
        <v>0</v>
      </c>
      <c r="AI1220">
        <f>COUNTIF($Q$2:Q1220,Q1220)</f>
        <v>1</v>
      </c>
      <c r="AJ1220">
        <f>COUNTIF($S$2:S1220,S1220)</f>
        <v>760</v>
      </c>
      <c r="AK1220">
        <f t="shared" si="19"/>
        <v>52.57421875</v>
      </c>
      <c r="AL1220">
        <f>IF(AD1220="",0,COUNTIF($AD$2:AD1220,AD1220))</f>
        <v>1</v>
      </c>
    </row>
    <row r="1221" spans="1:38">
      <c r="A1221" t="s">
        <v>4036</v>
      </c>
      <c r="B1221" t="s">
        <v>56</v>
      </c>
      <c r="C1221">
        <v>200</v>
      </c>
      <c r="D1221" t="s">
        <v>54</v>
      </c>
      <c r="E1221" t="s">
        <v>4032</v>
      </c>
      <c r="F1221">
        <v>62</v>
      </c>
      <c r="G1221">
        <v>531</v>
      </c>
      <c r="H1221"/>
      <c r="I1221">
        <v>0</v>
      </c>
      <c r="J1221">
        <v>0</v>
      </c>
      <c r="K1221"/>
      <c r="L1221">
        <v>0</v>
      </c>
      <c r="M1221" t="s">
        <v>4033</v>
      </c>
      <c r="N1221">
        <v>91</v>
      </c>
      <c r="O1221"/>
      <c r="P1221">
        <v>0</v>
      </c>
      <c r="Q1221" t="s">
        <v>4034</v>
      </c>
      <c r="R1221">
        <v>108</v>
      </c>
      <c r="S1221" t="s">
        <v>172</v>
      </c>
      <c r="T1221">
        <v>6</v>
      </c>
      <c r="U1221" t="s">
        <v>53</v>
      </c>
      <c r="V1221" t="s">
        <v>53</v>
      </c>
      <c r="W1221" t="s">
        <v>108</v>
      </c>
      <c r="X1221">
        <v>53851</v>
      </c>
      <c r="Y1221">
        <v>1415</v>
      </c>
      <c r="Z1221">
        <v>5</v>
      </c>
      <c r="AA1221">
        <v>4</v>
      </c>
      <c r="AB1221">
        <v>60</v>
      </c>
      <c r="AC1221">
        <v>16</v>
      </c>
      <c r="AD1221" t="s">
        <v>4037</v>
      </c>
      <c r="AE1221">
        <f>COUNTIF($E$2:E1221,E1221)</f>
        <v>2</v>
      </c>
      <c r="AF1221">
        <f>COUNTIF($H$2:$H1221,H1221)</f>
        <v>0</v>
      </c>
      <c r="AG1221">
        <f>COUNTIF($M$2:M1221,M1221)</f>
        <v>2</v>
      </c>
      <c r="AH1221">
        <f>COUNTIF($O$2:O1221,O1221)</f>
        <v>0</v>
      </c>
      <c r="AI1221">
        <f>COUNTIF($Q$2:Q1221,Q1221)</f>
        <v>2</v>
      </c>
      <c r="AJ1221">
        <f>COUNTIF($S$2:S1221,S1221)</f>
        <v>761</v>
      </c>
      <c r="AK1221">
        <f t="shared" si="19"/>
        <v>52.5888671875</v>
      </c>
      <c r="AL1221">
        <f>IF(AD1221="",0,COUNTIF($AD$2:AD1221,AD1221))</f>
        <v>1</v>
      </c>
    </row>
    <row r="1222" spans="1:38">
      <c r="A1222" t="s">
        <v>4038</v>
      </c>
      <c r="B1222" t="s">
        <v>56</v>
      </c>
      <c r="C1222">
        <v>200</v>
      </c>
      <c r="D1222" t="s">
        <v>54</v>
      </c>
      <c r="E1222" t="s">
        <v>4039</v>
      </c>
      <c r="F1222">
        <v>60</v>
      </c>
      <c r="G1222">
        <v>508</v>
      </c>
      <c r="H1222"/>
      <c r="I1222">
        <v>0</v>
      </c>
      <c r="J1222">
        <v>0</v>
      </c>
      <c r="K1222"/>
      <c r="L1222">
        <v>0</v>
      </c>
      <c r="M1222" t="s">
        <v>4040</v>
      </c>
      <c r="N1222">
        <v>69</v>
      </c>
      <c r="O1222"/>
      <c r="P1222">
        <v>0</v>
      </c>
      <c r="Q1222" t="s">
        <v>4041</v>
      </c>
      <c r="R1222">
        <v>87</v>
      </c>
      <c r="S1222" t="s">
        <v>172</v>
      </c>
      <c r="T1222">
        <v>6</v>
      </c>
      <c r="U1222" t="s">
        <v>53</v>
      </c>
      <c r="V1222" t="s">
        <v>53</v>
      </c>
      <c r="W1222" t="s">
        <v>108</v>
      </c>
      <c r="X1222">
        <v>69142</v>
      </c>
      <c r="Y1222">
        <v>2009</v>
      </c>
      <c r="Z1222">
        <v>5</v>
      </c>
      <c r="AA1222">
        <v>6</v>
      </c>
      <c r="AB1222">
        <v>75</v>
      </c>
      <c r="AC1222">
        <v>24</v>
      </c>
      <c r="AD1222" t="s">
        <v>4042</v>
      </c>
      <c r="AE1222">
        <f>COUNTIF($E$2:E1222,E1222)</f>
        <v>1</v>
      </c>
      <c r="AF1222">
        <f>COUNTIF($H$2:$H1222,H1222)</f>
        <v>0</v>
      </c>
      <c r="AG1222">
        <f>COUNTIF($M$2:M1222,M1222)</f>
        <v>1</v>
      </c>
      <c r="AH1222">
        <f>COUNTIF($O$2:O1222,O1222)</f>
        <v>0</v>
      </c>
      <c r="AI1222">
        <f>COUNTIF($Q$2:Q1222,Q1222)</f>
        <v>1</v>
      </c>
      <c r="AJ1222">
        <f>COUNTIF($S$2:S1222,S1222)</f>
        <v>762</v>
      </c>
      <c r="AK1222">
        <f t="shared" si="19"/>
        <v>67.521484375</v>
      </c>
      <c r="AL1222">
        <f>IF(AD1222="",0,COUNTIF($AD$2:AD1222,AD1222))</f>
        <v>1</v>
      </c>
    </row>
    <row r="1223" spans="1:38">
      <c r="A1223" t="s">
        <v>4043</v>
      </c>
      <c r="B1223" t="s">
        <v>56</v>
      </c>
      <c r="C1223">
        <v>200</v>
      </c>
      <c r="D1223" t="s">
        <v>54</v>
      </c>
      <c r="E1223" t="s">
        <v>4039</v>
      </c>
      <c r="F1223">
        <v>60</v>
      </c>
      <c r="G1223">
        <v>508</v>
      </c>
      <c r="H1223"/>
      <c r="I1223">
        <v>0</v>
      </c>
      <c r="J1223">
        <v>0</v>
      </c>
      <c r="K1223"/>
      <c r="L1223">
        <v>0</v>
      </c>
      <c r="M1223" t="s">
        <v>4040</v>
      </c>
      <c r="N1223">
        <v>69</v>
      </c>
      <c r="O1223"/>
      <c r="P1223">
        <v>0</v>
      </c>
      <c r="Q1223" t="s">
        <v>4041</v>
      </c>
      <c r="R1223">
        <v>87</v>
      </c>
      <c r="S1223" t="s">
        <v>172</v>
      </c>
      <c r="T1223">
        <v>6</v>
      </c>
      <c r="U1223" t="s">
        <v>53</v>
      </c>
      <c r="V1223" t="s">
        <v>53</v>
      </c>
      <c r="W1223" t="s">
        <v>108</v>
      </c>
      <c r="X1223">
        <v>69157</v>
      </c>
      <c r="Y1223">
        <v>2009</v>
      </c>
      <c r="Z1223">
        <v>6</v>
      </c>
      <c r="AA1223">
        <v>34</v>
      </c>
      <c r="AB1223">
        <v>75</v>
      </c>
      <c r="AC1223">
        <v>24</v>
      </c>
      <c r="AD1223" t="s">
        <v>4044</v>
      </c>
      <c r="AE1223">
        <f>COUNTIF($E$2:E1223,E1223)</f>
        <v>2</v>
      </c>
      <c r="AF1223">
        <f>COUNTIF($H$2:$H1223,H1223)</f>
        <v>0</v>
      </c>
      <c r="AG1223">
        <f>COUNTIF($M$2:M1223,M1223)</f>
        <v>2</v>
      </c>
      <c r="AH1223">
        <f>COUNTIF($O$2:O1223,O1223)</f>
        <v>0</v>
      </c>
      <c r="AI1223">
        <f>COUNTIF($Q$2:Q1223,Q1223)</f>
        <v>2</v>
      </c>
      <c r="AJ1223">
        <f>COUNTIF($S$2:S1223,S1223)</f>
        <v>763</v>
      </c>
      <c r="AK1223">
        <f t="shared" si="19"/>
        <v>67.5361328125</v>
      </c>
      <c r="AL1223">
        <f>IF(AD1223="",0,COUNTIF($AD$2:AD1223,AD1223))</f>
        <v>1</v>
      </c>
    </row>
    <row r="1224" spans="1:38">
      <c r="A1224" t="s">
        <v>4045</v>
      </c>
      <c r="B1224" t="s">
        <v>56</v>
      </c>
      <c r="C1224">
        <v>200</v>
      </c>
      <c r="D1224" t="s">
        <v>54</v>
      </c>
      <c r="E1224" t="s">
        <v>4046</v>
      </c>
      <c r="F1224">
        <v>37</v>
      </c>
      <c r="G1224">
        <v>335</v>
      </c>
      <c r="H1224"/>
      <c r="I1224">
        <v>0</v>
      </c>
      <c r="J1224">
        <v>0</v>
      </c>
      <c r="K1224"/>
      <c r="L1224">
        <v>0</v>
      </c>
      <c r="M1224" t="s">
        <v>4046</v>
      </c>
      <c r="N1224">
        <v>37</v>
      </c>
      <c r="O1224"/>
      <c r="P1224">
        <v>0</v>
      </c>
      <c r="Q1224" t="s">
        <v>4047</v>
      </c>
      <c r="R1224">
        <v>54</v>
      </c>
      <c r="S1224" t="s">
        <v>172</v>
      </c>
      <c r="T1224">
        <v>6</v>
      </c>
      <c r="U1224" t="s">
        <v>53</v>
      </c>
      <c r="V1224" t="s">
        <v>53</v>
      </c>
      <c r="W1224" t="s">
        <v>108</v>
      </c>
      <c r="X1224">
        <v>53902</v>
      </c>
      <c r="Y1224">
        <v>1354</v>
      </c>
      <c r="Z1224">
        <v>5</v>
      </c>
      <c r="AA1224">
        <v>18</v>
      </c>
      <c r="AB1224">
        <v>63</v>
      </c>
      <c r="AC1224">
        <v>11</v>
      </c>
      <c r="AD1224" t="s">
        <v>4048</v>
      </c>
      <c r="AE1224">
        <f>COUNTIF($E$2:E1224,E1224)</f>
        <v>1</v>
      </c>
      <c r="AF1224">
        <f>COUNTIF($H$2:$H1224,H1224)</f>
        <v>0</v>
      </c>
      <c r="AG1224">
        <f>COUNTIF($M$2:M1224,M1224)</f>
        <v>1</v>
      </c>
      <c r="AH1224">
        <f>COUNTIF($O$2:O1224,O1224)</f>
        <v>0</v>
      </c>
      <c r="AI1224">
        <f>COUNTIF($Q$2:Q1224,Q1224)</f>
        <v>1</v>
      </c>
      <c r="AJ1224">
        <f>COUNTIF($S$2:S1224,S1224)</f>
        <v>764</v>
      </c>
      <c r="AK1224">
        <f t="shared" si="19"/>
        <v>52.638671875</v>
      </c>
      <c r="AL1224">
        <f>IF(AD1224="",0,COUNTIF($AD$2:AD1224,AD1224))</f>
        <v>1</v>
      </c>
    </row>
    <row r="1225" spans="1:38">
      <c r="A1225" t="s">
        <v>4049</v>
      </c>
      <c r="B1225" t="s">
        <v>56</v>
      </c>
      <c r="C1225">
        <v>200</v>
      </c>
      <c r="D1225" t="s">
        <v>54</v>
      </c>
      <c r="E1225" t="s">
        <v>4046</v>
      </c>
      <c r="F1225">
        <v>37</v>
      </c>
      <c r="G1225">
        <v>335</v>
      </c>
      <c r="H1225"/>
      <c r="I1225">
        <v>0</v>
      </c>
      <c r="J1225">
        <v>0</v>
      </c>
      <c r="K1225"/>
      <c r="L1225">
        <v>0</v>
      </c>
      <c r="M1225" t="s">
        <v>4046</v>
      </c>
      <c r="N1225">
        <v>37</v>
      </c>
      <c r="O1225"/>
      <c r="P1225">
        <v>0</v>
      </c>
      <c r="Q1225" t="s">
        <v>4047</v>
      </c>
      <c r="R1225">
        <v>54</v>
      </c>
      <c r="S1225" t="s">
        <v>172</v>
      </c>
      <c r="T1225">
        <v>6</v>
      </c>
      <c r="U1225" t="s">
        <v>53</v>
      </c>
      <c r="V1225" t="s">
        <v>53</v>
      </c>
      <c r="W1225" t="s">
        <v>108</v>
      </c>
      <c r="X1225">
        <v>53917</v>
      </c>
      <c r="Y1225">
        <v>1354</v>
      </c>
      <c r="Z1225">
        <v>6</v>
      </c>
      <c r="AA1225">
        <v>6</v>
      </c>
      <c r="AB1225">
        <v>63</v>
      </c>
      <c r="AC1225">
        <v>11</v>
      </c>
      <c r="AD1225" t="s">
        <v>4050</v>
      </c>
      <c r="AE1225">
        <f>COUNTIF($E$2:E1225,E1225)</f>
        <v>2</v>
      </c>
      <c r="AF1225">
        <f>COUNTIF($H$2:$H1225,H1225)</f>
        <v>0</v>
      </c>
      <c r="AG1225">
        <f>COUNTIF($M$2:M1225,M1225)</f>
        <v>2</v>
      </c>
      <c r="AH1225">
        <f>COUNTIF($O$2:O1225,O1225)</f>
        <v>0</v>
      </c>
      <c r="AI1225">
        <f>COUNTIF($Q$2:Q1225,Q1225)</f>
        <v>2</v>
      </c>
      <c r="AJ1225">
        <f>COUNTIF($S$2:S1225,S1225)</f>
        <v>765</v>
      </c>
      <c r="AK1225">
        <f t="shared" si="19"/>
        <v>52.6533203125</v>
      </c>
      <c r="AL1225">
        <f>IF(AD1225="",0,COUNTIF($AD$2:AD1225,AD1225))</f>
        <v>1</v>
      </c>
    </row>
    <row r="1226" spans="1:38">
      <c r="A1226" t="s">
        <v>4051</v>
      </c>
      <c r="B1226" t="s">
        <v>56</v>
      </c>
      <c r="C1226">
        <v>200</v>
      </c>
      <c r="D1226" t="s">
        <v>54</v>
      </c>
      <c r="E1226" t="s">
        <v>4052</v>
      </c>
      <c r="F1226">
        <v>45</v>
      </c>
      <c r="G1226">
        <v>396</v>
      </c>
      <c r="H1226"/>
      <c r="I1226">
        <v>0</v>
      </c>
      <c r="J1226">
        <v>0</v>
      </c>
      <c r="K1226"/>
      <c r="L1226">
        <v>0</v>
      </c>
      <c r="M1226" t="s">
        <v>4053</v>
      </c>
      <c r="N1226">
        <v>45</v>
      </c>
      <c r="O1226"/>
      <c r="P1226">
        <v>0</v>
      </c>
      <c r="Q1226" t="s">
        <v>4054</v>
      </c>
      <c r="R1226">
        <v>15</v>
      </c>
      <c r="S1226" t="s">
        <v>4055</v>
      </c>
      <c r="T1226">
        <v>12</v>
      </c>
      <c r="U1226" t="s">
        <v>53</v>
      </c>
      <c r="V1226" t="s">
        <v>53</v>
      </c>
      <c r="W1226" t="s">
        <v>108</v>
      </c>
      <c r="X1226">
        <v>58120</v>
      </c>
      <c r="Y1226">
        <v>1501</v>
      </c>
      <c r="Z1226">
        <v>5</v>
      </c>
      <c r="AA1226">
        <v>10</v>
      </c>
      <c r="AB1226">
        <v>64</v>
      </c>
      <c r="AC1226">
        <v>12</v>
      </c>
      <c r="AD1226" t="s">
        <v>4056</v>
      </c>
      <c r="AE1226">
        <f>COUNTIF($E$2:E1226,E1226)</f>
        <v>1</v>
      </c>
      <c r="AF1226">
        <f>COUNTIF($H$2:$H1226,H1226)</f>
        <v>0</v>
      </c>
      <c r="AG1226">
        <f>COUNTIF($M$2:M1226,M1226)</f>
        <v>1</v>
      </c>
      <c r="AH1226">
        <f>COUNTIF($O$2:O1226,O1226)</f>
        <v>0</v>
      </c>
      <c r="AI1226">
        <f>COUNTIF($Q$2:Q1226,Q1226)</f>
        <v>1</v>
      </c>
      <c r="AJ1226">
        <f>COUNTIF($S$2:S1226,S1226)</f>
        <v>1</v>
      </c>
      <c r="AK1226">
        <f t="shared" si="19"/>
        <v>56.7578125</v>
      </c>
      <c r="AL1226">
        <f>IF(AD1226="",0,COUNTIF($AD$2:AD1226,AD1226))</f>
        <v>1</v>
      </c>
    </row>
    <row r="1227" spans="1:38">
      <c r="A1227" t="s">
        <v>4057</v>
      </c>
      <c r="B1227" t="s">
        <v>56</v>
      </c>
      <c r="C1227">
        <v>200</v>
      </c>
      <c r="D1227" t="s">
        <v>54</v>
      </c>
      <c r="E1227" t="s">
        <v>4052</v>
      </c>
      <c r="F1227">
        <v>45</v>
      </c>
      <c r="G1227">
        <v>396</v>
      </c>
      <c r="H1227"/>
      <c r="I1227">
        <v>0</v>
      </c>
      <c r="J1227">
        <v>0</v>
      </c>
      <c r="K1227"/>
      <c r="L1227">
        <v>0</v>
      </c>
      <c r="M1227" t="s">
        <v>4053</v>
      </c>
      <c r="N1227">
        <v>45</v>
      </c>
      <c r="O1227"/>
      <c r="P1227">
        <v>0</v>
      </c>
      <c r="Q1227" t="s">
        <v>4054</v>
      </c>
      <c r="R1227">
        <v>15</v>
      </c>
      <c r="S1227" t="s">
        <v>4055</v>
      </c>
      <c r="T1227">
        <v>12</v>
      </c>
      <c r="U1227" t="s">
        <v>53</v>
      </c>
      <c r="V1227" t="s">
        <v>53</v>
      </c>
      <c r="W1227" t="s">
        <v>108</v>
      </c>
      <c r="X1227">
        <v>58135</v>
      </c>
      <c r="Y1227">
        <v>1501</v>
      </c>
      <c r="Z1227">
        <v>6</v>
      </c>
      <c r="AA1227">
        <v>8</v>
      </c>
      <c r="AB1227">
        <v>64</v>
      </c>
      <c r="AC1227">
        <v>12</v>
      </c>
      <c r="AD1227" t="s">
        <v>4058</v>
      </c>
      <c r="AE1227">
        <f>COUNTIF($E$2:E1227,E1227)</f>
        <v>2</v>
      </c>
      <c r="AF1227">
        <f>COUNTIF($H$2:$H1227,H1227)</f>
        <v>0</v>
      </c>
      <c r="AG1227">
        <f>COUNTIF($M$2:M1227,M1227)</f>
        <v>2</v>
      </c>
      <c r="AH1227">
        <f>COUNTIF($O$2:O1227,O1227)</f>
        <v>0</v>
      </c>
      <c r="AI1227">
        <f>COUNTIF($Q$2:Q1227,Q1227)</f>
        <v>2</v>
      </c>
      <c r="AJ1227">
        <f>COUNTIF($S$2:S1227,S1227)</f>
        <v>2</v>
      </c>
      <c r="AK1227">
        <f t="shared" si="19"/>
        <v>56.7724609375</v>
      </c>
      <c r="AL1227">
        <f>IF(AD1227="",0,COUNTIF($AD$2:AD1227,AD1227))</f>
        <v>1</v>
      </c>
    </row>
    <row r="1228" spans="1:38">
      <c r="A1228" t="s">
        <v>4059</v>
      </c>
      <c r="B1228" t="s">
        <v>56</v>
      </c>
      <c r="C1228">
        <v>200</v>
      </c>
      <c r="D1228" t="s">
        <v>54</v>
      </c>
      <c r="E1228" t="s">
        <v>4060</v>
      </c>
      <c r="F1228">
        <v>55</v>
      </c>
      <c r="G1228">
        <v>479</v>
      </c>
      <c r="H1228"/>
      <c r="I1228">
        <v>0</v>
      </c>
      <c r="J1228">
        <v>0</v>
      </c>
      <c r="K1228"/>
      <c r="L1228">
        <v>0</v>
      </c>
      <c r="M1228" t="s">
        <v>4061</v>
      </c>
      <c r="N1228">
        <v>56</v>
      </c>
      <c r="O1228"/>
      <c r="P1228">
        <v>0</v>
      </c>
      <c r="Q1228" t="s">
        <v>4062</v>
      </c>
      <c r="R1228">
        <v>24</v>
      </c>
      <c r="S1228" t="s">
        <v>4063</v>
      </c>
      <c r="T1228">
        <v>74</v>
      </c>
      <c r="U1228" t="s">
        <v>53</v>
      </c>
      <c r="V1228" t="s">
        <v>53</v>
      </c>
      <c r="W1228" t="s">
        <v>108</v>
      </c>
      <c r="X1228">
        <v>51872</v>
      </c>
      <c r="Y1228">
        <v>1035</v>
      </c>
      <c r="Z1228">
        <v>5</v>
      </c>
      <c r="AA1228">
        <v>7</v>
      </c>
      <c r="AB1228">
        <v>60</v>
      </c>
      <c r="AC1228">
        <v>12</v>
      </c>
      <c r="AD1228" t="s">
        <v>4064</v>
      </c>
      <c r="AE1228">
        <f>COUNTIF($E$2:E1228,E1228)</f>
        <v>1</v>
      </c>
      <c r="AF1228">
        <f>COUNTIF($H$2:$H1228,H1228)</f>
        <v>0</v>
      </c>
      <c r="AG1228">
        <f>COUNTIF($M$2:M1228,M1228)</f>
        <v>1</v>
      </c>
      <c r="AH1228">
        <f>COUNTIF($O$2:O1228,O1228)</f>
        <v>0</v>
      </c>
      <c r="AI1228">
        <f>COUNTIF($Q$2:Q1228,Q1228)</f>
        <v>1</v>
      </c>
      <c r="AJ1228">
        <f>COUNTIF($S$2:S1228,S1228)</f>
        <v>1</v>
      </c>
      <c r="AK1228">
        <f t="shared" si="19"/>
        <v>50.65625</v>
      </c>
      <c r="AL1228">
        <f>IF(AD1228="",0,COUNTIF($AD$2:AD1228,AD1228))</f>
        <v>1</v>
      </c>
    </row>
    <row r="1229" spans="1:38">
      <c r="A1229" t="s">
        <v>4065</v>
      </c>
      <c r="B1229" t="s">
        <v>56</v>
      </c>
      <c r="C1229">
        <v>200</v>
      </c>
      <c r="D1229" t="s">
        <v>54</v>
      </c>
      <c r="E1229" t="s">
        <v>4060</v>
      </c>
      <c r="F1229">
        <v>55</v>
      </c>
      <c r="G1229">
        <v>479</v>
      </c>
      <c r="H1229"/>
      <c r="I1229">
        <v>0</v>
      </c>
      <c r="J1229">
        <v>0</v>
      </c>
      <c r="K1229"/>
      <c r="L1229">
        <v>0</v>
      </c>
      <c r="M1229" t="s">
        <v>4061</v>
      </c>
      <c r="N1229">
        <v>56</v>
      </c>
      <c r="O1229"/>
      <c r="P1229">
        <v>0</v>
      </c>
      <c r="Q1229" t="s">
        <v>4062</v>
      </c>
      <c r="R1229">
        <v>24</v>
      </c>
      <c r="S1229" t="s">
        <v>4063</v>
      </c>
      <c r="T1229">
        <v>74</v>
      </c>
      <c r="U1229" t="s">
        <v>53</v>
      </c>
      <c r="V1229" t="s">
        <v>53</v>
      </c>
      <c r="W1229" t="s">
        <v>108</v>
      </c>
      <c r="X1229">
        <v>51887</v>
      </c>
      <c r="Y1229">
        <v>1035</v>
      </c>
      <c r="Z1229">
        <v>6</v>
      </c>
      <c r="AA1229">
        <v>2</v>
      </c>
      <c r="AB1229">
        <v>60</v>
      </c>
      <c r="AC1229">
        <v>12</v>
      </c>
      <c r="AD1229" t="s">
        <v>4066</v>
      </c>
      <c r="AE1229">
        <f>COUNTIF($E$2:E1229,E1229)</f>
        <v>2</v>
      </c>
      <c r="AF1229">
        <f>COUNTIF($H$2:$H1229,H1229)</f>
        <v>0</v>
      </c>
      <c r="AG1229">
        <f>COUNTIF($M$2:M1229,M1229)</f>
        <v>2</v>
      </c>
      <c r="AH1229">
        <f>COUNTIF($O$2:O1229,O1229)</f>
        <v>0</v>
      </c>
      <c r="AI1229">
        <f>COUNTIF($Q$2:Q1229,Q1229)</f>
        <v>2</v>
      </c>
      <c r="AJ1229">
        <f>COUNTIF($S$2:S1229,S1229)</f>
        <v>2</v>
      </c>
      <c r="AK1229">
        <f t="shared" si="19"/>
        <v>50.6708984375</v>
      </c>
      <c r="AL1229">
        <f>IF(AD1229="",0,COUNTIF($AD$2:AD1229,AD1229))</f>
        <v>1</v>
      </c>
    </row>
    <row r="1230" spans="1:38">
      <c r="A1230" t="s">
        <v>4067</v>
      </c>
      <c r="B1230" t="s">
        <v>56</v>
      </c>
      <c r="C1230">
        <v>200</v>
      </c>
      <c r="D1230" t="s">
        <v>54</v>
      </c>
      <c r="E1230" t="s">
        <v>4068</v>
      </c>
      <c r="F1230">
        <v>51</v>
      </c>
      <c r="G1230">
        <v>433</v>
      </c>
      <c r="H1230"/>
      <c r="I1230">
        <v>0</v>
      </c>
      <c r="J1230">
        <v>0</v>
      </c>
      <c r="K1230"/>
      <c r="L1230">
        <v>0</v>
      </c>
      <c r="M1230" t="s">
        <v>4068</v>
      </c>
      <c r="N1230">
        <v>51</v>
      </c>
      <c r="O1230"/>
      <c r="P1230">
        <v>0</v>
      </c>
      <c r="Q1230" t="s">
        <v>4069</v>
      </c>
      <c r="R1230">
        <v>69</v>
      </c>
      <c r="S1230" t="s">
        <v>172</v>
      </c>
      <c r="T1230">
        <v>6</v>
      </c>
      <c r="U1230" t="s">
        <v>53</v>
      </c>
      <c r="V1230" t="s">
        <v>53</v>
      </c>
      <c r="W1230" t="s">
        <v>108</v>
      </c>
      <c r="X1230">
        <v>87762</v>
      </c>
      <c r="Y1230">
        <v>3669</v>
      </c>
      <c r="Z1230">
        <v>5</v>
      </c>
      <c r="AA1230">
        <v>12</v>
      </c>
      <c r="AB1230">
        <v>83</v>
      </c>
      <c r="AC1230">
        <v>31</v>
      </c>
      <c r="AD1230" t="s">
        <v>4070</v>
      </c>
      <c r="AE1230">
        <f>COUNTIF($E$2:E1230,E1230)</f>
        <v>1</v>
      </c>
      <c r="AF1230">
        <f>COUNTIF($H$2:$H1230,H1230)</f>
        <v>0</v>
      </c>
      <c r="AG1230">
        <f>COUNTIF($M$2:M1230,M1230)</f>
        <v>1</v>
      </c>
      <c r="AH1230">
        <f>COUNTIF($O$2:O1230,O1230)</f>
        <v>0</v>
      </c>
      <c r="AI1230">
        <f>COUNTIF($Q$2:Q1230,Q1230)</f>
        <v>1</v>
      </c>
      <c r="AJ1230">
        <f>COUNTIF($S$2:S1230,S1230)</f>
        <v>766</v>
      </c>
      <c r="AK1230">
        <f t="shared" si="19"/>
        <v>85.705078125</v>
      </c>
      <c r="AL1230">
        <f>IF(AD1230="",0,COUNTIF($AD$2:AD1230,AD1230))</f>
        <v>1</v>
      </c>
    </row>
    <row r="1231" spans="1:38">
      <c r="A1231" t="s">
        <v>4071</v>
      </c>
      <c r="B1231" t="s">
        <v>4</v>
      </c>
      <c r="C1231">
        <v>404</v>
      </c>
      <c r="D1231" t="s">
        <v>57</v>
      </c>
      <c r="E1231"/>
      <c r="F1231">
        <v>0</v>
      </c>
      <c r="G1231">
        <v>0</v>
      </c>
      <c r="H1231"/>
      <c r="I1231">
        <v>0</v>
      </c>
      <c r="J1231">
        <v>0</v>
      </c>
      <c r="K1231"/>
      <c r="L1231">
        <v>0</v>
      </c>
      <c r="M1231"/>
      <c r="N1231">
        <v>0</v>
      </c>
      <c r="O1231"/>
      <c r="P1231">
        <v>0</v>
      </c>
      <c r="Q1231"/>
      <c r="R1231">
        <v>0</v>
      </c>
      <c r="S1231"/>
      <c r="T1231">
        <v>0</v>
      </c>
      <c r="U1231" t="s">
        <v>53</v>
      </c>
      <c r="V1231" t="s">
        <v>53</v>
      </c>
      <c r="W1231"/>
      <c r="X1231">
        <v>172</v>
      </c>
      <c r="Y1231">
        <v>0</v>
      </c>
      <c r="Z1231">
        <v>6</v>
      </c>
      <c r="AA1231">
        <v>0</v>
      </c>
      <c r="AB1231">
        <v>0</v>
      </c>
      <c r="AC1231">
        <v>0</v>
      </c>
      <c r="AD1231" t="s">
        <v>53</v>
      </c>
      <c r="AE1231">
        <f>COUNTIF($E$2:E1231,E1231)</f>
        <v>0</v>
      </c>
      <c r="AF1231">
        <f>COUNTIF($H$2:$H1231,H1231)</f>
        <v>0</v>
      </c>
      <c r="AG1231">
        <f>COUNTIF($M$2:M1231,M1231)</f>
        <v>0</v>
      </c>
      <c r="AH1231">
        <f>COUNTIF($O$2:O1231,O1231)</f>
        <v>0</v>
      </c>
      <c r="AI1231">
        <f>COUNTIF($Q$2:Q1231,Q1231)</f>
        <v>0</v>
      </c>
      <c r="AJ1231">
        <f>COUNTIF($S$2:S1231,S1231)</f>
        <v>0</v>
      </c>
      <c r="AK1231">
        <f t="shared" si="19"/>
        <v>0.16796875</v>
      </c>
      <c r="AL1231">
        <f>IF(AD1231="",0,COUNTIF($AD$2:AD1231,AD1231))</f>
        <v>0</v>
      </c>
    </row>
    <row r="1232" spans="1:38">
      <c r="A1232" t="s">
        <v>4072</v>
      </c>
      <c r="B1232" t="s">
        <v>56</v>
      </c>
      <c r="C1232">
        <v>200</v>
      </c>
      <c r="D1232" t="s">
        <v>54</v>
      </c>
      <c r="E1232" t="s">
        <v>4068</v>
      </c>
      <c r="F1232">
        <v>51</v>
      </c>
      <c r="G1232">
        <v>433</v>
      </c>
      <c r="H1232"/>
      <c r="I1232">
        <v>0</v>
      </c>
      <c r="J1232">
        <v>0</v>
      </c>
      <c r="K1232"/>
      <c r="L1232">
        <v>0</v>
      </c>
      <c r="M1232" t="s">
        <v>4068</v>
      </c>
      <c r="N1232">
        <v>51</v>
      </c>
      <c r="O1232"/>
      <c r="P1232">
        <v>0</v>
      </c>
      <c r="Q1232" t="s">
        <v>4069</v>
      </c>
      <c r="R1232">
        <v>69</v>
      </c>
      <c r="S1232" t="s">
        <v>172</v>
      </c>
      <c r="T1232">
        <v>6</v>
      </c>
      <c r="U1232" t="s">
        <v>53</v>
      </c>
      <c r="V1232" t="s">
        <v>53</v>
      </c>
      <c r="W1232" t="s">
        <v>108</v>
      </c>
      <c r="X1232">
        <v>87776</v>
      </c>
      <c r="Y1232">
        <v>3669</v>
      </c>
      <c r="Z1232">
        <v>6</v>
      </c>
      <c r="AA1232">
        <v>36</v>
      </c>
      <c r="AB1232">
        <v>83</v>
      </c>
      <c r="AC1232">
        <v>31</v>
      </c>
      <c r="AD1232" t="s">
        <v>4073</v>
      </c>
      <c r="AE1232">
        <f>COUNTIF($E$2:E1232,E1232)</f>
        <v>2</v>
      </c>
      <c r="AF1232">
        <f>COUNTIF($H$2:$H1232,H1232)</f>
        <v>0</v>
      </c>
      <c r="AG1232">
        <f>COUNTIF($M$2:M1232,M1232)</f>
        <v>2</v>
      </c>
      <c r="AH1232">
        <f>COUNTIF($O$2:O1232,O1232)</f>
        <v>0</v>
      </c>
      <c r="AI1232">
        <f>COUNTIF($Q$2:Q1232,Q1232)</f>
        <v>2</v>
      </c>
      <c r="AJ1232">
        <f>COUNTIF($S$2:S1232,S1232)</f>
        <v>767</v>
      </c>
      <c r="AK1232">
        <f t="shared" si="19"/>
        <v>85.71875</v>
      </c>
      <c r="AL1232">
        <f>IF(AD1232="",0,COUNTIF($AD$2:AD1232,AD1232))</f>
        <v>1</v>
      </c>
    </row>
    <row r="1233" spans="1:38">
      <c r="A1233" t="s">
        <v>4074</v>
      </c>
      <c r="B1233" t="s">
        <v>4</v>
      </c>
      <c r="C1233">
        <v>404</v>
      </c>
      <c r="D1233" t="s">
        <v>57</v>
      </c>
      <c r="E1233"/>
      <c r="F1233">
        <v>0</v>
      </c>
      <c r="G1233">
        <v>0</v>
      </c>
      <c r="H1233"/>
      <c r="I1233">
        <v>0</v>
      </c>
      <c r="J1233">
        <v>0</v>
      </c>
      <c r="K1233"/>
      <c r="L1233">
        <v>0</v>
      </c>
      <c r="M1233"/>
      <c r="N1233">
        <v>0</v>
      </c>
      <c r="O1233"/>
      <c r="P1233">
        <v>0</v>
      </c>
      <c r="Q1233"/>
      <c r="R1233">
        <v>0</v>
      </c>
      <c r="S1233"/>
      <c r="T1233">
        <v>0</v>
      </c>
      <c r="U1233" t="s">
        <v>53</v>
      </c>
      <c r="V1233" t="s">
        <v>53</v>
      </c>
      <c r="W1233"/>
      <c r="X1233">
        <v>172</v>
      </c>
      <c r="Y1233">
        <v>0</v>
      </c>
      <c r="Z1233">
        <v>7</v>
      </c>
      <c r="AA1233">
        <v>0</v>
      </c>
      <c r="AB1233">
        <v>0</v>
      </c>
      <c r="AC1233">
        <v>0</v>
      </c>
      <c r="AD1233" t="s">
        <v>53</v>
      </c>
      <c r="AE1233">
        <f>COUNTIF($E$2:E1233,E1233)</f>
        <v>0</v>
      </c>
      <c r="AF1233">
        <f>COUNTIF($H$2:$H1233,H1233)</f>
        <v>0</v>
      </c>
      <c r="AG1233">
        <f>COUNTIF($M$2:M1233,M1233)</f>
        <v>0</v>
      </c>
      <c r="AH1233">
        <f>COUNTIF($O$2:O1233,O1233)</f>
        <v>0</v>
      </c>
      <c r="AI1233">
        <f>COUNTIF($Q$2:Q1233,Q1233)</f>
        <v>0</v>
      </c>
      <c r="AJ1233">
        <f>COUNTIF($S$2:S1233,S1233)</f>
        <v>0</v>
      </c>
      <c r="AK1233">
        <f t="shared" si="19"/>
        <v>0.16796875</v>
      </c>
      <c r="AL1233">
        <f>IF(AD1233="",0,COUNTIF($AD$2:AD1233,AD1233))</f>
        <v>0</v>
      </c>
    </row>
    <row r="1234" spans="1:38">
      <c r="A1234" t="s">
        <v>4075</v>
      </c>
      <c r="B1234" t="s">
        <v>56</v>
      </c>
      <c r="C1234">
        <v>200</v>
      </c>
      <c r="D1234" t="s">
        <v>54</v>
      </c>
      <c r="E1234" t="s">
        <v>4076</v>
      </c>
      <c r="F1234">
        <v>51</v>
      </c>
      <c r="G1234">
        <v>420</v>
      </c>
      <c r="H1234"/>
      <c r="I1234">
        <v>0</v>
      </c>
      <c r="J1234">
        <v>0</v>
      </c>
      <c r="K1234"/>
      <c r="L1234">
        <v>0</v>
      </c>
      <c r="M1234" t="s">
        <v>4076</v>
      </c>
      <c r="N1234">
        <v>51</v>
      </c>
      <c r="O1234"/>
      <c r="P1234">
        <v>0</v>
      </c>
      <c r="Q1234" t="s">
        <v>4077</v>
      </c>
      <c r="R1234">
        <v>69</v>
      </c>
      <c r="S1234" t="s">
        <v>172</v>
      </c>
      <c r="T1234">
        <v>6</v>
      </c>
      <c r="U1234" t="s">
        <v>53</v>
      </c>
      <c r="V1234" t="s">
        <v>53</v>
      </c>
      <c r="W1234" t="s">
        <v>108</v>
      </c>
      <c r="X1234">
        <v>69709</v>
      </c>
      <c r="Y1234">
        <v>2426</v>
      </c>
      <c r="Z1234">
        <v>4</v>
      </c>
      <c r="AA1234">
        <v>7</v>
      </c>
      <c r="AB1234">
        <v>77</v>
      </c>
      <c r="AC1234">
        <v>18</v>
      </c>
      <c r="AD1234" t="s">
        <v>4078</v>
      </c>
      <c r="AE1234">
        <f>COUNTIF($E$2:E1234,E1234)</f>
        <v>1</v>
      </c>
      <c r="AF1234">
        <f>COUNTIF($H$2:$H1234,H1234)</f>
        <v>0</v>
      </c>
      <c r="AG1234">
        <f>COUNTIF($M$2:M1234,M1234)</f>
        <v>1</v>
      </c>
      <c r="AH1234">
        <f>COUNTIF($O$2:O1234,O1234)</f>
        <v>0</v>
      </c>
      <c r="AI1234">
        <f>COUNTIF($Q$2:Q1234,Q1234)</f>
        <v>1</v>
      </c>
      <c r="AJ1234">
        <f>COUNTIF($S$2:S1234,S1234)</f>
        <v>768</v>
      </c>
      <c r="AK1234">
        <f t="shared" si="19"/>
        <v>68.0751953125</v>
      </c>
      <c r="AL1234">
        <f>IF(AD1234="",0,COUNTIF($AD$2:AD1234,AD1234))</f>
        <v>1</v>
      </c>
    </row>
    <row r="1235" spans="1:38">
      <c r="A1235" t="s">
        <v>4079</v>
      </c>
      <c r="B1235" t="s">
        <v>56</v>
      </c>
      <c r="C1235">
        <v>200</v>
      </c>
      <c r="D1235" t="s">
        <v>54</v>
      </c>
      <c r="E1235" t="s">
        <v>4076</v>
      </c>
      <c r="F1235">
        <v>51</v>
      </c>
      <c r="G1235">
        <v>420</v>
      </c>
      <c r="H1235"/>
      <c r="I1235">
        <v>0</v>
      </c>
      <c r="J1235">
        <v>0</v>
      </c>
      <c r="K1235"/>
      <c r="L1235">
        <v>0</v>
      </c>
      <c r="M1235" t="s">
        <v>4076</v>
      </c>
      <c r="N1235">
        <v>51</v>
      </c>
      <c r="O1235"/>
      <c r="P1235">
        <v>0</v>
      </c>
      <c r="Q1235" t="s">
        <v>4077</v>
      </c>
      <c r="R1235">
        <v>69</v>
      </c>
      <c r="S1235" t="s">
        <v>172</v>
      </c>
      <c r="T1235">
        <v>6</v>
      </c>
      <c r="U1235" t="s">
        <v>53</v>
      </c>
      <c r="V1235" t="s">
        <v>53</v>
      </c>
      <c r="W1235" t="s">
        <v>108</v>
      </c>
      <c r="X1235">
        <v>69738</v>
      </c>
      <c r="Y1235">
        <v>2426</v>
      </c>
      <c r="Z1235">
        <v>5</v>
      </c>
      <c r="AA1235">
        <v>20</v>
      </c>
      <c r="AB1235">
        <v>77</v>
      </c>
      <c r="AC1235">
        <v>18</v>
      </c>
      <c r="AD1235" t="s">
        <v>4080</v>
      </c>
      <c r="AE1235">
        <f>COUNTIF($E$2:E1235,E1235)</f>
        <v>2</v>
      </c>
      <c r="AF1235">
        <f>COUNTIF($H$2:$H1235,H1235)</f>
        <v>0</v>
      </c>
      <c r="AG1235">
        <f>COUNTIF($M$2:M1235,M1235)</f>
        <v>2</v>
      </c>
      <c r="AH1235">
        <f>COUNTIF($O$2:O1235,O1235)</f>
        <v>0</v>
      </c>
      <c r="AI1235">
        <f>COUNTIF($Q$2:Q1235,Q1235)</f>
        <v>2</v>
      </c>
      <c r="AJ1235">
        <f>COUNTIF($S$2:S1235,S1235)</f>
        <v>769</v>
      </c>
      <c r="AK1235">
        <f t="shared" si="19"/>
        <v>68.103515625</v>
      </c>
      <c r="AL1235">
        <f>IF(AD1235="",0,COUNTIF($AD$2:AD1235,AD1235))</f>
        <v>1</v>
      </c>
    </row>
    <row r="1236" spans="1:38">
      <c r="A1236" t="s">
        <v>4081</v>
      </c>
      <c r="B1236" t="s">
        <v>56</v>
      </c>
      <c r="C1236">
        <v>200</v>
      </c>
      <c r="D1236" t="s">
        <v>54</v>
      </c>
      <c r="E1236" t="s">
        <v>4082</v>
      </c>
      <c r="F1236">
        <v>59</v>
      </c>
      <c r="G1236">
        <v>483</v>
      </c>
      <c r="H1236"/>
      <c r="I1236">
        <v>0</v>
      </c>
      <c r="J1236">
        <v>0</v>
      </c>
      <c r="K1236"/>
      <c r="L1236">
        <v>0</v>
      </c>
      <c r="M1236" t="s">
        <v>4083</v>
      </c>
      <c r="N1236">
        <v>72</v>
      </c>
      <c r="O1236"/>
      <c r="P1236">
        <v>0</v>
      </c>
      <c r="Q1236" t="s">
        <v>172</v>
      </c>
      <c r="R1236">
        <v>6</v>
      </c>
      <c r="S1236" t="s">
        <v>145</v>
      </c>
      <c r="T1236">
        <v>10</v>
      </c>
      <c r="U1236" t="s">
        <v>53</v>
      </c>
      <c r="V1236" t="s">
        <v>53</v>
      </c>
      <c r="W1236" t="s">
        <v>108</v>
      </c>
      <c r="X1236">
        <v>46218</v>
      </c>
      <c r="Y1236">
        <v>524</v>
      </c>
      <c r="Z1236">
        <v>3</v>
      </c>
      <c r="AA1236">
        <v>10</v>
      </c>
      <c r="AB1236">
        <v>58</v>
      </c>
      <c r="AC1236">
        <v>8</v>
      </c>
      <c r="AD1236" t="s">
        <v>4084</v>
      </c>
      <c r="AE1236">
        <f>COUNTIF($E$2:E1236,E1236)</f>
        <v>1</v>
      </c>
      <c r="AF1236">
        <f>COUNTIF($H$2:$H1236,H1236)</f>
        <v>0</v>
      </c>
      <c r="AG1236">
        <f>COUNTIF($M$2:M1236,M1236)</f>
        <v>1</v>
      </c>
      <c r="AH1236">
        <f>COUNTIF($O$2:O1236,O1236)</f>
        <v>0</v>
      </c>
      <c r="AI1236">
        <f>COUNTIF($Q$2:Q1236,Q1236)</f>
        <v>139</v>
      </c>
      <c r="AJ1236">
        <f>COUNTIF($S$2:S1236,S1236)</f>
        <v>139</v>
      </c>
      <c r="AK1236">
        <f t="shared" si="19"/>
        <v>45.134765625</v>
      </c>
      <c r="AL1236">
        <f>IF(AD1236="",0,COUNTIF($AD$2:AD1236,AD1236))</f>
        <v>1</v>
      </c>
    </row>
    <row r="1237" spans="1:38">
      <c r="A1237" t="s">
        <v>4085</v>
      </c>
      <c r="B1237" t="s">
        <v>56</v>
      </c>
      <c r="C1237">
        <v>200</v>
      </c>
      <c r="D1237" t="s">
        <v>54</v>
      </c>
      <c r="E1237" t="s">
        <v>4086</v>
      </c>
      <c r="F1237">
        <v>55</v>
      </c>
      <c r="G1237">
        <v>470</v>
      </c>
      <c r="H1237"/>
      <c r="I1237">
        <v>0</v>
      </c>
      <c r="J1237">
        <v>0</v>
      </c>
      <c r="K1237"/>
      <c r="L1237">
        <v>0</v>
      </c>
      <c r="M1237" t="s">
        <v>4087</v>
      </c>
      <c r="N1237">
        <v>72</v>
      </c>
      <c r="O1237"/>
      <c r="P1237">
        <v>0</v>
      </c>
      <c r="Q1237" t="s">
        <v>4088</v>
      </c>
      <c r="R1237">
        <v>30</v>
      </c>
      <c r="S1237" t="s">
        <v>4089</v>
      </c>
      <c r="T1237">
        <v>38</v>
      </c>
      <c r="U1237" t="s">
        <v>53</v>
      </c>
      <c r="V1237" t="s">
        <v>53</v>
      </c>
      <c r="W1237" t="s">
        <v>108</v>
      </c>
      <c r="X1237">
        <v>76585</v>
      </c>
      <c r="Y1237">
        <v>2963</v>
      </c>
      <c r="Z1237">
        <v>4</v>
      </c>
      <c r="AA1237">
        <v>22</v>
      </c>
      <c r="AB1237">
        <v>79</v>
      </c>
      <c r="AC1237">
        <v>16</v>
      </c>
      <c r="AD1237" t="s">
        <v>4090</v>
      </c>
      <c r="AE1237">
        <f>COUNTIF($E$2:E1237,E1237)</f>
        <v>1</v>
      </c>
      <c r="AF1237">
        <f>COUNTIF($H$2:$H1237,H1237)</f>
        <v>0</v>
      </c>
      <c r="AG1237">
        <f>COUNTIF($M$2:M1237,M1237)</f>
        <v>1</v>
      </c>
      <c r="AH1237">
        <f>COUNTIF($O$2:O1237,O1237)</f>
        <v>0</v>
      </c>
      <c r="AI1237">
        <f>COUNTIF($Q$2:Q1237,Q1237)</f>
        <v>1</v>
      </c>
      <c r="AJ1237">
        <f>COUNTIF($S$2:S1237,S1237)</f>
        <v>1</v>
      </c>
      <c r="AK1237">
        <f t="shared" si="19"/>
        <v>74.7900390625</v>
      </c>
      <c r="AL1237">
        <f>IF(AD1237="",0,COUNTIF($AD$2:AD1237,AD1237))</f>
        <v>1</v>
      </c>
    </row>
    <row r="1238" spans="1:38">
      <c r="A1238" t="s">
        <v>4091</v>
      </c>
      <c r="B1238" t="s">
        <v>56</v>
      </c>
      <c r="C1238">
        <v>200</v>
      </c>
      <c r="D1238" t="s">
        <v>54</v>
      </c>
      <c r="E1238" t="s">
        <v>4086</v>
      </c>
      <c r="F1238">
        <v>55</v>
      </c>
      <c r="G1238">
        <v>470</v>
      </c>
      <c r="H1238"/>
      <c r="I1238">
        <v>0</v>
      </c>
      <c r="J1238">
        <v>0</v>
      </c>
      <c r="K1238"/>
      <c r="L1238">
        <v>0</v>
      </c>
      <c r="M1238" t="s">
        <v>4087</v>
      </c>
      <c r="N1238">
        <v>72</v>
      </c>
      <c r="O1238"/>
      <c r="P1238">
        <v>0</v>
      </c>
      <c r="Q1238" t="s">
        <v>4088</v>
      </c>
      <c r="R1238">
        <v>30</v>
      </c>
      <c r="S1238" t="s">
        <v>4089</v>
      </c>
      <c r="T1238">
        <v>38</v>
      </c>
      <c r="U1238" t="s">
        <v>53</v>
      </c>
      <c r="V1238" t="s">
        <v>53</v>
      </c>
      <c r="W1238" t="s">
        <v>108</v>
      </c>
      <c r="X1238">
        <v>76609</v>
      </c>
      <c r="Y1238">
        <v>2963</v>
      </c>
      <c r="Z1238">
        <v>5</v>
      </c>
      <c r="AA1238">
        <v>28</v>
      </c>
      <c r="AB1238">
        <v>79</v>
      </c>
      <c r="AC1238">
        <v>16</v>
      </c>
      <c r="AD1238" t="s">
        <v>4092</v>
      </c>
      <c r="AE1238">
        <f>COUNTIF($E$2:E1238,E1238)</f>
        <v>2</v>
      </c>
      <c r="AF1238">
        <f>COUNTIF($H$2:$H1238,H1238)</f>
        <v>0</v>
      </c>
      <c r="AG1238">
        <f>COUNTIF($M$2:M1238,M1238)</f>
        <v>2</v>
      </c>
      <c r="AH1238">
        <f>COUNTIF($O$2:O1238,O1238)</f>
        <v>0</v>
      </c>
      <c r="AI1238">
        <f>COUNTIF($Q$2:Q1238,Q1238)</f>
        <v>2</v>
      </c>
      <c r="AJ1238">
        <f>COUNTIF($S$2:S1238,S1238)</f>
        <v>2</v>
      </c>
      <c r="AK1238">
        <f t="shared" si="19"/>
        <v>74.8134765625</v>
      </c>
      <c r="AL1238">
        <f>IF(AD1238="",0,COUNTIF($AD$2:AD1238,AD1238))</f>
        <v>1</v>
      </c>
    </row>
    <row r="1239" spans="1:38">
      <c r="A1239" t="s">
        <v>4093</v>
      </c>
      <c r="B1239" t="s">
        <v>56</v>
      </c>
      <c r="C1239">
        <v>200</v>
      </c>
      <c r="D1239" t="s">
        <v>54</v>
      </c>
      <c r="E1239" t="s">
        <v>4094</v>
      </c>
      <c r="F1239">
        <v>23</v>
      </c>
      <c r="G1239">
        <v>200</v>
      </c>
      <c r="H1239"/>
      <c r="I1239">
        <v>0</v>
      </c>
      <c r="J1239">
        <v>0</v>
      </c>
      <c r="K1239"/>
      <c r="L1239">
        <v>0</v>
      </c>
      <c r="M1239" t="s">
        <v>4095</v>
      </c>
      <c r="N1239">
        <v>29</v>
      </c>
      <c r="O1239"/>
      <c r="P1239">
        <v>0</v>
      </c>
      <c r="Q1239" t="s">
        <v>4096</v>
      </c>
      <c r="R1239">
        <v>35</v>
      </c>
      <c r="S1239" t="s">
        <v>4097</v>
      </c>
      <c r="T1239">
        <v>40</v>
      </c>
      <c r="U1239" t="s">
        <v>53</v>
      </c>
      <c r="V1239" t="s">
        <v>53</v>
      </c>
      <c r="W1239" t="s">
        <v>108</v>
      </c>
      <c r="X1239">
        <v>70214</v>
      </c>
      <c r="Y1239">
        <v>2383</v>
      </c>
      <c r="Z1239">
        <v>4</v>
      </c>
      <c r="AA1239">
        <v>6</v>
      </c>
      <c r="AB1239">
        <v>78</v>
      </c>
      <c r="AC1239">
        <v>18</v>
      </c>
      <c r="AD1239" t="s">
        <v>4098</v>
      </c>
      <c r="AE1239">
        <f>COUNTIF($E$2:E1239,E1239)</f>
        <v>1</v>
      </c>
      <c r="AF1239">
        <f>COUNTIF($H$2:$H1239,H1239)</f>
        <v>0</v>
      </c>
      <c r="AG1239">
        <f>COUNTIF($M$2:M1239,M1239)</f>
        <v>1</v>
      </c>
      <c r="AH1239">
        <f>COUNTIF($O$2:O1239,O1239)</f>
        <v>0</v>
      </c>
      <c r="AI1239">
        <f>COUNTIF($Q$2:Q1239,Q1239)</f>
        <v>1</v>
      </c>
      <c r="AJ1239">
        <f>COUNTIF($S$2:S1239,S1239)</f>
        <v>1</v>
      </c>
      <c r="AK1239">
        <f t="shared" si="19"/>
        <v>68.568359375</v>
      </c>
      <c r="AL1239">
        <f>IF(AD1239="",0,COUNTIF($AD$2:AD1239,AD1239))</f>
        <v>1</v>
      </c>
    </row>
    <row r="1240" spans="1:38">
      <c r="A1240" t="s">
        <v>4099</v>
      </c>
      <c r="B1240" t="s">
        <v>56</v>
      </c>
      <c r="C1240">
        <v>200</v>
      </c>
      <c r="D1240" t="s">
        <v>54</v>
      </c>
      <c r="E1240" t="s">
        <v>4094</v>
      </c>
      <c r="F1240">
        <v>23</v>
      </c>
      <c r="G1240">
        <v>200</v>
      </c>
      <c r="H1240"/>
      <c r="I1240">
        <v>0</v>
      </c>
      <c r="J1240">
        <v>0</v>
      </c>
      <c r="K1240"/>
      <c r="L1240">
        <v>0</v>
      </c>
      <c r="M1240" t="s">
        <v>4095</v>
      </c>
      <c r="N1240">
        <v>29</v>
      </c>
      <c r="O1240"/>
      <c r="P1240">
        <v>0</v>
      </c>
      <c r="Q1240" t="s">
        <v>4096</v>
      </c>
      <c r="R1240">
        <v>35</v>
      </c>
      <c r="S1240" t="s">
        <v>4097</v>
      </c>
      <c r="T1240">
        <v>40</v>
      </c>
      <c r="U1240" t="s">
        <v>53</v>
      </c>
      <c r="V1240" t="s">
        <v>53</v>
      </c>
      <c r="W1240" t="s">
        <v>108</v>
      </c>
      <c r="X1240">
        <v>70229</v>
      </c>
      <c r="Y1240">
        <v>2383</v>
      </c>
      <c r="Z1240">
        <v>5</v>
      </c>
      <c r="AA1240">
        <v>26</v>
      </c>
      <c r="AB1240">
        <v>78</v>
      </c>
      <c r="AC1240">
        <v>18</v>
      </c>
      <c r="AD1240" t="s">
        <v>4100</v>
      </c>
      <c r="AE1240">
        <f>COUNTIF($E$2:E1240,E1240)</f>
        <v>2</v>
      </c>
      <c r="AF1240">
        <f>COUNTIF($H$2:$H1240,H1240)</f>
        <v>0</v>
      </c>
      <c r="AG1240">
        <f>COUNTIF($M$2:M1240,M1240)</f>
        <v>2</v>
      </c>
      <c r="AH1240">
        <f>COUNTIF($O$2:O1240,O1240)</f>
        <v>0</v>
      </c>
      <c r="AI1240">
        <f>COUNTIF($Q$2:Q1240,Q1240)</f>
        <v>2</v>
      </c>
      <c r="AJ1240">
        <f>COUNTIF($S$2:S1240,S1240)</f>
        <v>2</v>
      </c>
      <c r="AK1240">
        <f t="shared" si="19"/>
        <v>68.5830078125</v>
      </c>
      <c r="AL1240">
        <f>IF(AD1240="",0,COUNTIF($AD$2:AD1240,AD1240))</f>
        <v>1</v>
      </c>
    </row>
    <row r="1241" spans="1:38">
      <c r="A1241" t="s">
        <v>4101</v>
      </c>
      <c r="B1241" t="s">
        <v>56</v>
      </c>
      <c r="C1241">
        <v>200</v>
      </c>
      <c r="D1241" t="s">
        <v>54</v>
      </c>
      <c r="E1241" t="s">
        <v>4102</v>
      </c>
      <c r="F1241">
        <v>61</v>
      </c>
      <c r="G1241">
        <v>527</v>
      </c>
      <c r="H1241"/>
      <c r="I1241">
        <v>0</v>
      </c>
      <c r="J1241">
        <v>0</v>
      </c>
      <c r="K1241"/>
      <c r="L1241">
        <v>0</v>
      </c>
      <c r="M1241" t="s">
        <v>4103</v>
      </c>
      <c r="N1241">
        <v>85</v>
      </c>
      <c r="O1241"/>
      <c r="P1241">
        <v>0</v>
      </c>
      <c r="Q1241" t="s">
        <v>4104</v>
      </c>
      <c r="R1241">
        <v>102</v>
      </c>
      <c r="S1241" t="s">
        <v>172</v>
      </c>
      <c r="T1241">
        <v>6</v>
      </c>
      <c r="U1241" t="s">
        <v>53</v>
      </c>
      <c r="V1241" t="s">
        <v>53</v>
      </c>
      <c r="W1241" t="s">
        <v>108</v>
      </c>
      <c r="X1241">
        <v>54492</v>
      </c>
      <c r="Y1241">
        <v>1466</v>
      </c>
      <c r="Z1241">
        <v>3</v>
      </c>
      <c r="AA1241">
        <v>7</v>
      </c>
      <c r="AB1241">
        <v>62</v>
      </c>
      <c r="AC1241">
        <v>9</v>
      </c>
      <c r="AD1241" t="s">
        <v>4105</v>
      </c>
      <c r="AE1241">
        <f>COUNTIF($E$2:E1241,E1241)</f>
        <v>1</v>
      </c>
      <c r="AF1241">
        <f>COUNTIF($H$2:$H1241,H1241)</f>
        <v>0</v>
      </c>
      <c r="AG1241">
        <f>COUNTIF($M$2:M1241,M1241)</f>
        <v>1</v>
      </c>
      <c r="AH1241">
        <f>COUNTIF($O$2:O1241,O1241)</f>
        <v>0</v>
      </c>
      <c r="AI1241">
        <f>COUNTIF($Q$2:Q1241,Q1241)</f>
        <v>1</v>
      </c>
      <c r="AJ1241">
        <f>COUNTIF($S$2:S1241,S1241)</f>
        <v>770</v>
      </c>
      <c r="AK1241">
        <f t="shared" si="19"/>
        <v>53.21484375</v>
      </c>
      <c r="AL1241">
        <f>IF(AD1241="",0,COUNTIF($AD$2:AD1241,AD1241))</f>
        <v>1</v>
      </c>
    </row>
    <row r="1242" spans="1:38">
      <c r="A1242" t="s">
        <v>4106</v>
      </c>
      <c r="B1242" t="s">
        <v>56</v>
      </c>
      <c r="C1242">
        <v>200</v>
      </c>
      <c r="D1242" t="s">
        <v>54</v>
      </c>
      <c r="E1242" t="s">
        <v>4102</v>
      </c>
      <c r="F1242">
        <v>61</v>
      </c>
      <c r="G1242">
        <v>527</v>
      </c>
      <c r="H1242"/>
      <c r="I1242">
        <v>0</v>
      </c>
      <c r="J1242">
        <v>0</v>
      </c>
      <c r="K1242"/>
      <c r="L1242">
        <v>0</v>
      </c>
      <c r="M1242" t="s">
        <v>4103</v>
      </c>
      <c r="N1242">
        <v>85</v>
      </c>
      <c r="O1242"/>
      <c r="P1242">
        <v>0</v>
      </c>
      <c r="Q1242" t="s">
        <v>4104</v>
      </c>
      <c r="R1242">
        <v>102</v>
      </c>
      <c r="S1242" t="s">
        <v>172</v>
      </c>
      <c r="T1242">
        <v>6</v>
      </c>
      <c r="U1242" t="s">
        <v>53</v>
      </c>
      <c r="V1242" t="s">
        <v>53</v>
      </c>
      <c r="W1242" t="s">
        <v>108</v>
      </c>
      <c r="X1242">
        <v>54507</v>
      </c>
      <c r="Y1242">
        <v>1466</v>
      </c>
      <c r="Z1242">
        <v>4</v>
      </c>
      <c r="AA1242">
        <v>6</v>
      </c>
      <c r="AB1242">
        <v>62</v>
      </c>
      <c r="AC1242">
        <v>9</v>
      </c>
      <c r="AD1242" t="s">
        <v>4107</v>
      </c>
      <c r="AE1242">
        <f>COUNTIF($E$2:E1242,E1242)</f>
        <v>2</v>
      </c>
      <c r="AF1242">
        <f>COUNTIF($H$2:$H1242,H1242)</f>
        <v>0</v>
      </c>
      <c r="AG1242">
        <f>COUNTIF($M$2:M1242,M1242)</f>
        <v>2</v>
      </c>
      <c r="AH1242">
        <f>COUNTIF($O$2:O1242,O1242)</f>
        <v>0</v>
      </c>
      <c r="AI1242">
        <f>COUNTIF($Q$2:Q1242,Q1242)</f>
        <v>2</v>
      </c>
      <c r="AJ1242">
        <f>COUNTIF($S$2:S1242,S1242)</f>
        <v>771</v>
      </c>
      <c r="AK1242">
        <f t="shared" si="19"/>
        <v>53.2294921875</v>
      </c>
      <c r="AL1242">
        <f>IF(AD1242="",0,COUNTIF($AD$2:AD1242,AD1242))</f>
        <v>1</v>
      </c>
    </row>
    <row r="1243" spans="1:38">
      <c r="A1243" t="s">
        <v>4108</v>
      </c>
      <c r="B1243" t="s">
        <v>56</v>
      </c>
      <c r="C1243">
        <v>200</v>
      </c>
      <c r="D1243" t="s">
        <v>54</v>
      </c>
      <c r="E1243" t="s">
        <v>4109</v>
      </c>
      <c r="F1243">
        <v>66</v>
      </c>
      <c r="G1243">
        <v>530</v>
      </c>
      <c r="H1243"/>
      <c r="I1243">
        <v>0</v>
      </c>
      <c r="J1243">
        <v>0</v>
      </c>
      <c r="K1243"/>
      <c r="L1243">
        <v>0</v>
      </c>
      <c r="M1243" t="s">
        <v>4110</v>
      </c>
      <c r="N1243">
        <v>65</v>
      </c>
      <c r="O1243"/>
      <c r="P1243">
        <v>0</v>
      </c>
      <c r="Q1243" t="s">
        <v>4111</v>
      </c>
      <c r="R1243">
        <v>17</v>
      </c>
      <c r="S1243" t="s">
        <v>4112</v>
      </c>
      <c r="T1243">
        <v>10</v>
      </c>
      <c r="U1243" t="s">
        <v>53</v>
      </c>
      <c r="V1243" t="s">
        <v>53</v>
      </c>
      <c r="W1243" t="s">
        <v>108</v>
      </c>
      <c r="X1243">
        <v>57813</v>
      </c>
      <c r="Y1243">
        <v>1716</v>
      </c>
      <c r="Z1243">
        <v>3</v>
      </c>
      <c r="AA1243">
        <v>10</v>
      </c>
      <c r="AB1243">
        <v>61</v>
      </c>
      <c r="AC1243">
        <v>9</v>
      </c>
      <c r="AD1243" t="s">
        <v>4113</v>
      </c>
      <c r="AE1243">
        <f>COUNTIF($E$2:E1243,E1243)</f>
        <v>1</v>
      </c>
      <c r="AF1243">
        <f>COUNTIF($H$2:$H1243,H1243)</f>
        <v>0</v>
      </c>
      <c r="AG1243">
        <f>COUNTIF($M$2:M1243,M1243)</f>
        <v>1</v>
      </c>
      <c r="AH1243">
        <f>COUNTIF($O$2:O1243,O1243)</f>
        <v>0</v>
      </c>
      <c r="AI1243">
        <f>COUNTIF($Q$2:Q1243,Q1243)</f>
        <v>1</v>
      </c>
      <c r="AJ1243">
        <f>COUNTIF($S$2:S1243,S1243)</f>
        <v>1</v>
      </c>
      <c r="AK1243">
        <f t="shared" si="19"/>
        <v>56.4580078125</v>
      </c>
      <c r="AL1243">
        <f>IF(AD1243="",0,COUNTIF($AD$2:AD1243,AD1243))</f>
        <v>1</v>
      </c>
    </row>
    <row r="1244" spans="1:38">
      <c r="A1244" t="s">
        <v>4114</v>
      </c>
      <c r="B1244" t="s">
        <v>56</v>
      </c>
      <c r="C1244">
        <v>200</v>
      </c>
      <c r="D1244" t="s">
        <v>54</v>
      </c>
      <c r="E1244" t="s">
        <v>4109</v>
      </c>
      <c r="F1244">
        <v>66</v>
      </c>
      <c r="G1244">
        <v>530</v>
      </c>
      <c r="H1244"/>
      <c r="I1244">
        <v>0</v>
      </c>
      <c r="J1244">
        <v>0</v>
      </c>
      <c r="K1244"/>
      <c r="L1244">
        <v>0</v>
      </c>
      <c r="M1244" t="s">
        <v>4110</v>
      </c>
      <c r="N1244">
        <v>65</v>
      </c>
      <c r="O1244"/>
      <c r="P1244">
        <v>0</v>
      </c>
      <c r="Q1244" t="s">
        <v>4111</v>
      </c>
      <c r="R1244">
        <v>17</v>
      </c>
      <c r="S1244" t="s">
        <v>4112</v>
      </c>
      <c r="T1244">
        <v>10</v>
      </c>
      <c r="U1244" t="s">
        <v>53</v>
      </c>
      <c r="V1244" t="s">
        <v>53</v>
      </c>
      <c r="W1244" t="s">
        <v>108</v>
      </c>
      <c r="X1244">
        <v>57828</v>
      </c>
      <c r="Y1244">
        <v>1716</v>
      </c>
      <c r="Z1244">
        <v>4</v>
      </c>
      <c r="AA1244">
        <v>2</v>
      </c>
      <c r="AB1244">
        <v>61</v>
      </c>
      <c r="AC1244">
        <v>9</v>
      </c>
      <c r="AD1244" t="s">
        <v>4115</v>
      </c>
      <c r="AE1244">
        <f>COUNTIF($E$2:E1244,E1244)</f>
        <v>2</v>
      </c>
      <c r="AF1244">
        <f>COUNTIF($H$2:$H1244,H1244)</f>
        <v>0</v>
      </c>
      <c r="AG1244">
        <f>COUNTIF($M$2:M1244,M1244)</f>
        <v>2</v>
      </c>
      <c r="AH1244">
        <f>COUNTIF($O$2:O1244,O1244)</f>
        <v>0</v>
      </c>
      <c r="AI1244">
        <f>COUNTIF($Q$2:Q1244,Q1244)</f>
        <v>2</v>
      </c>
      <c r="AJ1244">
        <f>COUNTIF($S$2:S1244,S1244)</f>
        <v>2</v>
      </c>
      <c r="AK1244">
        <f t="shared" si="19"/>
        <v>56.47265625</v>
      </c>
      <c r="AL1244">
        <f>IF(AD1244="",0,COUNTIF($AD$2:AD1244,AD1244))</f>
        <v>1</v>
      </c>
    </row>
    <row r="1245" spans="1:38">
      <c r="A1245" t="s">
        <v>4116</v>
      </c>
      <c r="B1245" t="s">
        <v>4</v>
      </c>
      <c r="C1245">
        <v>301</v>
      </c>
      <c r="D1245" t="s">
        <v>55</v>
      </c>
      <c r="E1245"/>
      <c r="F1245">
        <v>0</v>
      </c>
      <c r="G1245">
        <v>0</v>
      </c>
      <c r="H1245"/>
      <c r="I1245">
        <v>0</v>
      </c>
      <c r="J1245">
        <v>0</v>
      </c>
      <c r="K1245"/>
      <c r="L1245">
        <v>0</v>
      </c>
      <c r="M1245"/>
      <c r="N1245">
        <v>0</v>
      </c>
      <c r="O1245"/>
      <c r="P1245">
        <v>0</v>
      </c>
      <c r="Q1245"/>
      <c r="R1245">
        <v>0</v>
      </c>
      <c r="S1245"/>
      <c r="T1245">
        <v>0</v>
      </c>
      <c r="U1245" t="s">
        <v>53</v>
      </c>
      <c r="V1245" t="s">
        <v>53</v>
      </c>
      <c r="W1245"/>
      <c r="X1245">
        <v>188</v>
      </c>
      <c r="Y1245">
        <v>0</v>
      </c>
      <c r="Z1245">
        <v>4</v>
      </c>
      <c r="AA1245">
        <v>3</v>
      </c>
      <c r="AB1245">
        <v>1</v>
      </c>
      <c r="AC1245">
        <v>0</v>
      </c>
      <c r="AD1245" t="s">
        <v>53</v>
      </c>
      <c r="AE1245">
        <f>COUNTIF($E$2:E1245,E1245)</f>
        <v>0</v>
      </c>
      <c r="AF1245">
        <f>COUNTIF($H$2:$H1245,H1245)</f>
        <v>0</v>
      </c>
      <c r="AG1245">
        <f>COUNTIF($M$2:M1245,M1245)</f>
        <v>0</v>
      </c>
      <c r="AH1245">
        <f>COUNTIF($O$2:O1245,O1245)</f>
        <v>0</v>
      </c>
      <c r="AI1245">
        <f>COUNTIF($Q$2:Q1245,Q1245)</f>
        <v>0</v>
      </c>
      <c r="AJ1245">
        <f>COUNTIF($S$2:S1245,S1245)</f>
        <v>0</v>
      </c>
      <c r="AK1245">
        <f t="shared" si="19"/>
        <v>0.18359375</v>
      </c>
      <c r="AL1245">
        <f>IF(AD1245="",0,COUNTIF($AD$2:AD1245,AD1245))</f>
        <v>0</v>
      </c>
    </row>
    <row r="1246" spans="1:38">
      <c r="A1246" t="s">
        <v>4117</v>
      </c>
      <c r="B1246" t="s">
        <v>56</v>
      </c>
      <c r="C1246">
        <v>200</v>
      </c>
      <c r="D1246" t="s">
        <v>54</v>
      </c>
      <c r="E1246" t="s">
        <v>4118</v>
      </c>
      <c r="F1246">
        <v>43</v>
      </c>
      <c r="G1246">
        <v>381</v>
      </c>
      <c r="H1246"/>
      <c r="I1246">
        <v>0</v>
      </c>
      <c r="J1246">
        <v>0</v>
      </c>
      <c r="K1246"/>
      <c r="L1246">
        <v>0</v>
      </c>
      <c r="M1246" t="s">
        <v>4118</v>
      </c>
      <c r="N1246">
        <v>43</v>
      </c>
      <c r="O1246"/>
      <c r="P1246">
        <v>0</v>
      </c>
      <c r="Q1246" t="s">
        <v>4119</v>
      </c>
      <c r="R1246">
        <v>13</v>
      </c>
      <c r="S1246" t="s">
        <v>4120</v>
      </c>
      <c r="T1246">
        <v>30</v>
      </c>
      <c r="U1246" t="s">
        <v>53</v>
      </c>
      <c r="V1246" t="s">
        <v>53</v>
      </c>
      <c r="W1246" t="s">
        <v>108</v>
      </c>
      <c r="X1246">
        <v>83509</v>
      </c>
      <c r="Y1246">
        <v>3106</v>
      </c>
      <c r="Z1246">
        <v>4</v>
      </c>
      <c r="AA1246">
        <v>9</v>
      </c>
      <c r="AB1246">
        <v>84</v>
      </c>
      <c r="AC1246">
        <v>35</v>
      </c>
      <c r="AD1246" t="s">
        <v>4121</v>
      </c>
      <c r="AE1246">
        <f>COUNTIF($E$2:E1246,E1246)</f>
        <v>1</v>
      </c>
      <c r="AF1246">
        <f>COUNTIF($H$2:$H1246,H1246)</f>
        <v>0</v>
      </c>
      <c r="AG1246">
        <f>COUNTIF($M$2:M1246,M1246)</f>
        <v>1</v>
      </c>
      <c r="AH1246">
        <f>COUNTIF($O$2:O1246,O1246)</f>
        <v>0</v>
      </c>
      <c r="AI1246">
        <f>COUNTIF($Q$2:Q1246,Q1246)</f>
        <v>1</v>
      </c>
      <c r="AJ1246">
        <f>COUNTIF($S$2:S1246,S1246)</f>
        <v>1</v>
      </c>
      <c r="AK1246">
        <f t="shared" si="19"/>
        <v>81.5517578125</v>
      </c>
      <c r="AL1246">
        <f>IF(AD1246="",0,COUNTIF($AD$2:AD1246,AD1246))</f>
        <v>1</v>
      </c>
    </row>
    <row r="1247" spans="1:38">
      <c r="A1247" t="s">
        <v>4122</v>
      </c>
      <c r="B1247" t="s">
        <v>56</v>
      </c>
      <c r="C1247">
        <v>200</v>
      </c>
      <c r="D1247" t="s">
        <v>54</v>
      </c>
      <c r="E1247" t="s">
        <v>4118</v>
      </c>
      <c r="F1247">
        <v>43</v>
      </c>
      <c r="G1247">
        <v>381</v>
      </c>
      <c r="H1247"/>
      <c r="I1247">
        <v>0</v>
      </c>
      <c r="J1247">
        <v>0</v>
      </c>
      <c r="K1247"/>
      <c r="L1247">
        <v>0</v>
      </c>
      <c r="M1247" t="s">
        <v>4118</v>
      </c>
      <c r="N1247">
        <v>43</v>
      </c>
      <c r="O1247"/>
      <c r="P1247">
        <v>0</v>
      </c>
      <c r="Q1247" t="s">
        <v>4119</v>
      </c>
      <c r="R1247">
        <v>13</v>
      </c>
      <c r="S1247" t="s">
        <v>4120</v>
      </c>
      <c r="T1247">
        <v>30</v>
      </c>
      <c r="U1247" t="s">
        <v>53</v>
      </c>
      <c r="V1247" t="s">
        <v>53</v>
      </c>
      <c r="W1247" t="s">
        <v>108</v>
      </c>
      <c r="X1247">
        <v>83515</v>
      </c>
      <c r="Y1247">
        <v>3106</v>
      </c>
      <c r="Z1247">
        <v>5</v>
      </c>
      <c r="AA1247">
        <v>42</v>
      </c>
      <c r="AB1247">
        <v>84</v>
      </c>
      <c r="AC1247">
        <v>35</v>
      </c>
      <c r="AD1247" t="s">
        <v>4123</v>
      </c>
      <c r="AE1247">
        <f>COUNTIF($E$2:E1247,E1247)</f>
        <v>2</v>
      </c>
      <c r="AF1247">
        <f>COUNTIF($H$2:$H1247,H1247)</f>
        <v>0</v>
      </c>
      <c r="AG1247">
        <f>COUNTIF($M$2:M1247,M1247)</f>
        <v>2</v>
      </c>
      <c r="AH1247">
        <f>COUNTIF($O$2:O1247,O1247)</f>
        <v>0</v>
      </c>
      <c r="AI1247">
        <f>COUNTIF($Q$2:Q1247,Q1247)</f>
        <v>2</v>
      </c>
      <c r="AJ1247">
        <f>COUNTIF($S$2:S1247,S1247)</f>
        <v>2</v>
      </c>
      <c r="AK1247">
        <f t="shared" si="19"/>
        <v>81.5576171875</v>
      </c>
      <c r="AL1247">
        <f>IF(AD1247="",0,COUNTIF($AD$2:AD1247,AD1247))</f>
        <v>1</v>
      </c>
    </row>
    <row r="1248" spans="1:38">
      <c r="A1248" t="s">
        <v>4124</v>
      </c>
      <c r="B1248" t="s">
        <v>56</v>
      </c>
      <c r="C1248">
        <v>200</v>
      </c>
      <c r="D1248" t="s">
        <v>54</v>
      </c>
      <c r="E1248" t="s">
        <v>4125</v>
      </c>
      <c r="F1248">
        <v>42</v>
      </c>
      <c r="G1248">
        <v>351</v>
      </c>
      <c r="H1248"/>
      <c r="I1248">
        <v>0</v>
      </c>
      <c r="J1248">
        <v>0</v>
      </c>
      <c r="K1248"/>
      <c r="L1248">
        <v>0</v>
      </c>
      <c r="M1248" t="s">
        <v>4125</v>
      </c>
      <c r="N1248">
        <v>42</v>
      </c>
      <c r="O1248"/>
      <c r="P1248">
        <v>0</v>
      </c>
      <c r="Q1248" t="s">
        <v>172</v>
      </c>
      <c r="R1248">
        <v>6</v>
      </c>
      <c r="S1248" t="s">
        <v>145</v>
      </c>
      <c r="T1248">
        <v>10</v>
      </c>
      <c r="U1248" t="s">
        <v>53</v>
      </c>
      <c r="V1248" t="s">
        <v>53</v>
      </c>
      <c r="W1248" t="s">
        <v>108</v>
      </c>
      <c r="X1248">
        <v>52353</v>
      </c>
      <c r="Y1248">
        <v>957</v>
      </c>
      <c r="Z1248">
        <v>4</v>
      </c>
      <c r="AA1248">
        <v>6</v>
      </c>
      <c r="AB1248">
        <v>63</v>
      </c>
      <c r="AC1248">
        <v>14</v>
      </c>
      <c r="AD1248" t="s">
        <v>4126</v>
      </c>
      <c r="AE1248">
        <f>COUNTIF($E$2:E1248,E1248)</f>
        <v>1</v>
      </c>
      <c r="AF1248">
        <f>COUNTIF($H$2:$H1248,H1248)</f>
        <v>0</v>
      </c>
      <c r="AG1248">
        <f>COUNTIF($M$2:M1248,M1248)</f>
        <v>1</v>
      </c>
      <c r="AH1248">
        <f>COUNTIF($O$2:O1248,O1248)</f>
        <v>0</v>
      </c>
      <c r="AI1248">
        <f>COUNTIF($Q$2:Q1248,Q1248)</f>
        <v>140</v>
      </c>
      <c r="AJ1248">
        <f>COUNTIF($S$2:S1248,S1248)</f>
        <v>140</v>
      </c>
      <c r="AK1248">
        <f t="shared" si="19"/>
        <v>51.1259765625</v>
      </c>
      <c r="AL1248">
        <f>IF(AD1248="",0,COUNTIF($AD$2:AD1248,AD1248))</f>
        <v>1</v>
      </c>
    </row>
    <row r="1249" spans="1:38">
      <c r="A1249" t="s">
        <v>4127</v>
      </c>
      <c r="B1249" t="s">
        <v>56</v>
      </c>
      <c r="C1249">
        <v>301</v>
      </c>
      <c r="D1249" t="s">
        <v>55</v>
      </c>
      <c r="E1249"/>
      <c r="F1249">
        <v>0</v>
      </c>
      <c r="G1249">
        <v>0</v>
      </c>
      <c r="H1249"/>
      <c r="I1249">
        <v>0</v>
      </c>
      <c r="J1249">
        <v>0</v>
      </c>
      <c r="K1249"/>
      <c r="L1249">
        <v>0</v>
      </c>
      <c r="M1249"/>
      <c r="N1249">
        <v>0</v>
      </c>
      <c r="O1249"/>
      <c r="P1249">
        <v>0</v>
      </c>
      <c r="Q1249"/>
      <c r="R1249">
        <v>0</v>
      </c>
      <c r="S1249"/>
      <c r="T1249">
        <v>0</v>
      </c>
      <c r="U1249" t="s">
        <v>53</v>
      </c>
      <c r="V1249" t="s">
        <v>53</v>
      </c>
      <c r="W1249"/>
      <c r="X1249">
        <v>0</v>
      </c>
      <c r="Y1249">
        <v>0</v>
      </c>
      <c r="Z1249">
        <v>5</v>
      </c>
      <c r="AA1249">
        <v>1</v>
      </c>
      <c r="AB1249">
        <v>1</v>
      </c>
      <c r="AC1249">
        <v>0</v>
      </c>
      <c r="AD1249" t="s">
        <v>53</v>
      </c>
      <c r="AE1249">
        <f>COUNTIF($E$2:E1249,E1249)</f>
        <v>0</v>
      </c>
      <c r="AF1249">
        <f>COUNTIF($H$2:$H1249,H1249)</f>
        <v>0</v>
      </c>
      <c r="AG1249">
        <f>COUNTIF($M$2:M1249,M1249)</f>
        <v>0</v>
      </c>
      <c r="AH1249">
        <f>COUNTIF($O$2:O1249,O1249)</f>
        <v>0</v>
      </c>
      <c r="AI1249">
        <f>COUNTIF($Q$2:Q1249,Q1249)</f>
        <v>0</v>
      </c>
      <c r="AJ1249">
        <f>COUNTIF($S$2:S1249,S1249)</f>
        <v>0</v>
      </c>
      <c r="AK1249">
        <f t="shared" si="19"/>
        <v>0</v>
      </c>
      <c r="AL1249">
        <f>IF(AD1249="",0,COUNTIF($AD$2:AD1249,AD1249))</f>
        <v>0</v>
      </c>
    </row>
    <row r="1250" spans="1:38">
      <c r="A1250" t="s">
        <v>4128</v>
      </c>
      <c r="B1250" t="s">
        <v>56</v>
      </c>
      <c r="C1250">
        <v>301</v>
      </c>
      <c r="D1250" t="s">
        <v>55</v>
      </c>
      <c r="E1250"/>
      <c r="F1250">
        <v>0</v>
      </c>
      <c r="G1250">
        <v>0</v>
      </c>
      <c r="H1250"/>
      <c r="I1250">
        <v>0</v>
      </c>
      <c r="J1250">
        <v>0</v>
      </c>
      <c r="K1250"/>
      <c r="L1250">
        <v>0</v>
      </c>
      <c r="M1250"/>
      <c r="N1250">
        <v>0</v>
      </c>
      <c r="O1250"/>
      <c r="P1250">
        <v>0</v>
      </c>
      <c r="Q1250"/>
      <c r="R1250">
        <v>0</v>
      </c>
      <c r="S1250"/>
      <c r="T1250">
        <v>0</v>
      </c>
      <c r="U1250" t="s">
        <v>53</v>
      </c>
      <c r="V1250" t="s">
        <v>53</v>
      </c>
      <c r="W1250"/>
      <c r="X1250">
        <v>0</v>
      </c>
      <c r="Y1250">
        <v>0</v>
      </c>
      <c r="Z1250">
        <v>5</v>
      </c>
      <c r="AA1250">
        <v>1</v>
      </c>
      <c r="AB1250">
        <v>1</v>
      </c>
      <c r="AC1250">
        <v>0</v>
      </c>
      <c r="AD1250" t="s">
        <v>53</v>
      </c>
      <c r="AE1250">
        <f>COUNTIF($E$2:E1250,E1250)</f>
        <v>0</v>
      </c>
      <c r="AF1250">
        <f>COUNTIF($H$2:$H1250,H1250)</f>
        <v>0</v>
      </c>
      <c r="AG1250">
        <f>COUNTIF($M$2:M1250,M1250)</f>
        <v>0</v>
      </c>
      <c r="AH1250">
        <f>COUNTIF($O$2:O1250,O1250)</f>
        <v>0</v>
      </c>
      <c r="AI1250">
        <f>COUNTIF($Q$2:Q1250,Q1250)</f>
        <v>0</v>
      </c>
      <c r="AJ1250">
        <f>COUNTIF($S$2:S1250,S1250)</f>
        <v>0</v>
      </c>
      <c r="AK1250">
        <f t="shared" si="19"/>
        <v>0</v>
      </c>
      <c r="AL1250">
        <f>IF(AD1250="",0,COUNTIF($AD$2:AD1250,AD1250))</f>
        <v>0</v>
      </c>
    </row>
    <row r="1251" spans="1:38">
      <c r="A1251" t="s">
        <v>4129</v>
      </c>
      <c r="B1251" t="s">
        <v>56</v>
      </c>
      <c r="C1251">
        <v>200</v>
      </c>
      <c r="D1251" t="s">
        <v>54</v>
      </c>
      <c r="E1251" t="s">
        <v>4130</v>
      </c>
      <c r="F1251">
        <v>54</v>
      </c>
      <c r="G1251">
        <v>458</v>
      </c>
      <c r="H1251"/>
      <c r="I1251">
        <v>0</v>
      </c>
      <c r="J1251">
        <v>0</v>
      </c>
      <c r="K1251"/>
      <c r="L1251">
        <v>0</v>
      </c>
      <c r="M1251" t="s">
        <v>4131</v>
      </c>
      <c r="N1251">
        <v>61</v>
      </c>
      <c r="O1251"/>
      <c r="P1251">
        <v>0</v>
      </c>
      <c r="Q1251" t="s">
        <v>4132</v>
      </c>
      <c r="R1251">
        <v>79</v>
      </c>
      <c r="S1251" t="s">
        <v>172</v>
      </c>
      <c r="T1251">
        <v>6</v>
      </c>
      <c r="U1251" t="s">
        <v>53</v>
      </c>
      <c r="V1251" t="s">
        <v>53</v>
      </c>
      <c r="W1251" t="s">
        <v>108</v>
      </c>
      <c r="X1251">
        <v>52233</v>
      </c>
      <c r="Y1251">
        <v>1322</v>
      </c>
      <c r="Z1251">
        <v>3</v>
      </c>
      <c r="AA1251">
        <v>6</v>
      </c>
      <c r="AB1251">
        <v>59</v>
      </c>
      <c r="AC1251">
        <v>9</v>
      </c>
      <c r="AD1251" t="s">
        <v>4133</v>
      </c>
      <c r="AE1251">
        <f>COUNTIF($E$2:E1251,E1251)</f>
        <v>1</v>
      </c>
      <c r="AF1251">
        <f>COUNTIF($H$2:$H1251,H1251)</f>
        <v>0</v>
      </c>
      <c r="AG1251">
        <f>COUNTIF($M$2:M1251,M1251)</f>
        <v>1</v>
      </c>
      <c r="AH1251">
        <f>COUNTIF($O$2:O1251,O1251)</f>
        <v>0</v>
      </c>
      <c r="AI1251">
        <f>COUNTIF($Q$2:Q1251,Q1251)</f>
        <v>1</v>
      </c>
      <c r="AJ1251">
        <f>COUNTIF($S$2:S1251,S1251)</f>
        <v>772</v>
      </c>
      <c r="AK1251">
        <f t="shared" si="19"/>
        <v>51.0087890625</v>
      </c>
      <c r="AL1251">
        <f>IF(AD1251="",0,COUNTIF($AD$2:AD1251,AD1251))</f>
        <v>1</v>
      </c>
    </row>
    <row r="1252" spans="1:38">
      <c r="A1252" t="s">
        <v>4134</v>
      </c>
      <c r="B1252" t="s">
        <v>56</v>
      </c>
      <c r="C1252">
        <v>200</v>
      </c>
      <c r="D1252" t="s">
        <v>54</v>
      </c>
      <c r="E1252" t="s">
        <v>4130</v>
      </c>
      <c r="F1252">
        <v>54</v>
      </c>
      <c r="G1252">
        <v>458</v>
      </c>
      <c r="H1252"/>
      <c r="I1252">
        <v>0</v>
      </c>
      <c r="J1252">
        <v>0</v>
      </c>
      <c r="K1252"/>
      <c r="L1252">
        <v>0</v>
      </c>
      <c r="M1252" t="s">
        <v>4131</v>
      </c>
      <c r="N1252">
        <v>61</v>
      </c>
      <c r="O1252"/>
      <c r="P1252">
        <v>0</v>
      </c>
      <c r="Q1252" t="s">
        <v>4132</v>
      </c>
      <c r="R1252">
        <v>79</v>
      </c>
      <c r="S1252" t="s">
        <v>172</v>
      </c>
      <c r="T1252">
        <v>6</v>
      </c>
      <c r="U1252" t="s">
        <v>53</v>
      </c>
      <c r="V1252" t="s">
        <v>53</v>
      </c>
      <c r="W1252" t="s">
        <v>108</v>
      </c>
      <c r="X1252">
        <v>52248</v>
      </c>
      <c r="Y1252">
        <v>1322</v>
      </c>
      <c r="Z1252">
        <v>4</v>
      </c>
      <c r="AA1252">
        <v>2</v>
      </c>
      <c r="AB1252">
        <v>59</v>
      </c>
      <c r="AC1252">
        <v>9</v>
      </c>
      <c r="AD1252" t="s">
        <v>4135</v>
      </c>
      <c r="AE1252">
        <f>COUNTIF($E$2:E1252,E1252)</f>
        <v>2</v>
      </c>
      <c r="AF1252">
        <f>COUNTIF($H$2:$H1252,H1252)</f>
        <v>0</v>
      </c>
      <c r="AG1252">
        <f>COUNTIF($M$2:M1252,M1252)</f>
        <v>2</v>
      </c>
      <c r="AH1252">
        <f>COUNTIF($O$2:O1252,O1252)</f>
        <v>0</v>
      </c>
      <c r="AI1252">
        <f>COUNTIF($Q$2:Q1252,Q1252)</f>
        <v>2</v>
      </c>
      <c r="AJ1252">
        <f>COUNTIF($S$2:S1252,S1252)</f>
        <v>773</v>
      </c>
      <c r="AK1252">
        <f t="shared" si="19"/>
        <v>51.0234375</v>
      </c>
      <c r="AL1252">
        <f>IF(AD1252="",0,COUNTIF($AD$2:AD1252,AD1252))</f>
        <v>1</v>
      </c>
    </row>
    <row r="1253" spans="1:38">
      <c r="A1253" t="s">
        <v>4136</v>
      </c>
      <c r="B1253" t="s">
        <v>56</v>
      </c>
      <c r="C1253">
        <v>200</v>
      </c>
      <c r="D1253" t="s">
        <v>54</v>
      </c>
      <c r="E1253" t="s">
        <v>4137</v>
      </c>
      <c r="F1253">
        <v>26</v>
      </c>
      <c r="G1253">
        <v>225</v>
      </c>
      <c r="H1253"/>
      <c r="I1253">
        <v>0</v>
      </c>
      <c r="J1253">
        <v>0</v>
      </c>
      <c r="K1253"/>
      <c r="L1253">
        <v>0</v>
      </c>
      <c r="M1253" t="s">
        <v>4137</v>
      </c>
      <c r="N1253">
        <v>26</v>
      </c>
      <c r="O1253"/>
      <c r="P1253">
        <v>0</v>
      </c>
      <c r="Q1253" t="s">
        <v>4138</v>
      </c>
      <c r="R1253">
        <v>96</v>
      </c>
      <c r="S1253" t="s">
        <v>4139</v>
      </c>
      <c r="T1253">
        <v>31</v>
      </c>
      <c r="U1253" t="s">
        <v>53</v>
      </c>
      <c r="V1253" t="s">
        <v>53</v>
      </c>
      <c r="W1253" t="s">
        <v>108</v>
      </c>
      <c r="X1253">
        <v>55179</v>
      </c>
      <c r="Y1253">
        <v>1533</v>
      </c>
      <c r="Z1253">
        <v>4</v>
      </c>
      <c r="AA1253">
        <v>10</v>
      </c>
      <c r="AB1253">
        <v>62</v>
      </c>
      <c r="AC1253">
        <v>10</v>
      </c>
      <c r="AD1253" t="s">
        <v>4140</v>
      </c>
      <c r="AE1253">
        <f>COUNTIF($E$2:E1253,E1253)</f>
        <v>1</v>
      </c>
      <c r="AF1253">
        <f>COUNTIF($H$2:$H1253,H1253)</f>
        <v>0</v>
      </c>
      <c r="AG1253">
        <f>COUNTIF($M$2:M1253,M1253)</f>
        <v>1</v>
      </c>
      <c r="AH1253">
        <f>COUNTIF($O$2:O1253,O1253)</f>
        <v>0</v>
      </c>
      <c r="AI1253">
        <f>COUNTIF($Q$2:Q1253,Q1253)</f>
        <v>1</v>
      </c>
      <c r="AJ1253">
        <f>COUNTIF($S$2:S1253,S1253)</f>
        <v>1</v>
      </c>
      <c r="AK1253">
        <f t="shared" si="19"/>
        <v>53.8857421875</v>
      </c>
      <c r="AL1253">
        <f>IF(AD1253="",0,COUNTIF($AD$2:AD1253,AD1253))</f>
        <v>1</v>
      </c>
    </row>
    <row r="1254" spans="1:38">
      <c r="A1254" t="s">
        <v>4141</v>
      </c>
      <c r="B1254" t="s">
        <v>56</v>
      </c>
      <c r="C1254">
        <v>200</v>
      </c>
      <c r="D1254" t="s">
        <v>54</v>
      </c>
      <c r="E1254" t="s">
        <v>4137</v>
      </c>
      <c r="F1254">
        <v>26</v>
      </c>
      <c r="G1254">
        <v>225</v>
      </c>
      <c r="H1254"/>
      <c r="I1254">
        <v>0</v>
      </c>
      <c r="J1254">
        <v>0</v>
      </c>
      <c r="K1254"/>
      <c r="L1254">
        <v>0</v>
      </c>
      <c r="M1254" t="s">
        <v>4137</v>
      </c>
      <c r="N1254">
        <v>26</v>
      </c>
      <c r="O1254"/>
      <c r="P1254">
        <v>0</v>
      </c>
      <c r="Q1254" t="s">
        <v>4138</v>
      </c>
      <c r="R1254">
        <v>96</v>
      </c>
      <c r="S1254" t="s">
        <v>4139</v>
      </c>
      <c r="T1254">
        <v>31</v>
      </c>
      <c r="U1254" t="s">
        <v>53</v>
      </c>
      <c r="V1254" t="s">
        <v>53</v>
      </c>
      <c r="W1254" t="s">
        <v>108</v>
      </c>
      <c r="X1254">
        <v>55194</v>
      </c>
      <c r="Y1254">
        <v>1533</v>
      </c>
      <c r="Z1254">
        <v>5</v>
      </c>
      <c r="AA1254">
        <v>6</v>
      </c>
      <c r="AB1254">
        <v>62</v>
      </c>
      <c r="AC1254">
        <v>10</v>
      </c>
      <c r="AD1254" t="s">
        <v>4142</v>
      </c>
      <c r="AE1254">
        <f>COUNTIF($E$2:E1254,E1254)</f>
        <v>2</v>
      </c>
      <c r="AF1254">
        <f>COUNTIF($H$2:$H1254,H1254)</f>
        <v>0</v>
      </c>
      <c r="AG1254">
        <f>COUNTIF($M$2:M1254,M1254)</f>
        <v>2</v>
      </c>
      <c r="AH1254">
        <f>COUNTIF($O$2:O1254,O1254)</f>
        <v>0</v>
      </c>
      <c r="AI1254">
        <f>COUNTIF($Q$2:Q1254,Q1254)</f>
        <v>2</v>
      </c>
      <c r="AJ1254">
        <f>COUNTIF($S$2:S1254,S1254)</f>
        <v>2</v>
      </c>
      <c r="AK1254">
        <f t="shared" si="19"/>
        <v>53.900390625</v>
      </c>
      <c r="AL1254">
        <f>IF(AD1254="",0,COUNTIF($AD$2:AD1254,AD1254))</f>
        <v>1</v>
      </c>
    </row>
    <row r="1255" spans="1:38">
      <c r="A1255" t="s">
        <v>4143</v>
      </c>
      <c r="B1255" t="s">
        <v>56</v>
      </c>
      <c r="C1255">
        <v>200</v>
      </c>
      <c r="D1255" t="s">
        <v>54</v>
      </c>
      <c r="E1255" t="s">
        <v>4144</v>
      </c>
      <c r="F1255">
        <v>48</v>
      </c>
      <c r="G1255">
        <v>420</v>
      </c>
      <c r="H1255"/>
      <c r="I1255">
        <v>0</v>
      </c>
      <c r="J1255">
        <v>0</v>
      </c>
      <c r="K1255"/>
      <c r="L1255">
        <v>0</v>
      </c>
      <c r="M1255" t="s">
        <v>4144</v>
      </c>
      <c r="N1255">
        <v>48</v>
      </c>
      <c r="O1255"/>
      <c r="P1255">
        <v>0</v>
      </c>
      <c r="Q1255" t="s">
        <v>4145</v>
      </c>
      <c r="R1255">
        <v>25</v>
      </c>
      <c r="S1255" t="s">
        <v>4146</v>
      </c>
      <c r="T1255">
        <v>29</v>
      </c>
      <c r="U1255" t="s">
        <v>53</v>
      </c>
      <c r="V1255" t="s">
        <v>53</v>
      </c>
      <c r="W1255" t="s">
        <v>108</v>
      </c>
      <c r="X1255">
        <v>90673</v>
      </c>
      <c r="Y1255">
        <v>3562</v>
      </c>
      <c r="Z1255">
        <v>5</v>
      </c>
      <c r="AA1255">
        <v>6</v>
      </c>
      <c r="AB1255">
        <v>104</v>
      </c>
      <c r="AC1255">
        <v>22</v>
      </c>
      <c r="AD1255" t="s">
        <v>4147</v>
      </c>
      <c r="AE1255">
        <f>COUNTIF($E$2:E1255,E1255)</f>
        <v>1</v>
      </c>
      <c r="AF1255">
        <f>COUNTIF($H$2:$H1255,H1255)</f>
        <v>0</v>
      </c>
      <c r="AG1255">
        <f>COUNTIF($M$2:M1255,M1255)</f>
        <v>1</v>
      </c>
      <c r="AH1255">
        <f>COUNTIF($O$2:O1255,O1255)</f>
        <v>0</v>
      </c>
      <c r="AI1255">
        <f>COUNTIF($Q$2:Q1255,Q1255)</f>
        <v>1</v>
      </c>
      <c r="AJ1255">
        <f>COUNTIF($S$2:S1255,S1255)</f>
        <v>1</v>
      </c>
      <c r="AK1255">
        <f t="shared" si="19"/>
        <v>88.5478515625</v>
      </c>
      <c r="AL1255">
        <f>IF(AD1255="",0,COUNTIF($AD$2:AD1255,AD1255))</f>
        <v>1</v>
      </c>
    </row>
    <row r="1256" spans="1:38">
      <c r="A1256" t="s">
        <v>4148</v>
      </c>
      <c r="B1256" t="s">
        <v>56</v>
      </c>
      <c r="C1256">
        <v>200</v>
      </c>
      <c r="D1256" t="s">
        <v>54</v>
      </c>
      <c r="E1256" t="s">
        <v>4144</v>
      </c>
      <c r="F1256">
        <v>48</v>
      </c>
      <c r="G1256">
        <v>420</v>
      </c>
      <c r="H1256"/>
      <c r="I1256">
        <v>0</v>
      </c>
      <c r="J1256">
        <v>0</v>
      </c>
      <c r="K1256"/>
      <c r="L1256">
        <v>0</v>
      </c>
      <c r="M1256" t="s">
        <v>4144</v>
      </c>
      <c r="N1256">
        <v>48</v>
      </c>
      <c r="O1256"/>
      <c r="P1256">
        <v>0</v>
      </c>
      <c r="Q1256" t="s">
        <v>4145</v>
      </c>
      <c r="R1256">
        <v>25</v>
      </c>
      <c r="S1256" t="s">
        <v>4146</v>
      </c>
      <c r="T1256">
        <v>29</v>
      </c>
      <c r="U1256" t="s">
        <v>53</v>
      </c>
      <c r="V1256" t="s">
        <v>53</v>
      </c>
      <c r="W1256" t="s">
        <v>108</v>
      </c>
      <c r="X1256">
        <v>90688</v>
      </c>
      <c r="Y1256">
        <v>3562</v>
      </c>
      <c r="Z1256">
        <v>6</v>
      </c>
      <c r="AA1256">
        <v>68</v>
      </c>
      <c r="AB1256">
        <v>104</v>
      </c>
      <c r="AC1256">
        <v>22</v>
      </c>
      <c r="AD1256" t="s">
        <v>4149</v>
      </c>
      <c r="AE1256">
        <f>COUNTIF($E$2:E1256,E1256)</f>
        <v>2</v>
      </c>
      <c r="AF1256">
        <f>COUNTIF($H$2:$H1256,H1256)</f>
        <v>0</v>
      </c>
      <c r="AG1256">
        <f>COUNTIF($M$2:M1256,M1256)</f>
        <v>2</v>
      </c>
      <c r="AH1256">
        <f>COUNTIF($O$2:O1256,O1256)</f>
        <v>0</v>
      </c>
      <c r="AI1256">
        <f>COUNTIF($Q$2:Q1256,Q1256)</f>
        <v>2</v>
      </c>
      <c r="AJ1256">
        <f>COUNTIF($S$2:S1256,S1256)</f>
        <v>2</v>
      </c>
      <c r="AK1256">
        <f t="shared" si="19"/>
        <v>88.5625</v>
      </c>
      <c r="AL1256">
        <f>IF(AD1256="",0,COUNTIF($AD$2:AD1256,AD1256))</f>
        <v>1</v>
      </c>
    </row>
    <row r="1257" spans="1:38">
      <c r="A1257" t="s">
        <v>4150</v>
      </c>
      <c r="B1257" t="s">
        <v>56</v>
      </c>
      <c r="C1257">
        <v>200</v>
      </c>
      <c r="D1257" t="s">
        <v>54</v>
      </c>
      <c r="E1257" t="s">
        <v>4151</v>
      </c>
      <c r="F1257">
        <v>48</v>
      </c>
      <c r="G1257">
        <v>403</v>
      </c>
      <c r="H1257"/>
      <c r="I1257">
        <v>0</v>
      </c>
      <c r="J1257">
        <v>0</v>
      </c>
      <c r="K1257"/>
      <c r="L1257">
        <v>0</v>
      </c>
      <c r="M1257" t="s">
        <v>4151</v>
      </c>
      <c r="N1257">
        <v>48</v>
      </c>
      <c r="O1257"/>
      <c r="P1257">
        <v>0</v>
      </c>
      <c r="Q1257" t="s">
        <v>4152</v>
      </c>
      <c r="R1257">
        <v>58</v>
      </c>
      <c r="S1257" t="s">
        <v>4153</v>
      </c>
      <c r="T1257">
        <v>65</v>
      </c>
      <c r="U1257" t="s">
        <v>53</v>
      </c>
      <c r="V1257" t="s">
        <v>53</v>
      </c>
      <c r="W1257" t="s">
        <v>108</v>
      </c>
      <c r="X1257">
        <v>67124</v>
      </c>
      <c r="Y1257">
        <v>1812</v>
      </c>
      <c r="Z1257">
        <v>4</v>
      </c>
      <c r="AA1257">
        <v>6</v>
      </c>
      <c r="AB1257">
        <v>70</v>
      </c>
      <c r="AC1257">
        <v>40</v>
      </c>
      <c r="AD1257" t="s">
        <v>4154</v>
      </c>
      <c r="AE1257">
        <f>COUNTIF($E$2:E1257,E1257)</f>
        <v>1</v>
      </c>
      <c r="AF1257">
        <f>COUNTIF($H$2:$H1257,H1257)</f>
        <v>0</v>
      </c>
      <c r="AG1257">
        <f>COUNTIF($M$2:M1257,M1257)</f>
        <v>1</v>
      </c>
      <c r="AH1257">
        <f>COUNTIF($O$2:O1257,O1257)</f>
        <v>0</v>
      </c>
      <c r="AI1257">
        <f>COUNTIF($Q$2:Q1257,Q1257)</f>
        <v>1</v>
      </c>
      <c r="AJ1257">
        <f>COUNTIF($S$2:S1257,S1257)</f>
        <v>1</v>
      </c>
      <c r="AK1257">
        <f t="shared" si="19"/>
        <v>65.55078125</v>
      </c>
      <c r="AL1257">
        <f>IF(AD1257="",0,COUNTIF($AD$2:AD1257,AD1257))</f>
        <v>1</v>
      </c>
    </row>
    <row r="1258" spans="1:38">
      <c r="A1258" t="s">
        <v>4155</v>
      </c>
      <c r="B1258" t="s">
        <v>56</v>
      </c>
      <c r="C1258">
        <v>200</v>
      </c>
      <c r="D1258" t="s">
        <v>54</v>
      </c>
      <c r="E1258" t="s">
        <v>4151</v>
      </c>
      <c r="F1258">
        <v>48</v>
      </c>
      <c r="G1258">
        <v>403</v>
      </c>
      <c r="H1258"/>
      <c r="I1258">
        <v>0</v>
      </c>
      <c r="J1258">
        <v>0</v>
      </c>
      <c r="K1258"/>
      <c r="L1258">
        <v>0</v>
      </c>
      <c r="M1258" t="s">
        <v>4151</v>
      </c>
      <c r="N1258">
        <v>48</v>
      </c>
      <c r="O1258"/>
      <c r="P1258">
        <v>0</v>
      </c>
      <c r="Q1258" t="s">
        <v>4152</v>
      </c>
      <c r="R1258">
        <v>58</v>
      </c>
      <c r="S1258" t="s">
        <v>4153</v>
      </c>
      <c r="T1258">
        <v>65</v>
      </c>
      <c r="U1258" t="s">
        <v>53</v>
      </c>
      <c r="V1258" t="s">
        <v>53</v>
      </c>
      <c r="W1258" t="s">
        <v>108</v>
      </c>
      <c r="X1258">
        <v>67108</v>
      </c>
      <c r="Y1258">
        <v>1812</v>
      </c>
      <c r="Z1258">
        <v>5</v>
      </c>
      <c r="AA1258">
        <v>14</v>
      </c>
      <c r="AB1258">
        <v>70</v>
      </c>
      <c r="AC1258">
        <v>40</v>
      </c>
      <c r="AD1258" t="s">
        <v>4156</v>
      </c>
      <c r="AE1258">
        <f>COUNTIF($E$2:E1258,E1258)</f>
        <v>2</v>
      </c>
      <c r="AF1258">
        <f>COUNTIF($H$2:$H1258,H1258)</f>
        <v>0</v>
      </c>
      <c r="AG1258">
        <f>COUNTIF($M$2:M1258,M1258)</f>
        <v>2</v>
      </c>
      <c r="AH1258">
        <f>COUNTIF($O$2:O1258,O1258)</f>
        <v>0</v>
      </c>
      <c r="AI1258">
        <f>COUNTIF($Q$2:Q1258,Q1258)</f>
        <v>2</v>
      </c>
      <c r="AJ1258">
        <f>COUNTIF($S$2:S1258,S1258)</f>
        <v>2</v>
      </c>
      <c r="AK1258">
        <f t="shared" si="19"/>
        <v>65.53515625</v>
      </c>
      <c r="AL1258">
        <f>IF(AD1258="",0,COUNTIF($AD$2:AD1258,AD1258))</f>
        <v>1</v>
      </c>
    </row>
    <row r="1259" spans="1:38">
      <c r="A1259" t="s">
        <v>4157</v>
      </c>
      <c r="B1259" t="s">
        <v>56</v>
      </c>
      <c r="C1259">
        <v>200</v>
      </c>
      <c r="D1259" t="s">
        <v>54</v>
      </c>
      <c r="E1259" t="s">
        <v>4158</v>
      </c>
      <c r="F1259">
        <v>54</v>
      </c>
      <c r="G1259">
        <v>455</v>
      </c>
      <c r="H1259"/>
      <c r="I1259">
        <v>0</v>
      </c>
      <c r="J1259">
        <v>0</v>
      </c>
      <c r="K1259"/>
      <c r="L1259">
        <v>0</v>
      </c>
      <c r="M1259" t="s">
        <v>4159</v>
      </c>
      <c r="N1259">
        <v>38</v>
      </c>
      <c r="O1259"/>
      <c r="P1259">
        <v>0</v>
      </c>
      <c r="Q1259" t="s">
        <v>4160</v>
      </c>
      <c r="R1259">
        <v>55</v>
      </c>
      <c r="S1259" t="s">
        <v>172</v>
      </c>
      <c r="T1259">
        <v>6</v>
      </c>
      <c r="U1259" t="s">
        <v>53</v>
      </c>
      <c r="V1259" t="s">
        <v>53</v>
      </c>
      <c r="W1259" t="s">
        <v>108</v>
      </c>
      <c r="X1259">
        <v>55121</v>
      </c>
      <c r="Y1259">
        <v>878</v>
      </c>
      <c r="Z1259">
        <v>3</v>
      </c>
      <c r="AA1259">
        <v>8</v>
      </c>
      <c r="AB1259">
        <v>67</v>
      </c>
      <c r="AC1259">
        <v>17</v>
      </c>
      <c r="AD1259" t="s">
        <v>4161</v>
      </c>
      <c r="AE1259">
        <f>COUNTIF($E$2:E1259,E1259)</f>
        <v>1</v>
      </c>
      <c r="AF1259">
        <f>COUNTIF($H$2:$H1259,H1259)</f>
        <v>0</v>
      </c>
      <c r="AG1259">
        <f>COUNTIF($M$2:M1259,M1259)</f>
        <v>1</v>
      </c>
      <c r="AH1259">
        <f>COUNTIF($O$2:O1259,O1259)</f>
        <v>0</v>
      </c>
      <c r="AI1259">
        <f>COUNTIF($Q$2:Q1259,Q1259)</f>
        <v>1</v>
      </c>
      <c r="AJ1259">
        <f>COUNTIF($S$2:S1259,S1259)</f>
        <v>774</v>
      </c>
      <c r="AK1259">
        <f t="shared" si="19"/>
        <v>53.8291015625</v>
      </c>
      <c r="AL1259">
        <f>IF(AD1259="",0,COUNTIF($AD$2:AD1259,AD1259))</f>
        <v>1</v>
      </c>
    </row>
    <row r="1260" spans="1:38">
      <c r="A1260" t="s">
        <v>4162</v>
      </c>
      <c r="B1260" t="s">
        <v>56</v>
      </c>
      <c r="C1260">
        <v>200</v>
      </c>
      <c r="D1260" t="s">
        <v>54</v>
      </c>
      <c r="E1260" t="s">
        <v>4158</v>
      </c>
      <c r="F1260">
        <v>54</v>
      </c>
      <c r="G1260">
        <v>455</v>
      </c>
      <c r="H1260"/>
      <c r="I1260">
        <v>0</v>
      </c>
      <c r="J1260">
        <v>0</v>
      </c>
      <c r="K1260"/>
      <c r="L1260">
        <v>0</v>
      </c>
      <c r="M1260" t="s">
        <v>4159</v>
      </c>
      <c r="N1260">
        <v>38</v>
      </c>
      <c r="O1260"/>
      <c r="P1260">
        <v>0</v>
      </c>
      <c r="Q1260" t="s">
        <v>4160</v>
      </c>
      <c r="R1260">
        <v>55</v>
      </c>
      <c r="S1260" t="s">
        <v>172</v>
      </c>
      <c r="T1260">
        <v>6</v>
      </c>
      <c r="U1260" t="s">
        <v>53</v>
      </c>
      <c r="V1260" t="s">
        <v>53</v>
      </c>
      <c r="W1260" t="s">
        <v>108</v>
      </c>
      <c r="X1260">
        <v>55136</v>
      </c>
      <c r="Y1260">
        <v>878</v>
      </c>
      <c r="Z1260">
        <v>4</v>
      </c>
      <c r="AA1260">
        <v>18</v>
      </c>
      <c r="AB1260">
        <v>67</v>
      </c>
      <c r="AC1260">
        <v>17</v>
      </c>
      <c r="AD1260" t="s">
        <v>4163</v>
      </c>
      <c r="AE1260">
        <f>COUNTIF($E$2:E1260,E1260)</f>
        <v>2</v>
      </c>
      <c r="AF1260">
        <f>COUNTIF($H$2:$H1260,H1260)</f>
        <v>0</v>
      </c>
      <c r="AG1260">
        <f>COUNTIF($M$2:M1260,M1260)</f>
        <v>2</v>
      </c>
      <c r="AH1260">
        <f>COUNTIF($O$2:O1260,O1260)</f>
        <v>0</v>
      </c>
      <c r="AI1260">
        <f>COUNTIF($Q$2:Q1260,Q1260)</f>
        <v>2</v>
      </c>
      <c r="AJ1260">
        <f>COUNTIF($S$2:S1260,S1260)</f>
        <v>775</v>
      </c>
      <c r="AK1260">
        <f t="shared" si="19"/>
        <v>53.84375</v>
      </c>
      <c r="AL1260">
        <f>IF(AD1260="",0,COUNTIF($AD$2:AD1260,AD1260))</f>
        <v>1</v>
      </c>
    </row>
    <row r="1261" spans="1:38">
      <c r="A1261" t="s">
        <v>4164</v>
      </c>
      <c r="B1261" t="s">
        <v>56</v>
      </c>
      <c r="C1261">
        <v>200</v>
      </c>
      <c r="D1261" t="s">
        <v>54</v>
      </c>
      <c r="E1261" t="s">
        <v>4165</v>
      </c>
      <c r="F1261">
        <v>28</v>
      </c>
      <c r="G1261">
        <v>248</v>
      </c>
      <c r="H1261"/>
      <c r="I1261">
        <v>0</v>
      </c>
      <c r="J1261">
        <v>0</v>
      </c>
      <c r="K1261"/>
      <c r="L1261">
        <v>0</v>
      </c>
      <c r="M1261" t="s">
        <v>4165</v>
      </c>
      <c r="N1261">
        <v>28</v>
      </c>
      <c r="O1261"/>
      <c r="P1261">
        <v>0</v>
      </c>
      <c r="Q1261" t="s">
        <v>4166</v>
      </c>
      <c r="R1261">
        <v>46</v>
      </c>
      <c r="S1261" t="s">
        <v>4167</v>
      </c>
      <c r="T1261">
        <v>20</v>
      </c>
      <c r="U1261" t="s">
        <v>53</v>
      </c>
      <c r="V1261" t="s">
        <v>53</v>
      </c>
      <c r="W1261" t="s">
        <v>108</v>
      </c>
      <c r="X1261">
        <v>55249</v>
      </c>
      <c r="Y1261">
        <v>1537</v>
      </c>
      <c r="Z1261">
        <v>4</v>
      </c>
      <c r="AA1261">
        <v>10</v>
      </c>
      <c r="AB1261">
        <v>63</v>
      </c>
      <c r="AC1261">
        <v>8</v>
      </c>
      <c r="AD1261" t="s">
        <v>4168</v>
      </c>
      <c r="AE1261">
        <f>COUNTIF($E$2:E1261,E1261)</f>
        <v>1</v>
      </c>
      <c r="AF1261">
        <f>COUNTIF($H$2:$H1261,H1261)</f>
        <v>0</v>
      </c>
      <c r="AG1261">
        <f>COUNTIF($M$2:M1261,M1261)</f>
        <v>1</v>
      </c>
      <c r="AH1261">
        <f>COUNTIF($O$2:O1261,O1261)</f>
        <v>0</v>
      </c>
      <c r="AI1261">
        <f>COUNTIF($Q$2:Q1261,Q1261)</f>
        <v>1</v>
      </c>
      <c r="AJ1261">
        <f>COUNTIF($S$2:S1261,S1261)</f>
        <v>1</v>
      </c>
      <c r="AK1261">
        <f t="shared" si="19"/>
        <v>53.9541015625</v>
      </c>
      <c r="AL1261">
        <f>IF(AD1261="",0,COUNTIF($AD$2:AD1261,AD1261))</f>
        <v>1</v>
      </c>
    </row>
    <row r="1262" spans="1:38">
      <c r="A1262" t="s">
        <v>4169</v>
      </c>
      <c r="B1262" t="s">
        <v>56</v>
      </c>
      <c r="C1262">
        <v>200</v>
      </c>
      <c r="D1262" t="s">
        <v>54</v>
      </c>
      <c r="E1262" t="s">
        <v>4170</v>
      </c>
      <c r="F1262">
        <v>14</v>
      </c>
      <c r="G1262">
        <v>126</v>
      </c>
      <c r="H1262"/>
      <c r="I1262">
        <v>0</v>
      </c>
      <c r="J1262">
        <v>0</v>
      </c>
      <c r="K1262"/>
      <c r="L1262">
        <v>0</v>
      </c>
      <c r="M1262" t="s">
        <v>4170</v>
      </c>
      <c r="N1262">
        <v>14</v>
      </c>
      <c r="O1262"/>
      <c r="P1262">
        <v>0</v>
      </c>
      <c r="Q1262" t="s">
        <v>172</v>
      </c>
      <c r="R1262">
        <v>6</v>
      </c>
      <c r="S1262" t="s">
        <v>145</v>
      </c>
      <c r="T1262">
        <v>10</v>
      </c>
      <c r="U1262" t="s">
        <v>53</v>
      </c>
      <c r="V1262" t="s">
        <v>53</v>
      </c>
      <c r="W1262" t="s">
        <v>108</v>
      </c>
      <c r="X1262">
        <v>47321</v>
      </c>
      <c r="Y1262">
        <v>469</v>
      </c>
      <c r="Z1262">
        <v>5</v>
      </c>
      <c r="AA1262">
        <v>2</v>
      </c>
      <c r="AB1262">
        <v>56</v>
      </c>
      <c r="AC1262">
        <v>9</v>
      </c>
      <c r="AD1262" t="s">
        <v>4171</v>
      </c>
      <c r="AE1262">
        <f>COUNTIF($E$2:E1262,E1262)</f>
        <v>1</v>
      </c>
      <c r="AF1262">
        <f>COUNTIF($H$2:$H1262,H1262)</f>
        <v>0</v>
      </c>
      <c r="AG1262">
        <f>COUNTIF($M$2:M1262,M1262)</f>
        <v>1</v>
      </c>
      <c r="AH1262">
        <f>COUNTIF($O$2:O1262,O1262)</f>
        <v>0</v>
      </c>
      <c r="AI1262">
        <f>COUNTIF($Q$2:Q1262,Q1262)</f>
        <v>141</v>
      </c>
      <c r="AJ1262">
        <f>COUNTIF($S$2:S1262,S1262)</f>
        <v>141</v>
      </c>
      <c r="AK1262">
        <f t="shared" si="19"/>
        <v>46.2119140625</v>
      </c>
      <c r="AL1262">
        <f>IF(AD1262="",0,COUNTIF($AD$2:AD1262,AD1262))</f>
        <v>1</v>
      </c>
    </row>
    <row r="1263" spans="1:38">
      <c r="A1263" t="s">
        <v>4172</v>
      </c>
      <c r="B1263" t="s">
        <v>56</v>
      </c>
      <c r="C1263">
        <v>200</v>
      </c>
      <c r="D1263" t="s">
        <v>54</v>
      </c>
      <c r="E1263" t="s">
        <v>4165</v>
      </c>
      <c r="F1263">
        <v>28</v>
      </c>
      <c r="G1263">
        <v>248</v>
      </c>
      <c r="H1263"/>
      <c r="I1263">
        <v>0</v>
      </c>
      <c r="J1263">
        <v>0</v>
      </c>
      <c r="K1263"/>
      <c r="L1263">
        <v>0</v>
      </c>
      <c r="M1263" t="s">
        <v>4165</v>
      </c>
      <c r="N1263">
        <v>28</v>
      </c>
      <c r="O1263"/>
      <c r="P1263">
        <v>0</v>
      </c>
      <c r="Q1263" t="s">
        <v>4166</v>
      </c>
      <c r="R1263">
        <v>46</v>
      </c>
      <c r="S1263" t="s">
        <v>4167</v>
      </c>
      <c r="T1263">
        <v>20</v>
      </c>
      <c r="U1263" t="s">
        <v>53</v>
      </c>
      <c r="V1263" t="s">
        <v>53</v>
      </c>
      <c r="W1263" t="s">
        <v>108</v>
      </c>
      <c r="X1263">
        <v>55264</v>
      </c>
      <c r="Y1263">
        <v>1537</v>
      </c>
      <c r="Z1263">
        <v>5</v>
      </c>
      <c r="AA1263">
        <v>4</v>
      </c>
      <c r="AB1263">
        <v>63</v>
      </c>
      <c r="AC1263">
        <v>8</v>
      </c>
      <c r="AD1263" t="s">
        <v>4173</v>
      </c>
      <c r="AE1263">
        <f>COUNTIF($E$2:E1263,E1263)</f>
        <v>2</v>
      </c>
      <c r="AF1263">
        <f>COUNTIF($H$2:$H1263,H1263)</f>
        <v>0</v>
      </c>
      <c r="AG1263">
        <f>COUNTIF($M$2:M1263,M1263)</f>
        <v>2</v>
      </c>
      <c r="AH1263">
        <f>COUNTIF($O$2:O1263,O1263)</f>
        <v>0</v>
      </c>
      <c r="AI1263">
        <f>COUNTIF($Q$2:Q1263,Q1263)</f>
        <v>2</v>
      </c>
      <c r="AJ1263">
        <f>COUNTIF($S$2:S1263,S1263)</f>
        <v>2</v>
      </c>
      <c r="AK1263">
        <f t="shared" si="19"/>
        <v>53.96875</v>
      </c>
      <c r="AL1263">
        <f>IF(AD1263="",0,COUNTIF($AD$2:AD1263,AD1263))</f>
        <v>1</v>
      </c>
    </row>
    <row r="1264" spans="1:38">
      <c r="A1264" t="s">
        <v>4174</v>
      </c>
      <c r="B1264" t="s">
        <v>56</v>
      </c>
      <c r="C1264">
        <v>200</v>
      </c>
      <c r="D1264" t="s">
        <v>54</v>
      </c>
      <c r="E1264" t="s">
        <v>4175</v>
      </c>
      <c r="F1264">
        <v>15</v>
      </c>
      <c r="G1264">
        <v>125</v>
      </c>
      <c r="H1264"/>
      <c r="I1264">
        <v>0</v>
      </c>
      <c r="J1264">
        <v>0</v>
      </c>
      <c r="K1264"/>
      <c r="L1264">
        <v>0</v>
      </c>
      <c r="M1264" t="s">
        <v>4175</v>
      </c>
      <c r="N1264">
        <v>15</v>
      </c>
      <c r="O1264"/>
      <c r="P1264">
        <v>0</v>
      </c>
      <c r="Q1264" t="s">
        <v>172</v>
      </c>
      <c r="R1264">
        <v>6</v>
      </c>
      <c r="S1264" t="s">
        <v>145</v>
      </c>
      <c r="T1264">
        <v>10</v>
      </c>
      <c r="U1264" t="s">
        <v>53</v>
      </c>
      <c r="V1264" t="s">
        <v>53</v>
      </c>
      <c r="W1264" t="s">
        <v>108</v>
      </c>
      <c r="X1264">
        <v>47274</v>
      </c>
      <c r="Y1264">
        <v>471</v>
      </c>
      <c r="Z1264">
        <v>5</v>
      </c>
      <c r="AA1264">
        <v>2</v>
      </c>
      <c r="AB1264">
        <v>56</v>
      </c>
      <c r="AC1264">
        <v>9</v>
      </c>
      <c r="AD1264" t="s">
        <v>4176</v>
      </c>
      <c r="AE1264">
        <f>COUNTIF($E$2:E1264,E1264)</f>
        <v>1</v>
      </c>
      <c r="AF1264">
        <f>COUNTIF($H$2:$H1264,H1264)</f>
        <v>0</v>
      </c>
      <c r="AG1264">
        <f>COUNTIF($M$2:M1264,M1264)</f>
        <v>1</v>
      </c>
      <c r="AH1264">
        <f>COUNTIF($O$2:O1264,O1264)</f>
        <v>0</v>
      </c>
      <c r="AI1264">
        <f>COUNTIF($Q$2:Q1264,Q1264)</f>
        <v>142</v>
      </c>
      <c r="AJ1264">
        <f>COUNTIF($S$2:S1264,S1264)</f>
        <v>142</v>
      </c>
      <c r="AK1264">
        <f t="shared" si="19"/>
        <v>46.166015625</v>
      </c>
      <c r="AL1264">
        <f>IF(AD1264="",0,COUNTIF($AD$2:AD1264,AD1264))</f>
        <v>1</v>
      </c>
    </row>
    <row r="1265" spans="1:38">
      <c r="A1265" t="s">
        <v>4177</v>
      </c>
      <c r="B1265" t="s">
        <v>56</v>
      </c>
      <c r="C1265">
        <v>200</v>
      </c>
      <c r="D1265" t="s">
        <v>54</v>
      </c>
      <c r="E1265" t="s">
        <v>4178</v>
      </c>
      <c r="F1265">
        <v>14</v>
      </c>
      <c r="G1265">
        <v>122</v>
      </c>
      <c r="H1265"/>
      <c r="I1265">
        <v>0</v>
      </c>
      <c r="J1265">
        <v>0</v>
      </c>
      <c r="K1265"/>
      <c r="L1265">
        <v>0</v>
      </c>
      <c r="M1265" t="s">
        <v>4178</v>
      </c>
      <c r="N1265">
        <v>14</v>
      </c>
      <c r="O1265"/>
      <c r="P1265">
        <v>0</v>
      </c>
      <c r="Q1265" t="s">
        <v>172</v>
      </c>
      <c r="R1265">
        <v>6</v>
      </c>
      <c r="S1265" t="s">
        <v>145</v>
      </c>
      <c r="T1265">
        <v>10</v>
      </c>
      <c r="U1265" t="s">
        <v>53</v>
      </c>
      <c r="V1265" t="s">
        <v>53</v>
      </c>
      <c r="W1265" t="s">
        <v>108</v>
      </c>
      <c r="X1265">
        <v>47232</v>
      </c>
      <c r="Y1265">
        <v>471</v>
      </c>
      <c r="Z1265">
        <v>5</v>
      </c>
      <c r="AA1265">
        <v>2</v>
      </c>
      <c r="AB1265">
        <v>56</v>
      </c>
      <c r="AC1265">
        <v>9</v>
      </c>
      <c r="AD1265" t="s">
        <v>4179</v>
      </c>
      <c r="AE1265">
        <f>COUNTIF($E$2:E1265,E1265)</f>
        <v>1</v>
      </c>
      <c r="AF1265">
        <f>COUNTIF($H$2:$H1265,H1265)</f>
        <v>0</v>
      </c>
      <c r="AG1265">
        <f>COUNTIF($M$2:M1265,M1265)</f>
        <v>1</v>
      </c>
      <c r="AH1265">
        <f>COUNTIF($O$2:O1265,O1265)</f>
        <v>0</v>
      </c>
      <c r="AI1265">
        <f>COUNTIF($Q$2:Q1265,Q1265)</f>
        <v>143</v>
      </c>
      <c r="AJ1265">
        <f>COUNTIF($S$2:S1265,S1265)</f>
        <v>143</v>
      </c>
      <c r="AK1265">
        <f t="shared" si="19"/>
        <v>46.125</v>
      </c>
      <c r="AL1265">
        <f>IF(AD1265="",0,COUNTIF($AD$2:AD1265,AD1265))</f>
        <v>1</v>
      </c>
    </row>
    <row r="1266" spans="1:38">
      <c r="A1266" t="s">
        <v>4180</v>
      </c>
      <c r="B1266" t="s">
        <v>56</v>
      </c>
      <c r="C1266">
        <v>200</v>
      </c>
      <c r="D1266" t="s">
        <v>54</v>
      </c>
      <c r="E1266" t="s">
        <v>4181</v>
      </c>
      <c r="F1266">
        <v>32</v>
      </c>
      <c r="G1266">
        <v>267</v>
      </c>
      <c r="H1266"/>
      <c r="I1266">
        <v>0</v>
      </c>
      <c r="J1266">
        <v>0</v>
      </c>
      <c r="K1266"/>
      <c r="L1266">
        <v>0</v>
      </c>
      <c r="M1266" t="s">
        <v>4181</v>
      </c>
      <c r="N1266">
        <v>32</v>
      </c>
      <c r="O1266"/>
      <c r="P1266">
        <v>0</v>
      </c>
      <c r="Q1266" t="s">
        <v>4182</v>
      </c>
      <c r="R1266">
        <v>8</v>
      </c>
      <c r="S1266" t="s">
        <v>4183</v>
      </c>
      <c r="T1266">
        <v>9</v>
      </c>
      <c r="U1266" t="s">
        <v>53</v>
      </c>
      <c r="V1266" t="s">
        <v>53</v>
      </c>
      <c r="W1266" t="s">
        <v>108</v>
      </c>
      <c r="X1266">
        <v>69986</v>
      </c>
      <c r="Y1266">
        <v>2082</v>
      </c>
      <c r="Z1266">
        <v>5</v>
      </c>
      <c r="AA1266">
        <v>10</v>
      </c>
      <c r="AB1266">
        <v>77</v>
      </c>
      <c r="AC1266">
        <v>21</v>
      </c>
      <c r="AD1266" t="s">
        <v>4184</v>
      </c>
      <c r="AE1266">
        <f>COUNTIF($E$2:E1266,E1266)</f>
        <v>1</v>
      </c>
      <c r="AF1266">
        <f>COUNTIF($H$2:$H1266,H1266)</f>
        <v>0</v>
      </c>
      <c r="AG1266">
        <f>COUNTIF($M$2:M1266,M1266)</f>
        <v>1</v>
      </c>
      <c r="AH1266">
        <f>COUNTIF($O$2:O1266,O1266)</f>
        <v>0</v>
      </c>
      <c r="AI1266">
        <f>COUNTIF($Q$2:Q1266,Q1266)</f>
        <v>1</v>
      </c>
      <c r="AJ1266">
        <f>COUNTIF($S$2:S1266,S1266)</f>
        <v>1</v>
      </c>
      <c r="AK1266">
        <f t="shared" si="19"/>
        <v>68.345703125</v>
      </c>
      <c r="AL1266">
        <f>IF(AD1266="",0,COUNTIF($AD$2:AD1266,AD1266))</f>
        <v>1</v>
      </c>
    </row>
    <row r="1267" spans="1:38">
      <c r="A1267" t="s">
        <v>4185</v>
      </c>
      <c r="B1267" t="s">
        <v>56</v>
      </c>
      <c r="C1267">
        <v>200</v>
      </c>
      <c r="D1267" t="s">
        <v>54</v>
      </c>
      <c r="E1267" t="s">
        <v>4181</v>
      </c>
      <c r="F1267">
        <v>32</v>
      </c>
      <c r="G1267">
        <v>267</v>
      </c>
      <c r="H1267"/>
      <c r="I1267">
        <v>0</v>
      </c>
      <c r="J1267">
        <v>0</v>
      </c>
      <c r="K1267"/>
      <c r="L1267">
        <v>0</v>
      </c>
      <c r="M1267" t="s">
        <v>4181</v>
      </c>
      <c r="N1267">
        <v>32</v>
      </c>
      <c r="O1267"/>
      <c r="P1267">
        <v>0</v>
      </c>
      <c r="Q1267" t="s">
        <v>4182</v>
      </c>
      <c r="R1267">
        <v>8</v>
      </c>
      <c r="S1267" t="s">
        <v>4183</v>
      </c>
      <c r="T1267">
        <v>9</v>
      </c>
      <c r="U1267" t="s">
        <v>53</v>
      </c>
      <c r="V1267" t="s">
        <v>53</v>
      </c>
      <c r="W1267" t="s">
        <v>108</v>
      </c>
      <c r="X1267">
        <v>70021</v>
      </c>
      <c r="Y1267">
        <v>2082</v>
      </c>
      <c r="Z1267">
        <v>6</v>
      </c>
      <c r="AA1267">
        <v>18</v>
      </c>
      <c r="AB1267">
        <v>77</v>
      </c>
      <c r="AC1267">
        <v>21</v>
      </c>
      <c r="AD1267" t="s">
        <v>4186</v>
      </c>
      <c r="AE1267">
        <f>COUNTIF($E$2:E1267,E1267)</f>
        <v>2</v>
      </c>
      <c r="AF1267">
        <f>COUNTIF($H$2:$H1267,H1267)</f>
        <v>0</v>
      </c>
      <c r="AG1267">
        <f>COUNTIF($M$2:M1267,M1267)</f>
        <v>2</v>
      </c>
      <c r="AH1267">
        <f>COUNTIF($O$2:O1267,O1267)</f>
        <v>0</v>
      </c>
      <c r="AI1267">
        <f>COUNTIF($Q$2:Q1267,Q1267)</f>
        <v>2</v>
      </c>
      <c r="AJ1267">
        <f>COUNTIF($S$2:S1267,S1267)</f>
        <v>2</v>
      </c>
      <c r="AK1267">
        <f t="shared" si="19"/>
        <v>68.3798828125</v>
      </c>
      <c r="AL1267">
        <f>IF(AD1267="",0,COUNTIF($AD$2:AD1267,AD1267))</f>
        <v>1</v>
      </c>
    </row>
    <row r="1268" spans="1:38">
      <c r="A1268" t="s">
        <v>4187</v>
      </c>
      <c r="B1268" t="s">
        <v>4</v>
      </c>
      <c r="C1268">
        <v>301</v>
      </c>
      <c r="D1268" t="s">
        <v>55</v>
      </c>
      <c r="E1268"/>
      <c r="F1268">
        <v>0</v>
      </c>
      <c r="G1268">
        <v>0</v>
      </c>
      <c r="H1268"/>
      <c r="I1268">
        <v>0</v>
      </c>
      <c r="J1268">
        <v>0</v>
      </c>
      <c r="K1268"/>
      <c r="L1268">
        <v>0</v>
      </c>
      <c r="M1268"/>
      <c r="N1268">
        <v>0</v>
      </c>
      <c r="O1268"/>
      <c r="P1268">
        <v>0</v>
      </c>
      <c r="Q1268"/>
      <c r="R1268">
        <v>0</v>
      </c>
      <c r="S1268"/>
      <c r="T1268">
        <v>0</v>
      </c>
      <c r="U1268" t="s">
        <v>53</v>
      </c>
      <c r="V1268" t="s">
        <v>53</v>
      </c>
      <c r="W1268"/>
      <c r="X1268">
        <v>188</v>
      </c>
      <c r="Y1268">
        <v>0</v>
      </c>
      <c r="Z1268">
        <v>5</v>
      </c>
      <c r="AA1268">
        <v>2</v>
      </c>
      <c r="AB1268">
        <v>1</v>
      </c>
      <c r="AC1268">
        <v>0</v>
      </c>
      <c r="AD1268" t="s">
        <v>53</v>
      </c>
      <c r="AE1268">
        <f>COUNTIF($E$2:E1268,E1268)</f>
        <v>0</v>
      </c>
      <c r="AF1268">
        <f>COUNTIF($H$2:$H1268,H1268)</f>
        <v>0</v>
      </c>
      <c r="AG1268">
        <f>COUNTIF($M$2:M1268,M1268)</f>
        <v>0</v>
      </c>
      <c r="AH1268">
        <f>COUNTIF($O$2:O1268,O1268)</f>
        <v>0</v>
      </c>
      <c r="AI1268">
        <f>COUNTIF($Q$2:Q1268,Q1268)</f>
        <v>0</v>
      </c>
      <c r="AJ1268">
        <f>COUNTIF($S$2:S1268,S1268)</f>
        <v>0</v>
      </c>
      <c r="AK1268">
        <f t="shared" si="19"/>
        <v>0.18359375</v>
      </c>
      <c r="AL1268">
        <f>IF(AD1268="",0,COUNTIF($AD$2:AD1268,AD1268))</f>
        <v>0</v>
      </c>
    </row>
    <row r="1269" spans="1:38">
      <c r="A1269" t="s">
        <v>4188</v>
      </c>
      <c r="B1269" t="s">
        <v>56</v>
      </c>
      <c r="C1269">
        <v>200</v>
      </c>
      <c r="D1269" t="s">
        <v>54</v>
      </c>
      <c r="E1269" t="s">
        <v>4189</v>
      </c>
      <c r="F1269">
        <v>48</v>
      </c>
      <c r="G1269">
        <v>411</v>
      </c>
      <c r="H1269"/>
      <c r="I1269">
        <v>0</v>
      </c>
      <c r="J1269">
        <v>0</v>
      </c>
      <c r="K1269"/>
      <c r="L1269">
        <v>0</v>
      </c>
      <c r="M1269" t="s">
        <v>4189</v>
      </c>
      <c r="N1269">
        <v>48</v>
      </c>
      <c r="O1269"/>
      <c r="P1269">
        <v>0</v>
      </c>
      <c r="Q1269" t="s">
        <v>4190</v>
      </c>
      <c r="R1269">
        <v>66</v>
      </c>
      <c r="S1269" t="s">
        <v>172</v>
      </c>
      <c r="T1269">
        <v>6</v>
      </c>
      <c r="U1269" t="s">
        <v>53</v>
      </c>
      <c r="V1269" t="s">
        <v>53</v>
      </c>
      <c r="W1269" t="s">
        <v>108</v>
      </c>
      <c r="X1269">
        <v>158211</v>
      </c>
      <c r="Y1269">
        <v>8677</v>
      </c>
      <c r="Z1269">
        <v>4</v>
      </c>
      <c r="AA1269">
        <v>16</v>
      </c>
      <c r="AB1269">
        <v>140</v>
      </c>
      <c r="AC1269">
        <v>43</v>
      </c>
      <c r="AD1269" t="s">
        <v>4191</v>
      </c>
      <c r="AE1269">
        <f>COUNTIF($E$2:E1269,E1269)</f>
        <v>1</v>
      </c>
      <c r="AF1269">
        <f>COUNTIF($H$2:$H1269,H1269)</f>
        <v>0</v>
      </c>
      <c r="AG1269">
        <f>COUNTIF($M$2:M1269,M1269)</f>
        <v>1</v>
      </c>
      <c r="AH1269">
        <f>COUNTIF($O$2:O1269,O1269)</f>
        <v>0</v>
      </c>
      <c r="AI1269">
        <f>COUNTIF($Q$2:Q1269,Q1269)</f>
        <v>1</v>
      </c>
      <c r="AJ1269">
        <f>COUNTIF($S$2:S1269,S1269)</f>
        <v>776</v>
      </c>
      <c r="AK1269">
        <f t="shared" si="19"/>
        <v>154.5029296875</v>
      </c>
      <c r="AL1269">
        <f>IF(AD1269="",0,COUNTIF($AD$2:AD1269,AD1269))</f>
        <v>1</v>
      </c>
    </row>
    <row r="1270" spans="1:38">
      <c r="A1270" t="s">
        <v>4192</v>
      </c>
      <c r="B1270" t="s">
        <v>56</v>
      </c>
      <c r="C1270">
        <v>200</v>
      </c>
      <c r="D1270" t="s">
        <v>54</v>
      </c>
      <c r="E1270" t="s">
        <v>4189</v>
      </c>
      <c r="F1270">
        <v>48</v>
      </c>
      <c r="G1270">
        <v>411</v>
      </c>
      <c r="H1270"/>
      <c r="I1270">
        <v>0</v>
      </c>
      <c r="J1270">
        <v>0</v>
      </c>
      <c r="K1270"/>
      <c r="L1270">
        <v>0</v>
      </c>
      <c r="M1270" t="s">
        <v>4189</v>
      </c>
      <c r="N1270">
        <v>48</v>
      </c>
      <c r="O1270"/>
      <c r="P1270">
        <v>0</v>
      </c>
      <c r="Q1270" t="s">
        <v>4190</v>
      </c>
      <c r="R1270">
        <v>66</v>
      </c>
      <c r="S1270" t="s">
        <v>172</v>
      </c>
      <c r="T1270">
        <v>6</v>
      </c>
      <c r="U1270" t="s">
        <v>53</v>
      </c>
      <c r="V1270" t="s">
        <v>53</v>
      </c>
      <c r="W1270" t="s">
        <v>108</v>
      </c>
      <c r="X1270">
        <v>158224</v>
      </c>
      <c r="Y1270">
        <v>8677</v>
      </c>
      <c r="Z1270">
        <v>5</v>
      </c>
      <c r="AA1270">
        <v>146</v>
      </c>
      <c r="AB1270">
        <v>140</v>
      </c>
      <c r="AC1270">
        <v>43</v>
      </c>
      <c r="AD1270" t="s">
        <v>4193</v>
      </c>
      <c r="AE1270">
        <f>COUNTIF($E$2:E1270,E1270)</f>
        <v>2</v>
      </c>
      <c r="AF1270">
        <f>COUNTIF($H$2:$H1270,H1270)</f>
        <v>0</v>
      </c>
      <c r="AG1270">
        <f>COUNTIF($M$2:M1270,M1270)</f>
        <v>2</v>
      </c>
      <c r="AH1270">
        <f>COUNTIF($O$2:O1270,O1270)</f>
        <v>0</v>
      </c>
      <c r="AI1270">
        <f>COUNTIF($Q$2:Q1270,Q1270)</f>
        <v>2</v>
      </c>
      <c r="AJ1270">
        <f>COUNTIF($S$2:S1270,S1270)</f>
        <v>777</v>
      </c>
      <c r="AK1270">
        <f t="shared" si="19"/>
        <v>154.515625</v>
      </c>
      <c r="AL1270">
        <f>IF(AD1270="",0,COUNTIF($AD$2:AD1270,AD1270))</f>
        <v>1</v>
      </c>
    </row>
    <row r="1271" spans="1:38">
      <c r="A1271" t="s">
        <v>4194</v>
      </c>
      <c r="B1271" t="s">
        <v>56</v>
      </c>
      <c r="C1271">
        <v>200</v>
      </c>
      <c r="D1271" t="s">
        <v>54</v>
      </c>
      <c r="E1271" t="s">
        <v>4195</v>
      </c>
      <c r="F1271">
        <v>57</v>
      </c>
      <c r="G1271">
        <v>501</v>
      </c>
      <c r="H1271"/>
      <c r="I1271">
        <v>0</v>
      </c>
      <c r="J1271">
        <v>0</v>
      </c>
      <c r="K1271"/>
      <c r="L1271">
        <v>0</v>
      </c>
      <c r="M1271" t="s">
        <v>4196</v>
      </c>
      <c r="N1271">
        <v>82</v>
      </c>
      <c r="O1271"/>
      <c r="P1271">
        <v>0</v>
      </c>
      <c r="Q1271" t="s">
        <v>172</v>
      </c>
      <c r="R1271">
        <v>6</v>
      </c>
      <c r="S1271" t="s">
        <v>145</v>
      </c>
      <c r="T1271">
        <v>10</v>
      </c>
      <c r="U1271" t="s">
        <v>53</v>
      </c>
      <c r="V1271" t="s">
        <v>53</v>
      </c>
      <c r="W1271" t="s">
        <v>108</v>
      </c>
      <c r="X1271">
        <v>51056</v>
      </c>
      <c r="Y1271">
        <v>1409</v>
      </c>
      <c r="Z1271">
        <v>3</v>
      </c>
      <c r="AA1271">
        <v>7</v>
      </c>
      <c r="AB1271">
        <v>58</v>
      </c>
      <c r="AC1271">
        <v>8</v>
      </c>
      <c r="AD1271" t="s">
        <v>4197</v>
      </c>
      <c r="AE1271">
        <f>COUNTIF($E$2:E1271,E1271)</f>
        <v>1</v>
      </c>
      <c r="AF1271">
        <f>COUNTIF($H$2:$H1271,H1271)</f>
        <v>0</v>
      </c>
      <c r="AG1271">
        <f>COUNTIF($M$2:M1271,M1271)</f>
        <v>1</v>
      </c>
      <c r="AH1271">
        <f>COUNTIF($O$2:O1271,O1271)</f>
        <v>0</v>
      </c>
      <c r="AI1271">
        <f>COUNTIF($Q$2:Q1271,Q1271)</f>
        <v>144</v>
      </c>
      <c r="AJ1271">
        <f>COUNTIF($S$2:S1271,S1271)</f>
        <v>144</v>
      </c>
      <c r="AK1271">
        <f t="shared" si="19"/>
        <v>49.859375</v>
      </c>
      <c r="AL1271">
        <f>IF(AD1271="",0,COUNTIF($AD$2:AD1271,AD1271))</f>
        <v>1</v>
      </c>
    </row>
    <row r="1272" spans="1:38">
      <c r="A1272" t="s">
        <v>4198</v>
      </c>
      <c r="B1272" t="s">
        <v>56</v>
      </c>
      <c r="C1272">
        <v>200</v>
      </c>
      <c r="D1272" t="s">
        <v>54</v>
      </c>
      <c r="E1272" t="s">
        <v>4199</v>
      </c>
      <c r="F1272">
        <v>57</v>
      </c>
      <c r="G1272">
        <v>474</v>
      </c>
      <c r="H1272"/>
      <c r="I1272">
        <v>0</v>
      </c>
      <c r="J1272">
        <v>0</v>
      </c>
      <c r="K1272"/>
      <c r="L1272">
        <v>0</v>
      </c>
      <c r="M1272" t="s">
        <v>4199</v>
      </c>
      <c r="N1272">
        <v>57</v>
      </c>
      <c r="O1272"/>
      <c r="P1272">
        <v>0</v>
      </c>
      <c r="Q1272" t="s">
        <v>4200</v>
      </c>
      <c r="R1272">
        <v>74</v>
      </c>
      <c r="S1272" t="s">
        <v>172</v>
      </c>
      <c r="T1272">
        <v>6</v>
      </c>
      <c r="U1272" t="s">
        <v>53</v>
      </c>
      <c r="V1272" t="s">
        <v>53</v>
      </c>
      <c r="W1272" t="s">
        <v>108</v>
      </c>
      <c r="X1272">
        <v>54641</v>
      </c>
      <c r="Y1272">
        <v>1145</v>
      </c>
      <c r="Z1272">
        <v>4</v>
      </c>
      <c r="AA1272">
        <v>9</v>
      </c>
      <c r="AB1272">
        <v>62</v>
      </c>
      <c r="AC1272">
        <v>11</v>
      </c>
      <c r="AD1272" t="s">
        <v>4201</v>
      </c>
      <c r="AE1272">
        <f>COUNTIF($E$2:E1272,E1272)</f>
        <v>1</v>
      </c>
      <c r="AF1272">
        <f>COUNTIF($H$2:$H1272,H1272)</f>
        <v>0</v>
      </c>
      <c r="AG1272">
        <f>COUNTIF($M$2:M1272,M1272)</f>
        <v>1</v>
      </c>
      <c r="AH1272">
        <f>COUNTIF($O$2:O1272,O1272)</f>
        <v>0</v>
      </c>
      <c r="AI1272">
        <f>COUNTIF($Q$2:Q1272,Q1272)</f>
        <v>1</v>
      </c>
      <c r="AJ1272">
        <f>COUNTIF($S$2:S1272,S1272)</f>
        <v>778</v>
      </c>
      <c r="AK1272">
        <f t="shared" si="19"/>
        <v>53.3603515625</v>
      </c>
      <c r="AL1272">
        <f>IF(AD1272="",0,COUNTIF($AD$2:AD1272,AD1272))</f>
        <v>1</v>
      </c>
    </row>
    <row r="1273" spans="1:38">
      <c r="A1273" t="s">
        <v>4202</v>
      </c>
      <c r="B1273" t="s">
        <v>56</v>
      </c>
      <c r="C1273">
        <v>200</v>
      </c>
      <c r="D1273" t="s">
        <v>54</v>
      </c>
      <c r="E1273" t="s">
        <v>4199</v>
      </c>
      <c r="F1273">
        <v>57</v>
      </c>
      <c r="G1273">
        <v>474</v>
      </c>
      <c r="H1273"/>
      <c r="I1273">
        <v>0</v>
      </c>
      <c r="J1273">
        <v>0</v>
      </c>
      <c r="K1273"/>
      <c r="L1273">
        <v>0</v>
      </c>
      <c r="M1273" t="s">
        <v>4199</v>
      </c>
      <c r="N1273">
        <v>57</v>
      </c>
      <c r="O1273"/>
      <c r="P1273">
        <v>0</v>
      </c>
      <c r="Q1273" t="s">
        <v>4200</v>
      </c>
      <c r="R1273">
        <v>74</v>
      </c>
      <c r="S1273" t="s">
        <v>172</v>
      </c>
      <c r="T1273">
        <v>6</v>
      </c>
      <c r="U1273" t="s">
        <v>53</v>
      </c>
      <c r="V1273" t="s">
        <v>53</v>
      </c>
      <c r="W1273" t="s">
        <v>108</v>
      </c>
      <c r="X1273">
        <v>54656</v>
      </c>
      <c r="Y1273">
        <v>1145</v>
      </c>
      <c r="Z1273">
        <v>5</v>
      </c>
      <c r="AA1273">
        <v>6</v>
      </c>
      <c r="AB1273">
        <v>62</v>
      </c>
      <c r="AC1273">
        <v>11</v>
      </c>
      <c r="AD1273" t="s">
        <v>4203</v>
      </c>
      <c r="AE1273">
        <f>COUNTIF($E$2:E1273,E1273)</f>
        <v>2</v>
      </c>
      <c r="AF1273">
        <f>COUNTIF($H$2:$H1273,H1273)</f>
        <v>0</v>
      </c>
      <c r="AG1273">
        <f>COUNTIF($M$2:M1273,M1273)</f>
        <v>2</v>
      </c>
      <c r="AH1273">
        <f>COUNTIF($O$2:O1273,O1273)</f>
        <v>0</v>
      </c>
      <c r="AI1273">
        <f>COUNTIF($Q$2:Q1273,Q1273)</f>
        <v>2</v>
      </c>
      <c r="AJ1273">
        <f>COUNTIF($S$2:S1273,S1273)</f>
        <v>779</v>
      </c>
      <c r="AK1273">
        <f t="shared" si="19"/>
        <v>53.375</v>
      </c>
      <c r="AL1273">
        <f>IF(AD1273="",0,COUNTIF($AD$2:AD1273,AD1273))</f>
        <v>1</v>
      </c>
    </row>
    <row r="1274" spans="1:38">
      <c r="A1274" t="s">
        <v>4204</v>
      </c>
      <c r="B1274" t="s">
        <v>56</v>
      </c>
      <c r="C1274">
        <v>200</v>
      </c>
      <c r="D1274" t="s">
        <v>54</v>
      </c>
      <c r="E1274" t="s">
        <v>4205</v>
      </c>
      <c r="F1274">
        <v>45</v>
      </c>
      <c r="G1274">
        <v>393</v>
      </c>
      <c r="H1274"/>
      <c r="I1274">
        <v>0</v>
      </c>
      <c r="J1274">
        <v>0</v>
      </c>
      <c r="K1274"/>
      <c r="L1274">
        <v>0</v>
      </c>
      <c r="M1274" t="s">
        <v>4205</v>
      </c>
      <c r="N1274">
        <v>45</v>
      </c>
      <c r="O1274" t="s">
        <v>4206</v>
      </c>
      <c r="P1274">
        <v>27</v>
      </c>
      <c r="Q1274" t="s">
        <v>172</v>
      </c>
      <c r="R1274">
        <v>6</v>
      </c>
      <c r="S1274" t="s">
        <v>145</v>
      </c>
      <c r="T1274">
        <v>10</v>
      </c>
      <c r="U1274" t="s">
        <v>53</v>
      </c>
      <c r="V1274" t="s">
        <v>53</v>
      </c>
      <c r="W1274" t="s">
        <v>108</v>
      </c>
      <c r="X1274">
        <v>53611</v>
      </c>
      <c r="Y1274">
        <v>1332</v>
      </c>
      <c r="Z1274">
        <v>3</v>
      </c>
      <c r="AA1274">
        <v>5</v>
      </c>
      <c r="AB1274">
        <v>65</v>
      </c>
      <c r="AC1274">
        <v>12</v>
      </c>
      <c r="AD1274" t="s">
        <v>4207</v>
      </c>
      <c r="AE1274">
        <f>COUNTIF($E$2:E1274,E1274)</f>
        <v>1</v>
      </c>
      <c r="AF1274">
        <f>COUNTIF($H$2:$H1274,H1274)</f>
        <v>0</v>
      </c>
      <c r="AG1274">
        <f>COUNTIF($M$2:M1274,M1274)</f>
        <v>1</v>
      </c>
      <c r="AH1274">
        <f>COUNTIF($O$2:O1274,O1274)</f>
        <v>1</v>
      </c>
      <c r="AI1274">
        <f>COUNTIF($Q$2:Q1274,Q1274)</f>
        <v>145</v>
      </c>
      <c r="AJ1274">
        <f>COUNTIF($S$2:S1274,S1274)</f>
        <v>145</v>
      </c>
      <c r="AK1274">
        <f t="shared" si="19"/>
        <v>52.3544921875</v>
      </c>
      <c r="AL1274">
        <f>IF(AD1274="",0,COUNTIF($AD$2:AD1274,AD1274))</f>
        <v>1</v>
      </c>
    </row>
    <row r="1275" spans="1:38">
      <c r="A1275" t="s">
        <v>4208</v>
      </c>
      <c r="B1275" t="s">
        <v>56</v>
      </c>
      <c r="C1275">
        <v>200</v>
      </c>
      <c r="D1275" t="s">
        <v>54</v>
      </c>
      <c r="E1275" t="s">
        <v>4209</v>
      </c>
      <c r="F1275">
        <v>56</v>
      </c>
      <c r="G1275">
        <v>471</v>
      </c>
      <c r="H1275"/>
      <c r="I1275">
        <v>0</v>
      </c>
      <c r="J1275">
        <v>0</v>
      </c>
      <c r="K1275"/>
      <c r="L1275">
        <v>0</v>
      </c>
      <c r="M1275" t="s">
        <v>4210</v>
      </c>
      <c r="N1275">
        <v>74</v>
      </c>
      <c r="O1275"/>
      <c r="P1275">
        <v>0</v>
      </c>
      <c r="Q1275" t="s">
        <v>4211</v>
      </c>
      <c r="R1275">
        <v>91</v>
      </c>
      <c r="S1275" t="s">
        <v>172</v>
      </c>
      <c r="T1275">
        <v>6</v>
      </c>
      <c r="U1275" t="s">
        <v>53</v>
      </c>
      <c r="V1275" t="s">
        <v>53</v>
      </c>
      <c r="W1275" t="s">
        <v>108</v>
      </c>
      <c r="X1275">
        <v>50262</v>
      </c>
      <c r="Y1275">
        <v>701</v>
      </c>
      <c r="Z1275">
        <v>3</v>
      </c>
      <c r="AA1275">
        <v>6</v>
      </c>
      <c r="AB1275">
        <v>62</v>
      </c>
      <c r="AC1275">
        <v>11</v>
      </c>
      <c r="AD1275" t="s">
        <v>4212</v>
      </c>
      <c r="AE1275">
        <f>COUNTIF($E$2:E1275,E1275)</f>
        <v>1</v>
      </c>
      <c r="AF1275">
        <f>COUNTIF($H$2:$H1275,H1275)</f>
        <v>0</v>
      </c>
      <c r="AG1275">
        <f>COUNTIF($M$2:M1275,M1275)</f>
        <v>1</v>
      </c>
      <c r="AH1275">
        <f>COUNTIF($O$2:O1275,O1275)</f>
        <v>0</v>
      </c>
      <c r="AI1275">
        <f>COUNTIF($Q$2:Q1275,Q1275)</f>
        <v>1</v>
      </c>
      <c r="AJ1275">
        <f>COUNTIF($S$2:S1275,S1275)</f>
        <v>780</v>
      </c>
      <c r="AK1275">
        <f t="shared" si="19"/>
        <v>49.083984375</v>
      </c>
      <c r="AL1275">
        <f>IF(AD1275="",0,COUNTIF($AD$2:AD1275,AD1275))</f>
        <v>1</v>
      </c>
    </row>
    <row r="1276" spans="1:38">
      <c r="A1276" t="s">
        <v>4213</v>
      </c>
      <c r="B1276" t="s">
        <v>56</v>
      </c>
      <c r="C1276">
        <v>200</v>
      </c>
      <c r="D1276" t="s">
        <v>54</v>
      </c>
      <c r="E1276" t="s">
        <v>4209</v>
      </c>
      <c r="F1276">
        <v>56</v>
      </c>
      <c r="G1276">
        <v>471</v>
      </c>
      <c r="H1276"/>
      <c r="I1276">
        <v>0</v>
      </c>
      <c r="J1276">
        <v>0</v>
      </c>
      <c r="K1276"/>
      <c r="L1276">
        <v>0</v>
      </c>
      <c r="M1276" t="s">
        <v>4210</v>
      </c>
      <c r="N1276">
        <v>74</v>
      </c>
      <c r="O1276"/>
      <c r="P1276">
        <v>0</v>
      </c>
      <c r="Q1276" t="s">
        <v>4211</v>
      </c>
      <c r="R1276">
        <v>91</v>
      </c>
      <c r="S1276" t="s">
        <v>172</v>
      </c>
      <c r="T1276">
        <v>6</v>
      </c>
      <c r="U1276" t="s">
        <v>53</v>
      </c>
      <c r="V1276" t="s">
        <v>53</v>
      </c>
      <c r="W1276" t="s">
        <v>108</v>
      </c>
      <c r="X1276">
        <v>50277</v>
      </c>
      <c r="Y1276">
        <v>701</v>
      </c>
      <c r="Z1276">
        <v>4</v>
      </c>
      <c r="AA1276">
        <v>6</v>
      </c>
      <c r="AB1276">
        <v>62</v>
      </c>
      <c r="AC1276">
        <v>11</v>
      </c>
      <c r="AD1276" t="s">
        <v>4214</v>
      </c>
      <c r="AE1276">
        <f>COUNTIF($E$2:E1276,E1276)</f>
        <v>2</v>
      </c>
      <c r="AF1276">
        <f>COUNTIF($H$2:$H1276,H1276)</f>
        <v>0</v>
      </c>
      <c r="AG1276">
        <f>COUNTIF($M$2:M1276,M1276)</f>
        <v>2</v>
      </c>
      <c r="AH1276">
        <f>COUNTIF($O$2:O1276,O1276)</f>
        <v>0</v>
      </c>
      <c r="AI1276">
        <f>COUNTIF($Q$2:Q1276,Q1276)</f>
        <v>2</v>
      </c>
      <c r="AJ1276">
        <f>COUNTIF($S$2:S1276,S1276)</f>
        <v>781</v>
      </c>
      <c r="AK1276">
        <f t="shared" si="19"/>
        <v>49.0986328125</v>
      </c>
      <c r="AL1276">
        <f>IF(AD1276="",0,COUNTIF($AD$2:AD1276,AD1276))</f>
        <v>1</v>
      </c>
    </row>
    <row r="1277" spans="1:38">
      <c r="A1277" t="s">
        <v>4215</v>
      </c>
      <c r="B1277" t="s">
        <v>4</v>
      </c>
      <c r="C1277">
        <v>301</v>
      </c>
      <c r="D1277" t="s">
        <v>55</v>
      </c>
      <c r="E1277"/>
      <c r="F1277">
        <v>0</v>
      </c>
      <c r="G1277">
        <v>0</v>
      </c>
      <c r="H1277"/>
      <c r="I1277">
        <v>0</v>
      </c>
      <c r="J1277">
        <v>0</v>
      </c>
      <c r="K1277"/>
      <c r="L1277">
        <v>0</v>
      </c>
      <c r="M1277"/>
      <c r="N1277">
        <v>0</v>
      </c>
      <c r="O1277"/>
      <c r="P1277">
        <v>0</v>
      </c>
      <c r="Q1277"/>
      <c r="R1277">
        <v>0</v>
      </c>
      <c r="S1277"/>
      <c r="T1277">
        <v>0</v>
      </c>
      <c r="U1277" t="s">
        <v>53</v>
      </c>
      <c r="V1277" t="s">
        <v>53</v>
      </c>
      <c r="W1277"/>
      <c r="X1277">
        <v>188</v>
      </c>
      <c r="Y1277">
        <v>0</v>
      </c>
      <c r="Z1277">
        <v>4</v>
      </c>
      <c r="AA1277">
        <v>2</v>
      </c>
      <c r="AB1277">
        <v>1</v>
      </c>
      <c r="AC1277">
        <v>0</v>
      </c>
      <c r="AD1277" t="s">
        <v>53</v>
      </c>
      <c r="AE1277">
        <f>COUNTIF($E$2:E1277,E1277)</f>
        <v>0</v>
      </c>
      <c r="AF1277">
        <f>COUNTIF($H$2:$H1277,H1277)</f>
        <v>0</v>
      </c>
      <c r="AG1277">
        <f>COUNTIF($M$2:M1277,M1277)</f>
        <v>0</v>
      </c>
      <c r="AH1277">
        <f>COUNTIF($O$2:O1277,O1277)</f>
        <v>0</v>
      </c>
      <c r="AI1277">
        <f>COUNTIF($Q$2:Q1277,Q1277)</f>
        <v>0</v>
      </c>
      <c r="AJ1277">
        <f>COUNTIF($S$2:S1277,S1277)</f>
        <v>0</v>
      </c>
      <c r="AK1277">
        <f t="shared" si="19"/>
        <v>0.18359375</v>
      </c>
      <c r="AL1277">
        <f>IF(AD1277="",0,COUNTIF($AD$2:AD1277,AD1277))</f>
        <v>0</v>
      </c>
    </row>
    <row r="1278" spans="1:38">
      <c r="A1278" t="s">
        <v>4216</v>
      </c>
      <c r="B1278" t="s">
        <v>56</v>
      </c>
      <c r="C1278">
        <v>200</v>
      </c>
      <c r="D1278" t="s">
        <v>54</v>
      </c>
      <c r="E1278" t="s">
        <v>4217</v>
      </c>
      <c r="F1278">
        <v>36</v>
      </c>
      <c r="G1278">
        <v>294</v>
      </c>
      <c r="H1278"/>
      <c r="I1278">
        <v>0</v>
      </c>
      <c r="J1278">
        <v>0</v>
      </c>
      <c r="K1278"/>
      <c r="L1278">
        <v>0</v>
      </c>
      <c r="M1278" t="s">
        <v>4217</v>
      </c>
      <c r="N1278">
        <v>36</v>
      </c>
      <c r="O1278"/>
      <c r="P1278">
        <v>0</v>
      </c>
      <c r="Q1278" t="s">
        <v>4218</v>
      </c>
      <c r="R1278">
        <v>51</v>
      </c>
      <c r="S1278" t="s">
        <v>4219</v>
      </c>
      <c r="T1278">
        <v>39</v>
      </c>
      <c r="U1278" t="s">
        <v>53</v>
      </c>
      <c r="V1278" t="s">
        <v>53</v>
      </c>
      <c r="W1278" t="s">
        <v>108</v>
      </c>
      <c r="X1278">
        <v>62130</v>
      </c>
      <c r="Y1278">
        <v>2047</v>
      </c>
      <c r="Z1278">
        <v>3</v>
      </c>
      <c r="AA1278">
        <v>14</v>
      </c>
      <c r="AB1278">
        <v>65</v>
      </c>
      <c r="AC1278">
        <v>18</v>
      </c>
      <c r="AD1278" t="s">
        <v>4220</v>
      </c>
      <c r="AE1278">
        <f>COUNTIF($E$2:E1278,E1278)</f>
        <v>1</v>
      </c>
      <c r="AF1278">
        <f>COUNTIF($H$2:$H1278,H1278)</f>
        <v>0</v>
      </c>
      <c r="AG1278">
        <f>COUNTIF($M$2:M1278,M1278)</f>
        <v>1</v>
      </c>
      <c r="AH1278">
        <f>COUNTIF($O$2:O1278,O1278)</f>
        <v>0</v>
      </c>
      <c r="AI1278">
        <f>COUNTIF($Q$2:Q1278,Q1278)</f>
        <v>1</v>
      </c>
      <c r="AJ1278">
        <f>COUNTIF($S$2:S1278,S1278)</f>
        <v>1</v>
      </c>
      <c r="AK1278">
        <f t="shared" si="19"/>
        <v>60.673828125</v>
      </c>
      <c r="AL1278">
        <f>IF(AD1278="",0,COUNTIF($AD$2:AD1278,AD1278))</f>
        <v>1</v>
      </c>
    </row>
    <row r="1279" spans="1:38">
      <c r="A1279" t="s">
        <v>4221</v>
      </c>
      <c r="B1279" t="s">
        <v>56</v>
      </c>
      <c r="C1279">
        <v>200</v>
      </c>
      <c r="D1279" t="s">
        <v>54</v>
      </c>
      <c r="E1279" t="s">
        <v>4217</v>
      </c>
      <c r="F1279">
        <v>36</v>
      </c>
      <c r="G1279">
        <v>294</v>
      </c>
      <c r="H1279"/>
      <c r="I1279">
        <v>0</v>
      </c>
      <c r="J1279">
        <v>0</v>
      </c>
      <c r="K1279"/>
      <c r="L1279">
        <v>0</v>
      </c>
      <c r="M1279" t="s">
        <v>4217</v>
      </c>
      <c r="N1279">
        <v>36</v>
      </c>
      <c r="O1279"/>
      <c r="P1279">
        <v>0</v>
      </c>
      <c r="Q1279" t="s">
        <v>4218</v>
      </c>
      <c r="R1279">
        <v>51</v>
      </c>
      <c r="S1279" t="s">
        <v>4219</v>
      </c>
      <c r="T1279">
        <v>39</v>
      </c>
      <c r="U1279" t="s">
        <v>53</v>
      </c>
      <c r="V1279" t="s">
        <v>53</v>
      </c>
      <c r="W1279" t="s">
        <v>108</v>
      </c>
      <c r="X1279">
        <v>62122</v>
      </c>
      <c r="Y1279">
        <v>2047</v>
      </c>
      <c r="Z1279">
        <v>4</v>
      </c>
      <c r="AA1279">
        <v>4</v>
      </c>
      <c r="AB1279">
        <v>65</v>
      </c>
      <c r="AC1279">
        <v>18</v>
      </c>
      <c r="AD1279" t="s">
        <v>4222</v>
      </c>
      <c r="AE1279">
        <f>COUNTIF($E$2:E1279,E1279)</f>
        <v>2</v>
      </c>
      <c r="AF1279">
        <f>COUNTIF($H$2:$H1279,H1279)</f>
        <v>0</v>
      </c>
      <c r="AG1279">
        <f>COUNTIF($M$2:M1279,M1279)</f>
        <v>2</v>
      </c>
      <c r="AH1279">
        <f>COUNTIF($O$2:O1279,O1279)</f>
        <v>0</v>
      </c>
      <c r="AI1279">
        <f>COUNTIF($Q$2:Q1279,Q1279)</f>
        <v>2</v>
      </c>
      <c r="AJ1279">
        <f>COUNTIF($S$2:S1279,S1279)</f>
        <v>2</v>
      </c>
      <c r="AK1279">
        <f t="shared" si="19"/>
        <v>60.666015625</v>
      </c>
      <c r="AL1279">
        <f>IF(AD1279="",0,COUNTIF($AD$2:AD1279,AD1279))</f>
        <v>1</v>
      </c>
    </row>
    <row r="1280" spans="1:38">
      <c r="A1280" t="s">
        <v>4223</v>
      </c>
      <c r="B1280" t="s">
        <v>56</v>
      </c>
      <c r="C1280">
        <v>200</v>
      </c>
      <c r="D1280" t="s">
        <v>54</v>
      </c>
      <c r="E1280" t="s">
        <v>4224</v>
      </c>
      <c r="F1280">
        <v>51</v>
      </c>
      <c r="G1280">
        <v>435</v>
      </c>
      <c r="H1280"/>
      <c r="I1280">
        <v>0</v>
      </c>
      <c r="J1280">
        <v>0</v>
      </c>
      <c r="K1280"/>
      <c r="L1280">
        <v>0</v>
      </c>
      <c r="M1280" t="s">
        <v>4225</v>
      </c>
      <c r="N1280">
        <v>55</v>
      </c>
      <c r="O1280"/>
      <c r="P1280">
        <v>0</v>
      </c>
      <c r="Q1280" t="s">
        <v>4226</v>
      </c>
      <c r="R1280">
        <v>42</v>
      </c>
      <c r="S1280" t="s">
        <v>4227</v>
      </c>
      <c r="T1280">
        <v>40</v>
      </c>
      <c r="U1280" t="s">
        <v>53</v>
      </c>
      <c r="V1280" t="s">
        <v>53</v>
      </c>
      <c r="W1280" t="s">
        <v>108</v>
      </c>
      <c r="X1280">
        <v>63317</v>
      </c>
      <c r="Y1280">
        <v>1608</v>
      </c>
      <c r="Z1280">
        <v>3</v>
      </c>
      <c r="AA1280">
        <v>15</v>
      </c>
      <c r="AB1280">
        <v>74</v>
      </c>
      <c r="AC1280">
        <v>14</v>
      </c>
      <c r="AD1280" t="s">
        <v>4228</v>
      </c>
      <c r="AE1280">
        <f>COUNTIF($E$2:E1280,E1280)</f>
        <v>1</v>
      </c>
      <c r="AF1280">
        <f>COUNTIF($H$2:$H1280,H1280)</f>
        <v>0</v>
      </c>
      <c r="AG1280">
        <f>COUNTIF($M$2:M1280,M1280)</f>
        <v>1</v>
      </c>
      <c r="AH1280">
        <f>COUNTIF($O$2:O1280,O1280)</f>
        <v>0</v>
      </c>
      <c r="AI1280">
        <f>COUNTIF($Q$2:Q1280,Q1280)</f>
        <v>1</v>
      </c>
      <c r="AJ1280">
        <f>COUNTIF($S$2:S1280,S1280)</f>
        <v>1</v>
      </c>
      <c r="AK1280">
        <f t="shared" si="19"/>
        <v>61.8330078125</v>
      </c>
      <c r="AL1280">
        <f>IF(AD1280="",0,COUNTIF($AD$2:AD1280,AD1280))</f>
        <v>1</v>
      </c>
    </row>
    <row r="1281" spans="1:38">
      <c r="A1281" t="s">
        <v>4229</v>
      </c>
      <c r="B1281" t="s">
        <v>56</v>
      </c>
      <c r="C1281">
        <v>200</v>
      </c>
      <c r="D1281" t="s">
        <v>54</v>
      </c>
      <c r="E1281" t="s">
        <v>4224</v>
      </c>
      <c r="F1281">
        <v>51</v>
      </c>
      <c r="G1281">
        <v>435</v>
      </c>
      <c r="H1281"/>
      <c r="I1281">
        <v>0</v>
      </c>
      <c r="J1281">
        <v>0</v>
      </c>
      <c r="K1281"/>
      <c r="L1281">
        <v>0</v>
      </c>
      <c r="M1281" t="s">
        <v>4225</v>
      </c>
      <c r="N1281">
        <v>55</v>
      </c>
      <c r="O1281"/>
      <c r="P1281">
        <v>0</v>
      </c>
      <c r="Q1281" t="s">
        <v>4226</v>
      </c>
      <c r="R1281">
        <v>42</v>
      </c>
      <c r="S1281" t="s">
        <v>4227</v>
      </c>
      <c r="T1281">
        <v>40</v>
      </c>
      <c r="U1281" t="s">
        <v>53</v>
      </c>
      <c r="V1281" t="s">
        <v>53</v>
      </c>
      <c r="W1281" t="s">
        <v>108</v>
      </c>
      <c r="X1281">
        <v>63341</v>
      </c>
      <c r="Y1281">
        <v>1608</v>
      </c>
      <c r="Z1281">
        <v>4</v>
      </c>
      <c r="AA1281">
        <v>16</v>
      </c>
      <c r="AB1281">
        <v>74</v>
      </c>
      <c r="AC1281">
        <v>14</v>
      </c>
      <c r="AD1281" t="s">
        <v>4230</v>
      </c>
      <c r="AE1281">
        <f>COUNTIF($E$2:E1281,E1281)</f>
        <v>2</v>
      </c>
      <c r="AF1281">
        <f>COUNTIF($H$2:$H1281,H1281)</f>
        <v>0</v>
      </c>
      <c r="AG1281">
        <f>COUNTIF($M$2:M1281,M1281)</f>
        <v>2</v>
      </c>
      <c r="AH1281">
        <f>COUNTIF($O$2:O1281,O1281)</f>
        <v>0</v>
      </c>
      <c r="AI1281">
        <f>COUNTIF($Q$2:Q1281,Q1281)</f>
        <v>2</v>
      </c>
      <c r="AJ1281">
        <f>COUNTIF($S$2:S1281,S1281)</f>
        <v>2</v>
      </c>
      <c r="AK1281">
        <f t="shared" si="19"/>
        <v>61.8564453125</v>
      </c>
      <c r="AL1281">
        <f>IF(AD1281="",0,COUNTIF($AD$2:AD1281,AD1281))</f>
        <v>1</v>
      </c>
    </row>
    <row r="1282" spans="1:38">
      <c r="A1282" t="s">
        <v>4231</v>
      </c>
      <c r="B1282" t="s">
        <v>56</v>
      </c>
      <c r="C1282">
        <v>200</v>
      </c>
      <c r="D1282" t="s">
        <v>54</v>
      </c>
      <c r="E1282" t="s">
        <v>4232</v>
      </c>
      <c r="F1282">
        <v>36</v>
      </c>
      <c r="G1282">
        <v>316</v>
      </c>
      <c r="H1282"/>
      <c r="I1282">
        <v>0</v>
      </c>
      <c r="J1282">
        <v>0</v>
      </c>
      <c r="K1282"/>
      <c r="L1282">
        <v>0</v>
      </c>
      <c r="M1282" t="s">
        <v>4232</v>
      </c>
      <c r="N1282">
        <v>36</v>
      </c>
      <c r="O1282"/>
      <c r="P1282">
        <v>0</v>
      </c>
      <c r="Q1282" t="s">
        <v>4233</v>
      </c>
      <c r="R1282">
        <v>16</v>
      </c>
      <c r="S1282" t="s">
        <v>4234</v>
      </c>
      <c r="T1282">
        <v>53</v>
      </c>
      <c r="U1282" t="s">
        <v>53</v>
      </c>
      <c r="V1282" t="s">
        <v>53</v>
      </c>
      <c r="W1282" t="s">
        <v>108</v>
      </c>
      <c r="X1282">
        <v>53848</v>
      </c>
      <c r="Y1282">
        <v>1110</v>
      </c>
      <c r="Z1282">
        <v>3</v>
      </c>
      <c r="AA1282">
        <v>11</v>
      </c>
      <c r="AB1282">
        <v>63</v>
      </c>
      <c r="AC1282">
        <v>12</v>
      </c>
      <c r="AD1282" t="s">
        <v>4235</v>
      </c>
      <c r="AE1282">
        <f>COUNTIF($E$2:E1282,E1282)</f>
        <v>1</v>
      </c>
      <c r="AF1282">
        <f>COUNTIF($H$2:$H1282,H1282)</f>
        <v>0</v>
      </c>
      <c r="AG1282">
        <f>COUNTIF($M$2:M1282,M1282)</f>
        <v>1</v>
      </c>
      <c r="AH1282">
        <f>COUNTIF($O$2:O1282,O1282)</f>
        <v>0</v>
      </c>
      <c r="AI1282">
        <f>COUNTIF($Q$2:Q1282,Q1282)</f>
        <v>1</v>
      </c>
      <c r="AJ1282">
        <f>COUNTIF($S$2:S1282,S1282)</f>
        <v>1</v>
      </c>
      <c r="AK1282">
        <f t="shared" si="19"/>
        <v>52.5859375</v>
      </c>
      <c r="AL1282">
        <f>IF(AD1282="",0,COUNTIF($AD$2:AD1282,AD1282))</f>
        <v>1</v>
      </c>
    </row>
    <row r="1283" spans="1:38">
      <c r="A1283" t="s">
        <v>4236</v>
      </c>
      <c r="B1283" t="s">
        <v>56</v>
      </c>
      <c r="C1283">
        <v>200</v>
      </c>
      <c r="D1283" t="s">
        <v>54</v>
      </c>
      <c r="E1283" t="s">
        <v>4232</v>
      </c>
      <c r="F1283">
        <v>36</v>
      </c>
      <c r="G1283">
        <v>316</v>
      </c>
      <c r="H1283"/>
      <c r="I1283">
        <v>0</v>
      </c>
      <c r="J1283">
        <v>0</v>
      </c>
      <c r="K1283"/>
      <c r="L1283">
        <v>0</v>
      </c>
      <c r="M1283" t="s">
        <v>4232</v>
      </c>
      <c r="N1283">
        <v>36</v>
      </c>
      <c r="O1283"/>
      <c r="P1283">
        <v>0</v>
      </c>
      <c r="Q1283" t="s">
        <v>4233</v>
      </c>
      <c r="R1283">
        <v>16</v>
      </c>
      <c r="S1283" t="s">
        <v>4234</v>
      </c>
      <c r="T1283">
        <v>53</v>
      </c>
      <c r="U1283" t="s">
        <v>53</v>
      </c>
      <c r="V1283" t="s">
        <v>53</v>
      </c>
      <c r="W1283" t="s">
        <v>108</v>
      </c>
      <c r="X1283">
        <v>53863</v>
      </c>
      <c r="Y1283">
        <v>1110</v>
      </c>
      <c r="Z1283">
        <v>4</v>
      </c>
      <c r="AA1283">
        <v>8</v>
      </c>
      <c r="AB1283">
        <v>63</v>
      </c>
      <c r="AC1283">
        <v>12</v>
      </c>
      <c r="AD1283" t="s">
        <v>4237</v>
      </c>
      <c r="AE1283">
        <f>COUNTIF($E$2:E1283,E1283)</f>
        <v>2</v>
      </c>
      <c r="AF1283">
        <f>COUNTIF($H$2:$H1283,H1283)</f>
        <v>0</v>
      </c>
      <c r="AG1283">
        <f>COUNTIF($M$2:M1283,M1283)</f>
        <v>2</v>
      </c>
      <c r="AH1283">
        <f>COUNTIF($O$2:O1283,O1283)</f>
        <v>0</v>
      </c>
      <c r="AI1283">
        <f>COUNTIF($Q$2:Q1283,Q1283)</f>
        <v>2</v>
      </c>
      <c r="AJ1283">
        <f>COUNTIF($S$2:S1283,S1283)</f>
        <v>2</v>
      </c>
      <c r="AK1283">
        <f t="shared" ref="AK1283:AK1346" si="20">X1283/1024</f>
        <v>52.6005859375</v>
      </c>
      <c r="AL1283">
        <f>IF(AD1283="",0,COUNTIF($AD$2:AD1283,AD1283))</f>
        <v>1</v>
      </c>
    </row>
    <row r="1284" spans="1:38">
      <c r="A1284" t="s">
        <v>4238</v>
      </c>
      <c r="B1284" t="s">
        <v>56</v>
      </c>
      <c r="C1284">
        <v>200</v>
      </c>
      <c r="D1284" t="s">
        <v>54</v>
      </c>
      <c r="E1284" t="s">
        <v>4239</v>
      </c>
      <c r="F1284">
        <v>61</v>
      </c>
      <c r="G1284">
        <v>536</v>
      </c>
      <c r="H1284"/>
      <c r="I1284">
        <v>0</v>
      </c>
      <c r="J1284">
        <v>0</v>
      </c>
      <c r="K1284"/>
      <c r="L1284">
        <v>0</v>
      </c>
      <c r="M1284" t="s">
        <v>4240</v>
      </c>
      <c r="N1284">
        <v>61</v>
      </c>
      <c r="O1284"/>
      <c r="P1284">
        <v>0</v>
      </c>
      <c r="Q1284" t="s">
        <v>4241</v>
      </c>
      <c r="R1284">
        <v>27</v>
      </c>
      <c r="S1284" t="s">
        <v>4242</v>
      </c>
      <c r="T1284">
        <v>22</v>
      </c>
      <c r="U1284" t="s">
        <v>53</v>
      </c>
      <c r="V1284" t="s">
        <v>53</v>
      </c>
      <c r="W1284" t="s">
        <v>108</v>
      </c>
      <c r="X1284">
        <v>52454</v>
      </c>
      <c r="Y1284">
        <v>1250</v>
      </c>
      <c r="Z1284">
        <v>4</v>
      </c>
      <c r="AA1284">
        <v>4</v>
      </c>
      <c r="AB1284">
        <v>59</v>
      </c>
      <c r="AC1284">
        <v>16</v>
      </c>
      <c r="AD1284" t="s">
        <v>4243</v>
      </c>
      <c r="AE1284">
        <f>COUNTIF($E$2:E1284,E1284)</f>
        <v>1</v>
      </c>
      <c r="AF1284">
        <f>COUNTIF($H$2:$H1284,H1284)</f>
        <v>0</v>
      </c>
      <c r="AG1284">
        <f>COUNTIF($M$2:M1284,M1284)</f>
        <v>1</v>
      </c>
      <c r="AH1284">
        <f>COUNTIF($O$2:O1284,O1284)</f>
        <v>0</v>
      </c>
      <c r="AI1284">
        <f>COUNTIF($Q$2:Q1284,Q1284)</f>
        <v>1</v>
      </c>
      <c r="AJ1284">
        <f>COUNTIF($S$2:S1284,S1284)</f>
        <v>1</v>
      </c>
      <c r="AK1284">
        <f t="shared" si="20"/>
        <v>51.224609375</v>
      </c>
      <c r="AL1284">
        <f>IF(AD1284="",0,COUNTIF($AD$2:AD1284,AD1284))</f>
        <v>1</v>
      </c>
    </row>
    <row r="1285" spans="1:38">
      <c r="A1285" t="s">
        <v>4244</v>
      </c>
      <c r="B1285" t="s">
        <v>56</v>
      </c>
      <c r="C1285">
        <v>200</v>
      </c>
      <c r="D1285" t="s">
        <v>54</v>
      </c>
      <c r="E1285" t="s">
        <v>4245</v>
      </c>
      <c r="F1285">
        <v>37</v>
      </c>
      <c r="G1285">
        <v>299</v>
      </c>
      <c r="H1285"/>
      <c r="I1285">
        <v>0</v>
      </c>
      <c r="J1285">
        <v>0</v>
      </c>
      <c r="K1285"/>
      <c r="L1285">
        <v>0</v>
      </c>
      <c r="M1285" t="s">
        <v>4245</v>
      </c>
      <c r="N1285">
        <v>37</v>
      </c>
      <c r="O1285"/>
      <c r="P1285">
        <v>0</v>
      </c>
      <c r="Q1285" t="s">
        <v>4246</v>
      </c>
      <c r="R1285">
        <v>18</v>
      </c>
      <c r="S1285" t="s">
        <v>4247</v>
      </c>
      <c r="T1285">
        <v>19</v>
      </c>
      <c r="U1285" t="s">
        <v>53</v>
      </c>
      <c r="V1285" t="s">
        <v>53</v>
      </c>
      <c r="W1285" t="s">
        <v>108</v>
      </c>
      <c r="X1285">
        <v>51100</v>
      </c>
      <c r="Y1285">
        <v>1046</v>
      </c>
      <c r="Z1285">
        <v>4</v>
      </c>
      <c r="AA1285">
        <v>6</v>
      </c>
      <c r="AB1285">
        <v>60</v>
      </c>
      <c r="AC1285">
        <v>9</v>
      </c>
      <c r="AD1285" t="s">
        <v>4248</v>
      </c>
      <c r="AE1285">
        <f>COUNTIF($E$2:E1285,E1285)</f>
        <v>1</v>
      </c>
      <c r="AF1285">
        <f>COUNTIF($H$2:$H1285,H1285)</f>
        <v>0</v>
      </c>
      <c r="AG1285">
        <f>COUNTIF($M$2:M1285,M1285)</f>
        <v>1</v>
      </c>
      <c r="AH1285">
        <f>COUNTIF($O$2:O1285,O1285)</f>
        <v>0</v>
      </c>
      <c r="AI1285">
        <f>COUNTIF($Q$2:Q1285,Q1285)</f>
        <v>1</v>
      </c>
      <c r="AJ1285">
        <f>COUNTIF($S$2:S1285,S1285)</f>
        <v>1</v>
      </c>
      <c r="AK1285">
        <f t="shared" si="20"/>
        <v>49.90234375</v>
      </c>
      <c r="AL1285">
        <f>IF(AD1285="",0,COUNTIF($AD$2:AD1285,AD1285))</f>
        <v>1</v>
      </c>
    </row>
    <row r="1286" spans="1:38">
      <c r="A1286" t="s">
        <v>4249</v>
      </c>
      <c r="B1286" t="s">
        <v>56</v>
      </c>
      <c r="C1286">
        <v>200</v>
      </c>
      <c r="D1286" t="s">
        <v>54</v>
      </c>
      <c r="E1286" t="s">
        <v>4245</v>
      </c>
      <c r="F1286">
        <v>37</v>
      </c>
      <c r="G1286">
        <v>299</v>
      </c>
      <c r="H1286"/>
      <c r="I1286">
        <v>0</v>
      </c>
      <c r="J1286">
        <v>0</v>
      </c>
      <c r="K1286"/>
      <c r="L1286">
        <v>0</v>
      </c>
      <c r="M1286" t="s">
        <v>4245</v>
      </c>
      <c r="N1286">
        <v>37</v>
      </c>
      <c r="O1286"/>
      <c r="P1286">
        <v>0</v>
      </c>
      <c r="Q1286" t="s">
        <v>4246</v>
      </c>
      <c r="R1286">
        <v>18</v>
      </c>
      <c r="S1286" t="s">
        <v>4247</v>
      </c>
      <c r="T1286">
        <v>19</v>
      </c>
      <c r="U1286" t="s">
        <v>53</v>
      </c>
      <c r="V1286" t="s">
        <v>53</v>
      </c>
      <c r="W1286" t="s">
        <v>108</v>
      </c>
      <c r="X1286">
        <v>51115</v>
      </c>
      <c r="Y1286">
        <v>1046</v>
      </c>
      <c r="Z1286">
        <v>5</v>
      </c>
      <c r="AA1286">
        <v>2</v>
      </c>
      <c r="AB1286">
        <v>60</v>
      </c>
      <c r="AC1286">
        <v>9</v>
      </c>
      <c r="AD1286" t="s">
        <v>4250</v>
      </c>
      <c r="AE1286">
        <f>COUNTIF($E$2:E1286,E1286)</f>
        <v>2</v>
      </c>
      <c r="AF1286">
        <f>COUNTIF($H$2:$H1286,H1286)</f>
        <v>0</v>
      </c>
      <c r="AG1286">
        <f>COUNTIF($M$2:M1286,M1286)</f>
        <v>2</v>
      </c>
      <c r="AH1286">
        <f>COUNTIF($O$2:O1286,O1286)</f>
        <v>0</v>
      </c>
      <c r="AI1286">
        <f>COUNTIF($Q$2:Q1286,Q1286)</f>
        <v>2</v>
      </c>
      <c r="AJ1286">
        <f>COUNTIF($S$2:S1286,S1286)</f>
        <v>2</v>
      </c>
      <c r="AK1286">
        <f t="shared" si="20"/>
        <v>49.9169921875</v>
      </c>
      <c r="AL1286">
        <f>IF(AD1286="",0,COUNTIF($AD$2:AD1286,AD1286))</f>
        <v>1</v>
      </c>
    </row>
    <row r="1287" spans="1:38">
      <c r="A1287" t="s">
        <v>4251</v>
      </c>
      <c r="B1287" t="s">
        <v>56</v>
      </c>
      <c r="C1287">
        <v>200</v>
      </c>
      <c r="D1287" t="s">
        <v>54</v>
      </c>
      <c r="E1287" t="s">
        <v>4252</v>
      </c>
      <c r="F1287">
        <v>62</v>
      </c>
      <c r="G1287">
        <v>479</v>
      </c>
      <c r="H1287"/>
      <c r="I1287">
        <v>0</v>
      </c>
      <c r="J1287">
        <v>0</v>
      </c>
      <c r="K1287"/>
      <c r="L1287">
        <v>0</v>
      </c>
      <c r="M1287" t="s">
        <v>4253</v>
      </c>
      <c r="N1287">
        <v>62</v>
      </c>
      <c r="O1287"/>
      <c r="P1287">
        <v>0</v>
      </c>
      <c r="Q1287" t="s">
        <v>4254</v>
      </c>
      <c r="R1287">
        <v>80</v>
      </c>
      <c r="S1287" t="s">
        <v>172</v>
      </c>
      <c r="T1287">
        <v>6</v>
      </c>
      <c r="U1287" t="s">
        <v>53</v>
      </c>
      <c r="V1287" t="s">
        <v>53</v>
      </c>
      <c r="W1287" t="s">
        <v>108</v>
      </c>
      <c r="X1287">
        <v>68077</v>
      </c>
      <c r="Y1287">
        <v>1939</v>
      </c>
      <c r="Z1287">
        <v>3</v>
      </c>
      <c r="AA1287">
        <v>18</v>
      </c>
      <c r="AB1287">
        <v>77</v>
      </c>
      <c r="AC1287">
        <v>27</v>
      </c>
      <c r="AD1287" t="s">
        <v>4255</v>
      </c>
      <c r="AE1287">
        <f>COUNTIF($E$2:E1287,E1287)</f>
        <v>1</v>
      </c>
      <c r="AF1287">
        <f>COUNTIF($H$2:$H1287,H1287)</f>
        <v>0</v>
      </c>
      <c r="AG1287">
        <f>COUNTIF($M$2:M1287,M1287)</f>
        <v>1</v>
      </c>
      <c r="AH1287">
        <f>COUNTIF($O$2:O1287,O1287)</f>
        <v>0</v>
      </c>
      <c r="AI1287">
        <f>COUNTIF($Q$2:Q1287,Q1287)</f>
        <v>1</v>
      </c>
      <c r="AJ1287">
        <f>COUNTIF($S$2:S1287,S1287)</f>
        <v>782</v>
      </c>
      <c r="AK1287">
        <f t="shared" si="20"/>
        <v>66.4814453125</v>
      </c>
      <c r="AL1287">
        <f>IF(AD1287="",0,COUNTIF($AD$2:AD1287,AD1287))</f>
        <v>1</v>
      </c>
    </row>
    <row r="1288" spans="1:38">
      <c r="A1288" t="s">
        <v>4256</v>
      </c>
      <c r="B1288" t="s">
        <v>56</v>
      </c>
      <c r="C1288">
        <v>200</v>
      </c>
      <c r="D1288" t="s">
        <v>54</v>
      </c>
      <c r="E1288" t="s">
        <v>4252</v>
      </c>
      <c r="F1288">
        <v>62</v>
      </c>
      <c r="G1288">
        <v>479</v>
      </c>
      <c r="H1288"/>
      <c r="I1288">
        <v>0</v>
      </c>
      <c r="J1288">
        <v>0</v>
      </c>
      <c r="K1288"/>
      <c r="L1288">
        <v>0</v>
      </c>
      <c r="M1288" t="s">
        <v>4253</v>
      </c>
      <c r="N1288">
        <v>62</v>
      </c>
      <c r="O1288"/>
      <c r="P1288">
        <v>0</v>
      </c>
      <c r="Q1288" t="s">
        <v>4254</v>
      </c>
      <c r="R1288">
        <v>80</v>
      </c>
      <c r="S1288" t="s">
        <v>172</v>
      </c>
      <c r="T1288">
        <v>6</v>
      </c>
      <c r="U1288" t="s">
        <v>53</v>
      </c>
      <c r="V1288" t="s">
        <v>53</v>
      </c>
      <c r="W1288" t="s">
        <v>108</v>
      </c>
      <c r="X1288">
        <v>68081</v>
      </c>
      <c r="Y1288">
        <v>1939</v>
      </c>
      <c r="Z1288">
        <v>4</v>
      </c>
      <c r="AA1288">
        <v>24</v>
      </c>
      <c r="AB1288">
        <v>77</v>
      </c>
      <c r="AC1288">
        <v>27</v>
      </c>
      <c r="AD1288" t="s">
        <v>4257</v>
      </c>
      <c r="AE1288">
        <f>COUNTIF($E$2:E1288,E1288)</f>
        <v>2</v>
      </c>
      <c r="AF1288">
        <f>COUNTIF($H$2:$H1288,H1288)</f>
        <v>0</v>
      </c>
      <c r="AG1288">
        <f>COUNTIF($M$2:M1288,M1288)</f>
        <v>2</v>
      </c>
      <c r="AH1288">
        <f>COUNTIF($O$2:O1288,O1288)</f>
        <v>0</v>
      </c>
      <c r="AI1288">
        <f>COUNTIF($Q$2:Q1288,Q1288)</f>
        <v>2</v>
      </c>
      <c r="AJ1288">
        <f>COUNTIF($S$2:S1288,S1288)</f>
        <v>783</v>
      </c>
      <c r="AK1288">
        <f t="shared" si="20"/>
        <v>66.4853515625</v>
      </c>
      <c r="AL1288">
        <f>IF(AD1288="",0,COUNTIF($AD$2:AD1288,AD1288))</f>
        <v>1</v>
      </c>
    </row>
    <row r="1289" spans="1:38">
      <c r="A1289" t="s">
        <v>4258</v>
      </c>
      <c r="B1289" t="s">
        <v>56</v>
      </c>
      <c r="C1289">
        <v>200</v>
      </c>
      <c r="D1289" t="s">
        <v>54</v>
      </c>
      <c r="E1289" t="s">
        <v>4259</v>
      </c>
      <c r="F1289">
        <v>23</v>
      </c>
      <c r="G1289">
        <v>201</v>
      </c>
      <c r="H1289"/>
      <c r="I1289">
        <v>0</v>
      </c>
      <c r="J1289">
        <v>0</v>
      </c>
      <c r="K1289"/>
      <c r="L1289">
        <v>0</v>
      </c>
      <c r="M1289" t="s">
        <v>4259</v>
      </c>
      <c r="N1289">
        <v>23</v>
      </c>
      <c r="O1289"/>
      <c r="P1289">
        <v>0</v>
      </c>
      <c r="Q1289" t="s">
        <v>4260</v>
      </c>
      <c r="R1289">
        <v>12</v>
      </c>
      <c r="S1289" t="s">
        <v>4261</v>
      </c>
      <c r="T1289">
        <v>13</v>
      </c>
      <c r="U1289" t="s">
        <v>53</v>
      </c>
      <c r="V1289" t="s">
        <v>53</v>
      </c>
      <c r="W1289" t="s">
        <v>108</v>
      </c>
      <c r="X1289">
        <v>53258</v>
      </c>
      <c r="Y1289">
        <v>1391</v>
      </c>
      <c r="Z1289">
        <v>3</v>
      </c>
      <c r="AA1289">
        <v>14</v>
      </c>
      <c r="AB1289">
        <v>59</v>
      </c>
      <c r="AC1289">
        <v>13</v>
      </c>
      <c r="AD1289" t="s">
        <v>4262</v>
      </c>
      <c r="AE1289">
        <f>COUNTIF($E$2:E1289,E1289)</f>
        <v>1</v>
      </c>
      <c r="AF1289">
        <f>COUNTIF($H$2:$H1289,H1289)</f>
        <v>0</v>
      </c>
      <c r="AG1289">
        <f>COUNTIF($M$2:M1289,M1289)</f>
        <v>1</v>
      </c>
      <c r="AH1289">
        <f>COUNTIF($O$2:O1289,O1289)</f>
        <v>0</v>
      </c>
      <c r="AI1289">
        <f>COUNTIF($Q$2:Q1289,Q1289)</f>
        <v>1</v>
      </c>
      <c r="AJ1289">
        <f>COUNTIF($S$2:S1289,S1289)</f>
        <v>1</v>
      </c>
      <c r="AK1289">
        <f t="shared" si="20"/>
        <v>52.009765625</v>
      </c>
      <c r="AL1289">
        <f>IF(AD1289="",0,COUNTIF($AD$2:AD1289,AD1289))</f>
        <v>1</v>
      </c>
    </row>
    <row r="1290" spans="1:38">
      <c r="A1290" t="s">
        <v>4263</v>
      </c>
      <c r="B1290" t="s">
        <v>56</v>
      </c>
      <c r="C1290">
        <v>200</v>
      </c>
      <c r="D1290" t="s">
        <v>54</v>
      </c>
      <c r="E1290" t="s">
        <v>4259</v>
      </c>
      <c r="F1290">
        <v>23</v>
      </c>
      <c r="G1290">
        <v>201</v>
      </c>
      <c r="H1290"/>
      <c r="I1290">
        <v>0</v>
      </c>
      <c r="J1290">
        <v>0</v>
      </c>
      <c r="K1290"/>
      <c r="L1290">
        <v>0</v>
      </c>
      <c r="M1290" t="s">
        <v>4259</v>
      </c>
      <c r="N1290">
        <v>23</v>
      </c>
      <c r="O1290"/>
      <c r="P1290">
        <v>0</v>
      </c>
      <c r="Q1290" t="s">
        <v>4260</v>
      </c>
      <c r="R1290">
        <v>12</v>
      </c>
      <c r="S1290" t="s">
        <v>4261</v>
      </c>
      <c r="T1290">
        <v>13</v>
      </c>
      <c r="U1290" t="s">
        <v>53</v>
      </c>
      <c r="V1290" t="s">
        <v>53</v>
      </c>
      <c r="W1290" t="s">
        <v>108</v>
      </c>
      <c r="X1290">
        <v>53273</v>
      </c>
      <c r="Y1290">
        <v>1391</v>
      </c>
      <c r="Z1290">
        <v>4</v>
      </c>
      <c r="AA1290">
        <v>2</v>
      </c>
      <c r="AB1290">
        <v>59</v>
      </c>
      <c r="AC1290">
        <v>13</v>
      </c>
      <c r="AD1290" t="s">
        <v>4264</v>
      </c>
      <c r="AE1290">
        <f>COUNTIF($E$2:E1290,E1290)</f>
        <v>2</v>
      </c>
      <c r="AF1290">
        <f>COUNTIF($H$2:$H1290,H1290)</f>
        <v>0</v>
      </c>
      <c r="AG1290">
        <f>COUNTIF($M$2:M1290,M1290)</f>
        <v>2</v>
      </c>
      <c r="AH1290">
        <f>COUNTIF($O$2:O1290,O1290)</f>
        <v>0</v>
      </c>
      <c r="AI1290">
        <f>COUNTIF($Q$2:Q1290,Q1290)</f>
        <v>2</v>
      </c>
      <c r="AJ1290">
        <f>COUNTIF($S$2:S1290,S1290)</f>
        <v>2</v>
      </c>
      <c r="AK1290">
        <f t="shared" si="20"/>
        <v>52.0244140625</v>
      </c>
      <c r="AL1290">
        <f>IF(AD1290="",0,COUNTIF($AD$2:AD1290,AD1290))</f>
        <v>1</v>
      </c>
    </row>
    <row r="1291" spans="1:38">
      <c r="A1291" t="s">
        <v>4265</v>
      </c>
      <c r="B1291" t="s">
        <v>56</v>
      </c>
      <c r="C1291">
        <v>200</v>
      </c>
      <c r="D1291" t="s">
        <v>54</v>
      </c>
      <c r="E1291" t="s">
        <v>4266</v>
      </c>
      <c r="F1291">
        <v>57</v>
      </c>
      <c r="G1291">
        <v>474</v>
      </c>
      <c r="H1291"/>
      <c r="I1291">
        <v>0</v>
      </c>
      <c r="J1291">
        <v>0</v>
      </c>
      <c r="K1291"/>
      <c r="L1291">
        <v>0</v>
      </c>
      <c r="M1291" t="s">
        <v>4267</v>
      </c>
      <c r="N1291">
        <v>57</v>
      </c>
      <c r="O1291"/>
      <c r="P1291">
        <v>0</v>
      </c>
      <c r="Q1291" t="s">
        <v>4268</v>
      </c>
      <c r="R1291">
        <v>74</v>
      </c>
      <c r="S1291" t="s">
        <v>172</v>
      </c>
      <c r="T1291">
        <v>6</v>
      </c>
      <c r="U1291" t="s">
        <v>53</v>
      </c>
      <c r="V1291" t="s">
        <v>53</v>
      </c>
      <c r="W1291" t="s">
        <v>108</v>
      </c>
      <c r="X1291">
        <v>56228</v>
      </c>
      <c r="Y1291">
        <v>1761</v>
      </c>
      <c r="Z1291">
        <v>3</v>
      </c>
      <c r="AA1291">
        <v>9</v>
      </c>
      <c r="AB1291">
        <v>62</v>
      </c>
      <c r="AC1291">
        <v>11</v>
      </c>
      <c r="AD1291" t="s">
        <v>4269</v>
      </c>
      <c r="AE1291">
        <f>COUNTIF($E$2:E1291,E1291)</f>
        <v>1</v>
      </c>
      <c r="AF1291">
        <f>COUNTIF($H$2:$H1291,H1291)</f>
        <v>0</v>
      </c>
      <c r="AG1291">
        <f>COUNTIF($M$2:M1291,M1291)</f>
        <v>1</v>
      </c>
      <c r="AH1291">
        <f>COUNTIF($O$2:O1291,O1291)</f>
        <v>0</v>
      </c>
      <c r="AI1291">
        <f>COUNTIF($Q$2:Q1291,Q1291)</f>
        <v>1</v>
      </c>
      <c r="AJ1291">
        <f>COUNTIF($S$2:S1291,S1291)</f>
        <v>784</v>
      </c>
      <c r="AK1291">
        <f t="shared" si="20"/>
        <v>54.91015625</v>
      </c>
      <c r="AL1291">
        <f>IF(AD1291="",0,COUNTIF($AD$2:AD1291,AD1291))</f>
        <v>1</v>
      </c>
    </row>
    <row r="1292" spans="1:38">
      <c r="A1292" t="s">
        <v>4270</v>
      </c>
      <c r="B1292" t="s">
        <v>56</v>
      </c>
      <c r="C1292">
        <v>200</v>
      </c>
      <c r="D1292" t="s">
        <v>54</v>
      </c>
      <c r="E1292" t="s">
        <v>4266</v>
      </c>
      <c r="F1292">
        <v>57</v>
      </c>
      <c r="G1292">
        <v>474</v>
      </c>
      <c r="H1292"/>
      <c r="I1292">
        <v>0</v>
      </c>
      <c r="J1292">
        <v>0</v>
      </c>
      <c r="K1292"/>
      <c r="L1292">
        <v>0</v>
      </c>
      <c r="M1292" t="s">
        <v>4267</v>
      </c>
      <c r="N1292">
        <v>57</v>
      </c>
      <c r="O1292"/>
      <c r="P1292">
        <v>0</v>
      </c>
      <c r="Q1292" t="s">
        <v>4268</v>
      </c>
      <c r="R1292">
        <v>74</v>
      </c>
      <c r="S1292" t="s">
        <v>172</v>
      </c>
      <c r="T1292">
        <v>6</v>
      </c>
      <c r="U1292" t="s">
        <v>53</v>
      </c>
      <c r="V1292" t="s">
        <v>53</v>
      </c>
      <c r="W1292" t="s">
        <v>108</v>
      </c>
      <c r="X1292">
        <v>56243</v>
      </c>
      <c r="Y1292">
        <v>1761</v>
      </c>
      <c r="Z1292">
        <v>4</v>
      </c>
      <c r="AA1292">
        <v>6</v>
      </c>
      <c r="AB1292">
        <v>62</v>
      </c>
      <c r="AC1292">
        <v>11</v>
      </c>
      <c r="AD1292" t="s">
        <v>4271</v>
      </c>
      <c r="AE1292">
        <f>COUNTIF($E$2:E1292,E1292)</f>
        <v>2</v>
      </c>
      <c r="AF1292">
        <f>COUNTIF($H$2:$H1292,H1292)</f>
        <v>0</v>
      </c>
      <c r="AG1292">
        <f>COUNTIF($M$2:M1292,M1292)</f>
        <v>2</v>
      </c>
      <c r="AH1292">
        <f>COUNTIF($O$2:O1292,O1292)</f>
        <v>0</v>
      </c>
      <c r="AI1292">
        <f>COUNTIF($Q$2:Q1292,Q1292)</f>
        <v>2</v>
      </c>
      <c r="AJ1292">
        <f>COUNTIF($S$2:S1292,S1292)</f>
        <v>785</v>
      </c>
      <c r="AK1292">
        <f t="shared" si="20"/>
        <v>54.9248046875</v>
      </c>
      <c r="AL1292">
        <f>IF(AD1292="",0,COUNTIF($AD$2:AD1292,AD1292))</f>
        <v>1</v>
      </c>
    </row>
    <row r="1293" spans="1:38">
      <c r="A1293" t="s">
        <v>4272</v>
      </c>
      <c r="B1293" t="s">
        <v>56</v>
      </c>
      <c r="C1293">
        <v>200</v>
      </c>
      <c r="D1293" t="s">
        <v>54</v>
      </c>
      <c r="E1293" t="s">
        <v>4273</v>
      </c>
      <c r="F1293">
        <v>51</v>
      </c>
      <c r="G1293">
        <v>439</v>
      </c>
      <c r="H1293"/>
      <c r="I1293">
        <v>0</v>
      </c>
      <c r="J1293">
        <v>0</v>
      </c>
      <c r="K1293"/>
      <c r="L1293">
        <v>0</v>
      </c>
      <c r="M1293" t="s">
        <v>4273</v>
      </c>
      <c r="N1293">
        <v>51</v>
      </c>
      <c r="O1293"/>
      <c r="P1293">
        <v>0</v>
      </c>
      <c r="Q1293" t="s">
        <v>4274</v>
      </c>
      <c r="R1293">
        <v>69</v>
      </c>
      <c r="S1293" t="s">
        <v>172</v>
      </c>
      <c r="T1293">
        <v>6</v>
      </c>
      <c r="U1293" t="s">
        <v>53</v>
      </c>
      <c r="V1293" t="s">
        <v>53</v>
      </c>
      <c r="W1293" t="s">
        <v>108</v>
      </c>
      <c r="X1293">
        <v>54651</v>
      </c>
      <c r="Y1293">
        <v>1199</v>
      </c>
      <c r="Z1293">
        <v>4</v>
      </c>
      <c r="AA1293">
        <v>8</v>
      </c>
      <c r="AB1293">
        <v>63</v>
      </c>
      <c r="AC1293">
        <v>14</v>
      </c>
      <c r="AD1293" t="s">
        <v>4275</v>
      </c>
      <c r="AE1293">
        <f>COUNTIF($E$2:E1293,E1293)</f>
        <v>1</v>
      </c>
      <c r="AF1293">
        <f>COUNTIF($H$2:$H1293,H1293)</f>
        <v>0</v>
      </c>
      <c r="AG1293">
        <f>COUNTIF($M$2:M1293,M1293)</f>
        <v>1</v>
      </c>
      <c r="AH1293">
        <f>COUNTIF($O$2:O1293,O1293)</f>
        <v>0</v>
      </c>
      <c r="AI1293">
        <f>COUNTIF($Q$2:Q1293,Q1293)</f>
        <v>1</v>
      </c>
      <c r="AJ1293">
        <f>COUNTIF($S$2:S1293,S1293)</f>
        <v>786</v>
      </c>
      <c r="AK1293">
        <f t="shared" si="20"/>
        <v>53.3701171875</v>
      </c>
      <c r="AL1293">
        <f>IF(AD1293="",0,COUNTIF($AD$2:AD1293,AD1293))</f>
        <v>1</v>
      </c>
    </row>
    <row r="1294" spans="1:38">
      <c r="A1294" t="s">
        <v>4276</v>
      </c>
      <c r="B1294" t="s">
        <v>56</v>
      </c>
      <c r="C1294">
        <v>200</v>
      </c>
      <c r="D1294" t="s">
        <v>54</v>
      </c>
      <c r="E1294" t="s">
        <v>4273</v>
      </c>
      <c r="F1294">
        <v>51</v>
      </c>
      <c r="G1294">
        <v>439</v>
      </c>
      <c r="H1294"/>
      <c r="I1294">
        <v>0</v>
      </c>
      <c r="J1294">
        <v>0</v>
      </c>
      <c r="K1294"/>
      <c r="L1294">
        <v>0</v>
      </c>
      <c r="M1294" t="s">
        <v>4273</v>
      </c>
      <c r="N1294">
        <v>51</v>
      </c>
      <c r="O1294"/>
      <c r="P1294">
        <v>0</v>
      </c>
      <c r="Q1294" t="s">
        <v>4274</v>
      </c>
      <c r="R1294">
        <v>69</v>
      </c>
      <c r="S1294" t="s">
        <v>172</v>
      </c>
      <c r="T1294">
        <v>6</v>
      </c>
      <c r="U1294" t="s">
        <v>53</v>
      </c>
      <c r="V1294" t="s">
        <v>53</v>
      </c>
      <c r="W1294" t="s">
        <v>108</v>
      </c>
      <c r="X1294">
        <v>54645</v>
      </c>
      <c r="Y1294">
        <v>1199</v>
      </c>
      <c r="Z1294">
        <v>5</v>
      </c>
      <c r="AA1294">
        <v>2</v>
      </c>
      <c r="AB1294">
        <v>63</v>
      </c>
      <c r="AC1294">
        <v>14</v>
      </c>
      <c r="AD1294" t="s">
        <v>4277</v>
      </c>
      <c r="AE1294">
        <f>COUNTIF($E$2:E1294,E1294)</f>
        <v>2</v>
      </c>
      <c r="AF1294">
        <f>COUNTIF($H$2:$H1294,H1294)</f>
        <v>0</v>
      </c>
      <c r="AG1294">
        <f>COUNTIF($M$2:M1294,M1294)</f>
        <v>2</v>
      </c>
      <c r="AH1294">
        <f>COUNTIF($O$2:O1294,O1294)</f>
        <v>0</v>
      </c>
      <c r="AI1294">
        <f>COUNTIF($Q$2:Q1294,Q1294)</f>
        <v>2</v>
      </c>
      <c r="AJ1294">
        <f>COUNTIF($S$2:S1294,S1294)</f>
        <v>787</v>
      </c>
      <c r="AK1294">
        <f t="shared" si="20"/>
        <v>53.3642578125</v>
      </c>
      <c r="AL1294">
        <f>IF(AD1294="",0,COUNTIF($AD$2:AD1294,AD1294))</f>
        <v>1</v>
      </c>
    </row>
    <row r="1295" spans="1:38">
      <c r="A1295" t="s">
        <v>4278</v>
      </c>
      <c r="B1295" t="s">
        <v>56</v>
      </c>
      <c r="C1295">
        <v>200</v>
      </c>
      <c r="D1295" t="s">
        <v>54</v>
      </c>
      <c r="E1295" t="s">
        <v>4279</v>
      </c>
      <c r="F1295">
        <v>34</v>
      </c>
      <c r="G1295">
        <v>286</v>
      </c>
      <c r="H1295"/>
      <c r="I1295">
        <v>0</v>
      </c>
      <c r="J1295">
        <v>0</v>
      </c>
      <c r="K1295"/>
      <c r="L1295">
        <v>0</v>
      </c>
      <c r="M1295" t="s">
        <v>4280</v>
      </c>
      <c r="N1295">
        <v>73</v>
      </c>
      <c r="O1295"/>
      <c r="P1295">
        <v>0</v>
      </c>
      <c r="Q1295" t="s">
        <v>4281</v>
      </c>
      <c r="R1295">
        <v>13</v>
      </c>
      <c r="S1295" t="s">
        <v>4282</v>
      </c>
      <c r="T1295">
        <v>91</v>
      </c>
      <c r="U1295" t="s">
        <v>53</v>
      </c>
      <c r="V1295" t="s">
        <v>53</v>
      </c>
      <c r="W1295" t="s">
        <v>108</v>
      </c>
      <c r="X1295">
        <v>92651</v>
      </c>
      <c r="Y1295">
        <v>4572</v>
      </c>
      <c r="Z1295">
        <v>4</v>
      </c>
      <c r="AA1295">
        <v>26</v>
      </c>
      <c r="AB1295">
        <v>84</v>
      </c>
      <c r="AC1295">
        <v>22</v>
      </c>
      <c r="AD1295" t="s">
        <v>4283</v>
      </c>
      <c r="AE1295">
        <f>COUNTIF($E$2:E1295,E1295)</f>
        <v>1</v>
      </c>
      <c r="AF1295">
        <f>COUNTIF($H$2:$H1295,H1295)</f>
        <v>0</v>
      </c>
      <c r="AG1295">
        <f>COUNTIF($M$2:M1295,M1295)</f>
        <v>1</v>
      </c>
      <c r="AH1295">
        <f>COUNTIF($O$2:O1295,O1295)</f>
        <v>0</v>
      </c>
      <c r="AI1295">
        <f>COUNTIF($Q$2:Q1295,Q1295)</f>
        <v>1</v>
      </c>
      <c r="AJ1295">
        <f>COUNTIF($S$2:S1295,S1295)</f>
        <v>1</v>
      </c>
      <c r="AK1295">
        <f t="shared" si="20"/>
        <v>90.4794921875</v>
      </c>
      <c r="AL1295">
        <f>IF(AD1295="",0,COUNTIF($AD$2:AD1295,AD1295))</f>
        <v>1</v>
      </c>
    </row>
    <row r="1296" spans="1:38">
      <c r="A1296" t="s">
        <v>4284</v>
      </c>
      <c r="B1296" t="s">
        <v>56</v>
      </c>
      <c r="C1296">
        <v>200</v>
      </c>
      <c r="D1296" t="s">
        <v>54</v>
      </c>
      <c r="E1296" t="s">
        <v>4279</v>
      </c>
      <c r="F1296">
        <v>34</v>
      </c>
      <c r="G1296">
        <v>286</v>
      </c>
      <c r="H1296"/>
      <c r="I1296">
        <v>0</v>
      </c>
      <c r="J1296">
        <v>0</v>
      </c>
      <c r="K1296"/>
      <c r="L1296">
        <v>0</v>
      </c>
      <c r="M1296" t="s">
        <v>4280</v>
      </c>
      <c r="N1296">
        <v>73</v>
      </c>
      <c r="O1296"/>
      <c r="P1296">
        <v>0</v>
      </c>
      <c r="Q1296" t="s">
        <v>4281</v>
      </c>
      <c r="R1296">
        <v>13</v>
      </c>
      <c r="S1296" t="s">
        <v>4282</v>
      </c>
      <c r="T1296">
        <v>91</v>
      </c>
      <c r="U1296" t="s">
        <v>53</v>
      </c>
      <c r="V1296" t="s">
        <v>53</v>
      </c>
      <c r="W1296" t="s">
        <v>108</v>
      </c>
      <c r="X1296">
        <v>92627</v>
      </c>
      <c r="Y1296">
        <v>4572</v>
      </c>
      <c r="Z1296">
        <v>5</v>
      </c>
      <c r="AA1296">
        <v>42</v>
      </c>
      <c r="AB1296">
        <v>84</v>
      </c>
      <c r="AC1296">
        <v>22</v>
      </c>
      <c r="AD1296" t="s">
        <v>4285</v>
      </c>
      <c r="AE1296">
        <f>COUNTIF($E$2:E1296,E1296)</f>
        <v>2</v>
      </c>
      <c r="AF1296">
        <f>COUNTIF($H$2:$H1296,H1296)</f>
        <v>0</v>
      </c>
      <c r="AG1296">
        <f>COUNTIF($M$2:M1296,M1296)</f>
        <v>2</v>
      </c>
      <c r="AH1296">
        <f>COUNTIF($O$2:O1296,O1296)</f>
        <v>0</v>
      </c>
      <c r="AI1296">
        <f>COUNTIF($Q$2:Q1296,Q1296)</f>
        <v>2</v>
      </c>
      <c r="AJ1296">
        <f>COUNTIF($S$2:S1296,S1296)</f>
        <v>2</v>
      </c>
      <c r="AK1296">
        <f t="shared" si="20"/>
        <v>90.4560546875</v>
      </c>
      <c r="AL1296">
        <f>IF(AD1296="",0,COUNTIF($AD$2:AD1296,AD1296))</f>
        <v>1</v>
      </c>
    </row>
    <row r="1297" spans="1:38">
      <c r="A1297" t="s">
        <v>4286</v>
      </c>
      <c r="B1297" t="s">
        <v>56</v>
      </c>
      <c r="C1297">
        <v>200</v>
      </c>
      <c r="D1297" t="s">
        <v>54</v>
      </c>
      <c r="E1297" t="s">
        <v>4287</v>
      </c>
      <c r="F1297">
        <v>60</v>
      </c>
      <c r="G1297">
        <v>528</v>
      </c>
      <c r="H1297"/>
      <c r="I1297">
        <v>0</v>
      </c>
      <c r="J1297">
        <v>0</v>
      </c>
      <c r="K1297"/>
      <c r="L1297">
        <v>0</v>
      </c>
      <c r="M1297" t="s">
        <v>4287</v>
      </c>
      <c r="N1297">
        <v>60</v>
      </c>
      <c r="O1297"/>
      <c r="P1297">
        <v>0</v>
      </c>
      <c r="Q1297" t="s">
        <v>4288</v>
      </c>
      <c r="R1297">
        <v>77</v>
      </c>
      <c r="S1297" t="s">
        <v>172</v>
      </c>
      <c r="T1297">
        <v>6</v>
      </c>
      <c r="U1297" t="s">
        <v>53</v>
      </c>
      <c r="V1297" t="s">
        <v>53</v>
      </c>
      <c r="W1297" t="s">
        <v>108</v>
      </c>
      <c r="X1297">
        <v>62104</v>
      </c>
      <c r="Y1297">
        <v>1433</v>
      </c>
      <c r="Z1297">
        <v>4</v>
      </c>
      <c r="AA1297">
        <v>16</v>
      </c>
      <c r="AB1297">
        <v>72</v>
      </c>
      <c r="AC1297">
        <v>20</v>
      </c>
      <c r="AD1297" t="s">
        <v>4289</v>
      </c>
      <c r="AE1297">
        <f>COUNTIF($E$2:E1297,E1297)</f>
        <v>1</v>
      </c>
      <c r="AF1297">
        <f>COUNTIF($H$2:$H1297,H1297)</f>
        <v>0</v>
      </c>
      <c r="AG1297">
        <f>COUNTIF($M$2:M1297,M1297)</f>
        <v>1</v>
      </c>
      <c r="AH1297">
        <f>COUNTIF($O$2:O1297,O1297)</f>
        <v>0</v>
      </c>
      <c r="AI1297">
        <f>COUNTIF($Q$2:Q1297,Q1297)</f>
        <v>1</v>
      </c>
      <c r="AJ1297">
        <f>COUNTIF($S$2:S1297,S1297)</f>
        <v>788</v>
      </c>
      <c r="AK1297">
        <f t="shared" si="20"/>
        <v>60.6484375</v>
      </c>
      <c r="AL1297">
        <f>IF(AD1297="",0,COUNTIF($AD$2:AD1297,AD1297))</f>
        <v>1</v>
      </c>
    </row>
    <row r="1298" spans="1:38">
      <c r="A1298" t="s">
        <v>4290</v>
      </c>
      <c r="B1298" t="s">
        <v>56</v>
      </c>
      <c r="C1298">
        <v>200</v>
      </c>
      <c r="D1298" t="s">
        <v>54</v>
      </c>
      <c r="E1298" t="s">
        <v>4287</v>
      </c>
      <c r="F1298">
        <v>60</v>
      </c>
      <c r="G1298">
        <v>528</v>
      </c>
      <c r="H1298"/>
      <c r="I1298">
        <v>0</v>
      </c>
      <c r="J1298">
        <v>0</v>
      </c>
      <c r="K1298"/>
      <c r="L1298">
        <v>0</v>
      </c>
      <c r="M1298" t="s">
        <v>4287</v>
      </c>
      <c r="N1298">
        <v>60</v>
      </c>
      <c r="O1298"/>
      <c r="P1298">
        <v>0</v>
      </c>
      <c r="Q1298" t="s">
        <v>4288</v>
      </c>
      <c r="R1298">
        <v>77</v>
      </c>
      <c r="S1298" t="s">
        <v>172</v>
      </c>
      <c r="T1298">
        <v>6</v>
      </c>
      <c r="U1298" t="s">
        <v>53</v>
      </c>
      <c r="V1298" t="s">
        <v>53</v>
      </c>
      <c r="W1298" t="s">
        <v>108</v>
      </c>
      <c r="X1298">
        <v>62144</v>
      </c>
      <c r="Y1298">
        <v>1433</v>
      </c>
      <c r="Z1298">
        <v>5</v>
      </c>
      <c r="AA1298">
        <v>14</v>
      </c>
      <c r="AB1298">
        <v>72</v>
      </c>
      <c r="AC1298">
        <v>20</v>
      </c>
      <c r="AD1298" t="s">
        <v>4291</v>
      </c>
      <c r="AE1298">
        <f>COUNTIF($E$2:E1298,E1298)</f>
        <v>2</v>
      </c>
      <c r="AF1298">
        <f>COUNTIF($H$2:$H1298,H1298)</f>
        <v>0</v>
      </c>
      <c r="AG1298">
        <f>COUNTIF($M$2:M1298,M1298)</f>
        <v>2</v>
      </c>
      <c r="AH1298">
        <f>COUNTIF($O$2:O1298,O1298)</f>
        <v>0</v>
      </c>
      <c r="AI1298">
        <f>COUNTIF($Q$2:Q1298,Q1298)</f>
        <v>2</v>
      </c>
      <c r="AJ1298">
        <f>COUNTIF($S$2:S1298,S1298)</f>
        <v>789</v>
      </c>
      <c r="AK1298">
        <f t="shared" si="20"/>
        <v>60.6875</v>
      </c>
      <c r="AL1298">
        <f>IF(AD1298="",0,COUNTIF($AD$2:AD1298,AD1298))</f>
        <v>1</v>
      </c>
    </row>
    <row r="1299" spans="1:38">
      <c r="A1299" t="s">
        <v>4292</v>
      </c>
      <c r="B1299" t="s">
        <v>56</v>
      </c>
      <c r="C1299">
        <v>200</v>
      </c>
      <c r="D1299" t="s">
        <v>54</v>
      </c>
      <c r="E1299" t="s">
        <v>4293</v>
      </c>
      <c r="F1299">
        <v>53</v>
      </c>
      <c r="G1299">
        <v>457</v>
      </c>
      <c r="H1299"/>
      <c r="I1299">
        <v>0</v>
      </c>
      <c r="J1299">
        <v>0</v>
      </c>
      <c r="K1299"/>
      <c r="L1299">
        <v>0</v>
      </c>
      <c r="M1299" t="s">
        <v>4294</v>
      </c>
      <c r="N1299">
        <v>60</v>
      </c>
      <c r="O1299"/>
      <c r="P1299">
        <v>0</v>
      </c>
      <c r="Q1299" t="s">
        <v>4295</v>
      </c>
      <c r="R1299">
        <v>77</v>
      </c>
      <c r="S1299" t="s">
        <v>172</v>
      </c>
      <c r="T1299">
        <v>6</v>
      </c>
      <c r="U1299" t="s">
        <v>53</v>
      </c>
      <c r="V1299" t="s">
        <v>53</v>
      </c>
      <c r="W1299" t="s">
        <v>108</v>
      </c>
      <c r="X1299">
        <v>49819</v>
      </c>
      <c r="Y1299">
        <v>689</v>
      </c>
      <c r="Z1299">
        <v>3</v>
      </c>
      <c r="AA1299">
        <v>7</v>
      </c>
      <c r="AB1299">
        <v>62</v>
      </c>
      <c r="AC1299">
        <v>9</v>
      </c>
      <c r="AD1299" t="s">
        <v>4296</v>
      </c>
      <c r="AE1299">
        <f>COUNTIF($E$2:E1299,E1299)</f>
        <v>1</v>
      </c>
      <c r="AF1299">
        <f>COUNTIF($H$2:$H1299,H1299)</f>
        <v>0</v>
      </c>
      <c r="AG1299">
        <f>COUNTIF($M$2:M1299,M1299)</f>
        <v>1</v>
      </c>
      <c r="AH1299">
        <f>COUNTIF($O$2:O1299,O1299)</f>
        <v>0</v>
      </c>
      <c r="AI1299">
        <f>COUNTIF($Q$2:Q1299,Q1299)</f>
        <v>1</v>
      </c>
      <c r="AJ1299">
        <f>COUNTIF($S$2:S1299,S1299)</f>
        <v>790</v>
      </c>
      <c r="AK1299">
        <f t="shared" si="20"/>
        <v>48.6513671875</v>
      </c>
      <c r="AL1299">
        <f>IF(AD1299="",0,COUNTIF($AD$2:AD1299,AD1299))</f>
        <v>1</v>
      </c>
    </row>
    <row r="1300" spans="1:38">
      <c r="A1300" t="s">
        <v>4297</v>
      </c>
      <c r="B1300" t="s">
        <v>56</v>
      </c>
      <c r="C1300">
        <v>200</v>
      </c>
      <c r="D1300" t="s">
        <v>54</v>
      </c>
      <c r="E1300" t="s">
        <v>4293</v>
      </c>
      <c r="F1300">
        <v>53</v>
      </c>
      <c r="G1300">
        <v>457</v>
      </c>
      <c r="H1300"/>
      <c r="I1300">
        <v>0</v>
      </c>
      <c r="J1300">
        <v>0</v>
      </c>
      <c r="K1300"/>
      <c r="L1300">
        <v>0</v>
      </c>
      <c r="M1300" t="s">
        <v>4294</v>
      </c>
      <c r="N1300">
        <v>60</v>
      </c>
      <c r="O1300"/>
      <c r="P1300">
        <v>0</v>
      </c>
      <c r="Q1300" t="s">
        <v>4295</v>
      </c>
      <c r="R1300">
        <v>77</v>
      </c>
      <c r="S1300" t="s">
        <v>172</v>
      </c>
      <c r="T1300">
        <v>6</v>
      </c>
      <c r="U1300" t="s">
        <v>53</v>
      </c>
      <c r="V1300" t="s">
        <v>53</v>
      </c>
      <c r="W1300" t="s">
        <v>108</v>
      </c>
      <c r="X1300">
        <v>49834</v>
      </c>
      <c r="Y1300">
        <v>689</v>
      </c>
      <c r="Z1300">
        <v>4</v>
      </c>
      <c r="AA1300">
        <v>6</v>
      </c>
      <c r="AB1300">
        <v>62</v>
      </c>
      <c r="AC1300">
        <v>9</v>
      </c>
      <c r="AD1300" t="s">
        <v>4298</v>
      </c>
      <c r="AE1300">
        <f>COUNTIF($E$2:E1300,E1300)</f>
        <v>2</v>
      </c>
      <c r="AF1300">
        <f>COUNTIF($H$2:$H1300,H1300)</f>
        <v>0</v>
      </c>
      <c r="AG1300">
        <f>COUNTIF($M$2:M1300,M1300)</f>
        <v>2</v>
      </c>
      <c r="AH1300">
        <f>COUNTIF($O$2:O1300,O1300)</f>
        <v>0</v>
      </c>
      <c r="AI1300">
        <f>COUNTIF($Q$2:Q1300,Q1300)</f>
        <v>2</v>
      </c>
      <c r="AJ1300">
        <f>COUNTIF($S$2:S1300,S1300)</f>
        <v>791</v>
      </c>
      <c r="AK1300">
        <f t="shared" si="20"/>
        <v>48.666015625</v>
      </c>
      <c r="AL1300">
        <f>IF(AD1300="",0,COUNTIF($AD$2:AD1300,AD1300))</f>
        <v>1</v>
      </c>
    </row>
    <row r="1301" spans="1:38">
      <c r="A1301" t="s">
        <v>4299</v>
      </c>
      <c r="B1301" t="s">
        <v>56</v>
      </c>
      <c r="C1301">
        <v>200</v>
      </c>
      <c r="D1301" t="s">
        <v>54</v>
      </c>
      <c r="E1301" t="s">
        <v>4300</v>
      </c>
      <c r="F1301">
        <v>37</v>
      </c>
      <c r="G1301">
        <v>291</v>
      </c>
      <c r="H1301"/>
      <c r="I1301">
        <v>0</v>
      </c>
      <c r="J1301">
        <v>0</v>
      </c>
      <c r="K1301"/>
      <c r="L1301">
        <v>0</v>
      </c>
      <c r="M1301" t="s">
        <v>4300</v>
      </c>
      <c r="N1301">
        <v>37</v>
      </c>
      <c r="O1301"/>
      <c r="P1301">
        <v>0</v>
      </c>
      <c r="Q1301" t="s">
        <v>4301</v>
      </c>
      <c r="R1301">
        <v>24</v>
      </c>
      <c r="S1301" t="s">
        <v>4302</v>
      </c>
      <c r="T1301">
        <v>27</v>
      </c>
      <c r="U1301" t="s">
        <v>53</v>
      </c>
      <c r="V1301" t="s">
        <v>53</v>
      </c>
      <c r="W1301" t="s">
        <v>108</v>
      </c>
      <c r="X1301">
        <v>55879</v>
      </c>
      <c r="Y1301">
        <v>1423</v>
      </c>
      <c r="Z1301">
        <v>3</v>
      </c>
      <c r="AA1301">
        <v>4</v>
      </c>
      <c r="AB1301">
        <v>61</v>
      </c>
      <c r="AC1301">
        <v>11</v>
      </c>
      <c r="AD1301" t="s">
        <v>4303</v>
      </c>
      <c r="AE1301">
        <f>COUNTIF($E$2:E1301,E1301)</f>
        <v>1</v>
      </c>
      <c r="AF1301">
        <f>COUNTIF($H$2:$H1301,H1301)</f>
        <v>0</v>
      </c>
      <c r="AG1301">
        <f>COUNTIF($M$2:M1301,M1301)</f>
        <v>1</v>
      </c>
      <c r="AH1301">
        <f>COUNTIF($O$2:O1301,O1301)</f>
        <v>0</v>
      </c>
      <c r="AI1301">
        <f>COUNTIF($Q$2:Q1301,Q1301)</f>
        <v>1</v>
      </c>
      <c r="AJ1301">
        <f>COUNTIF($S$2:S1301,S1301)</f>
        <v>1</v>
      </c>
      <c r="AK1301">
        <f t="shared" si="20"/>
        <v>54.5693359375</v>
      </c>
      <c r="AL1301">
        <f>IF(AD1301="",0,COUNTIF($AD$2:AD1301,AD1301))</f>
        <v>1</v>
      </c>
    </row>
    <row r="1302" spans="1:38">
      <c r="A1302" t="s">
        <v>4304</v>
      </c>
      <c r="B1302" t="s">
        <v>56</v>
      </c>
      <c r="C1302">
        <v>200</v>
      </c>
      <c r="D1302" t="s">
        <v>54</v>
      </c>
      <c r="E1302" t="s">
        <v>4300</v>
      </c>
      <c r="F1302">
        <v>37</v>
      </c>
      <c r="G1302">
        <v>291</v>
      </c>
      <c r="H1302"/>
      <c r="I1302">
        <v>0</v>
      </c>
      <c r="J1302">
        <v>0</v>
      </c>
      <c r="K1302"/>
      <c r="L1302">
        <v>0</v>
      </c>
      <c r="M1302" t="s">
        <v>4300</v>
      </c>
      <c r="N1302">
        <v>37</v>
      </c>
      <c r="O1302"/>
      <c r="P1302">
        <v>0</v>
      </c>
      <c r="Q1302" t="s">
        <v>4301</v>
      </c>
      <c r="R1302">
        <v>24</v>
      </c>
      <c r="S1302" t="s">
        <v>4302</v>
      </c>
      <c r="T1302">
        <v>27</v>
      </c>
      <c r="U1302" t="s">
        <v>53</v>
      </c>
      <c r="V1302" t="s">
        <v>53</v>
      </c>
      <c r="W1302" t="s">
        <v>108</v>
      </c>
      <c r="X1302">
        <v>55926</v>
      </c>
      <c r="Y1302">
        <v>1423</v>
      </c>
      <c r="Z1302">
        <v>4</v>
      </c>
      <c r="AA1302">
        <v>2</v>
      </c>
      <c r="AB1302">
        <v>61</v>
      </c>
      <c r="AC1302">
        <v>11</v>
      </c>
      <c r="AD1302" t="s">
        <v>4305</v>
      </c>
      <c r="AE1302">
        <f>COUNTIF($E$2:E1302,E1302)</f>
        <v>2</v>
      </c>
      <c r="AF1302">
        <f>COUNTIF($H$2:$H1302,H1302)</f>
        <v>0</v>
      </c>
      <c r="AG1302">
        <f>COUNTIF($M$2:M1302,M1302)</f>
        <v>2</v>
      </c>
      <c r="AH1302">
        <f>COUNTIF($O$2:O1302,O1302)</f>
        <v>0</v>
      </c>
      <c r="AI1302">
        <f>COUNTIF($Q$2:Q1302,Q1302)</f>
        <v>2</v>
      </c>
      <c r="AJ1302">
        <f>COUNTIF($S$2:S1302,S1302)</f>
        <v>2</v>
      </c>
      <c r="AK1302">
        <f t="shared" si="20"/>
        <v>54.615234375</v>
      </c>
      <c r="AL1302">
        <f>IF(AD1302="",0,COUNTIF($AD$2:AD1302,AD1302))</f>
        <v>1</v>
      </c>
    </row>
    <row r="1303" spans="1:38">
      <c r="A1303" t="s">
        <v>4306</v>
      </c>
      <c r="B1303" t="s">
        <v>56</v>
      </c>
      <c r="C1303">
        <v>200</v>
      </c>
      <c r="D1303" t="s">
        <v>54</v>
      </c>
      <c r="E1303" t="s">
        <v>4307</v>
      </c>
      <c r="F1303">
        <v>58</v>
      </c>
      <c r="G1303">
        <v>519</v>
      </c>
      <c r="H1303"/>
      <c r="I1303">
        <v>0</v>
      </c>
      <c r="J1303">
        <v>0</v>
      </c>
      <c r="K1303"/>
      <c r="L1303">
        <v>0</v>
      </c>
      <c r="M1303" t="s">
        <v>4308</v>
      </c>
      <c r="N1303">
        <v>30</v>
      </c>
      <c r="O1303"/>
      <c r="P1303">
        <v>0</v>
      </c>
      <c r="Q1303" t="s">
        <v>4309</v>
      </c>
      <c r="R1303">
        <v>11</v>
      </c>
      <c r="S1303" t="s">
        <v>4310</v>
      </c>
      <c r="T1303">
        <v>48</v>
      </c>
      <c r="U1303" t="s">
        <v>53</v>
      </c>
      <c r="V1303" t="s">
        <v>53</v>
      </c>
      <c r="W1303" t="s">
        <v>108</v>
      </c>
      <c r="X1303">
        <v>67060</v>
      </c>
      <c r="Y1303">
        <v>1653</v>
      </c>
      <c r="Z1303">
        <v>2</v>
      </c>
      <c r="AA1303">
        <v>20</v>
      </c>
      <c r="AB1303">
        <v>77</v>
      </c>
      <c r="AC1303">
        <v>27</v>
      </c>
      <c r="AD1303" t="s">
        <v>4311</v>
      </c>
      <c r="AE1303">
        <f>COUNTIF($E$2:E1303,E1303)</f>
        <v>1</v>
      </c>
      <c r="AF1303">
        <f>COUNTIF($H$2:$H1303,H1303)</f>
        <v>0</v>
      </c>
      <c r="AG1303">
        <f>COUNTIF($M$2:M1303,M1303)</f>
        <v>1</v>
      </c>
      <c r="AH1303">
        <f>COUNTIF($O$2:O1303,O1303)</f>
        <v>0</v>
      </c>
      <c r="AI1303">
        <f>COUNTIF($Q$2:Q1303,Q1303)</f>
        <v>1</v>
      </c>
      <c r="AJ1303">
        <f>COUNTIF($S$2:S1303,S1303)</f>
        <v>1</v>
      </c>
      <c r="AK1303">
        <f t="shared" si="20"/>
        <v>65.48828125</v>
      </c>
      <c r="AL1303">
        <f>IF(AD1303="",0,COUNTIF($AD$2:AD1303,AD1303))</f>
        <v>1</v>
      </c>
    </row>
    <row r="1304" spans="1:38">
      <c r="A1304" t="s">
        <v>4312</v>
      </c>
      <c r="B1304" t="s">
        <v>56</v>
      </c>
      <c r="C1304">
        <v>200</v>
      </c>
      <c r="D1304" t="s">
        <v>54</v>
      </c>
      <c r="E1304" t="s">
        <v>4307</v>
      </c>
      <c r="F1304">
        <v>58</v>
      </c>
      <c r="G1304">
        <v>519</v>
      </c>
      <c r="H1304"/>
      <c r="I1304">
        <v>0</v>
      </c>
      <c r="J1304">
        <v>0</v>
      </c>
      <c r="K1304"/>
      <c r="L1304">
        <v>0</v>
      </c>
      <c r="M1304" t="s">
        <v>4308</v>
      </c>
      <c r="N1304">
        <v>30</v>
      </c>
      <c r="O1304"/>
      <c r="P1304">
        <v>0</v>
      </c>
      <c r="Q1304" t="s">
        <v>4309</v>
      </c>
      <c r="R1304">
        <v>11</v>
      </c>
      <c r="S1304" t="s">
        <v>4310</v>
      </c>
      <c r="T1304">
        <v>48</v>
      </c>
      <c r="U1304" t="s">
        <v>53</v>
      </c>
      <c r="V1304" t="s">
        <v>53</v>
      </c>
      <c r="W1304" t="s">
        <v>108</v>
      </c>
      <c r="X1304">
        <v>67062</v>
      </c>
      <c r="Y1304">
        <v>1653</v>
      </c>
      <c r="Z1304">
        <v>3</v>
      </c>
      <c r="AA1304">
        <v>26</v>
      </c>
      <c r="AB1304">
        <v>77</v>
      </c>
      <c r="AC1304">
        <v>27</v>
      </c>
      <c r="AD1304" t="s">
        <v>4313</v>
      </c>
      <c r="AE1304">
        <f>COUNTIF($E$2:E1304,E1304)</f>
        <v>2</v>
      </c>
      <c r="AF1304">
        <f>COUNTIF($H$2:$H1304,H1304)</f>
        <v>0</v>
      </c>
      <c r="AG1304">
        <f>COUNTIF($M$2:M1304,M1304)</f>
        <v>2</v>
      </c>
      <c r="AH1304">
        <f>COUNTIF($O$2:O1304,O1304)</f>
        <v>0</v>
      </c>
      <c r="AI1304">
        <f>COUNTIF($Q$2:Q1304,Q1304)</f>
        <v>2</v>
      </c>
      <c r="AJ1304">
        <f>COUNTIF($S$2:S1304,S1304)</f>
        <v>2</v>
      </c>
      <c r="AK1304">
        <f t="shared" si="20"/>
        <v>65.490234375</v>
      </c>
      <c r="AL1304">
        <f>IF(AD1304="",0,COUNTIF($AD$2:AD1304,AD1304))</f>
        <v>1</v>
      </c>
    </row>
    <row r="1305" spans="1:38">
      <c r="A1305" t="s">
        <v>4314</v>
      </c>
      <c r="B1305" t="s">
        <v>56</v>
      </c>
      <c r="C1305">
        <v>200</v>
      </c>
      <c r="D1305" t="s">
        <v>54</v>
      </c>
      <c r="E1305" t="s">
        <v>4315</v>
      </c>
      <c r="F1305">
        <v>53</v>
      </c>
      <c r="G1305">
        <v>418</v>
      </c>
      <c r="H1305"/>
      <c r="I1305">
        <v>0</v>
      </c>
      <c r="J1305">
        <v>0</v>
      </c>
      <c r="K1305"/>
      <c r="L1305">
        <v>0</v>
      </c>
      <c r="M1305" t="s">
        <v>4316</v>
      </c>
      <c r="N1305">
        <v>25</v>
      </c>
      <c r="O1305"/>
      <c r="P1305">
        <v>0</v>
      </c>
      <c r="Q1305" t="s">
        <v>4317</v>
      </c>
      <c r="R1305">
        <v>34</v>
      </c>
      <c r="S1305" t="s">
        <v>4318</v>
      </c>
      <c r="T1305">
        <v>31</v>
      </c>
      <c r="U1305" t="s">
        <v>53</v>
      </c>
      <c r="V1305" t="s">
        <v>53</v>
      </c>
      <c r="W1305" t="s">
        <v>108</v>
      </c>
      <c r="X1305">
        <v>52296</v>
      </c>
      <c r="Y1305">
        <v>1395</v>
      </c>
      <c r="Z1305">
        <v>3</v>
      </c>
      <c r="AA1305">
        <v>4</v>
      </c>
      <c r="AB1305">
        <v>59</v>
      </c>
      <c r="AC1305">
        <v>11</v>
      </c>
      <c r="AD1305" t="s">
        <v>4319</v>
      </c>
      <c r="AE1305">
        <f>COUNTIF($E$2:E1305,E1305)</f>
        <v>1</v>
      </c>
      <c r="AF1305">
        <f>COUNTIF($H$2:$H1305,H1305)</f>
        <v>0</v>
      </c>
      <c r="AG1305">
        <f>COUNTIF($M$2:M1305,M1305)</f>
        <v>1</v>
      </c>
      <c r="AH1305">
        <f>COUNTIF($O$2:O1305,O1305)</f>
        <v>0</v>
      </c>
      <c r="AI1305">
        <f>COUNTIF($Q$2:Q1305,Q1305)</f>
        <v>1</v>
      </c>
      <c r="AJ1305">
        <f>COUNTIF($S$2:S1305,S1305)</f>
        <v>1</v>
      </c>
      <c r="AK1305">
        <f t="shared" si="20"/>
        <v>51.0703125</v>
      </c>
      <c r="AL1305">
        <f>IF(AD1305="",0,COUNTIF($AD$2:AD1305,AD1305))</f>
        <v>1</v>
      </c>
    </row>
    <row r="1306" spans="1:38">
      <c r="A1306" t="s">
        <v>4320</v>
      </c>
      <c r="B1306" t="s">
        <v>56</v>
      </c>
      <c r="C1306">
        <v>200</v>
      </c>
      <c r="D1306" t="s">
        <v>54</v>
      </c>
      <c r="E1306" t="s">
        <v>4321</v>
      </c>
      <c r="F1306">
        <v>57</v>
      </c>
      <c r="G1306">
        <v>464</v>
      </c>
      <c r="H1306"/>
      <c r="I1306">
        <v>0</v>
      </c>
      <c r="J1306">
        <v>0</v>
      </c>
      <c r="K1306"/>
      <c r="L1306">
        <v>0</v>
      </c>
      <c r="M1306" t="s">
        <v>4322</v>
      </c>
      <c r="N1306">
        <v>53</v>
      </c>
      <c r="O1306"/>
      <c r="P1306">
        <v>0</v>
      </c>
      <c r="Q1306" t="s">
        <v>4323</v>
      </c>
      <c r="R1306">
        <v>22</v>
      </c>
      <c r="S1306" t="s">
        <v>4324</v>
      </c>
      <c r="T1306">
        <v>30</v>
      </c>
      <c r="U1306" t="s">
        <v>53</v>
      </c>
      <c r="V1306" t="s">
        <v>53</v>
      </c>
      <c r="W1306" t="s">
        <v>108</v>
      </c>
      <c r="X1306">
        <v>67829</v>
      </c>
      <c r="Y1306">
        <v>2576</v>
      </c>
      <c r="Z1306">
        <v>3</v>
      </c>
      <c r="AA1306">
        <v>8</v>
      </c>
      <c r="AB1306">
        <v>67</v>
      </c>
      <c r="AC1306">
        <v>20</v>
      </c>
      <c r="AD1306" t="s">
        <v>4325</v>
      </c>
      <c r="AE1306">
        <f>COUNTIF($E$2:E1306,E1306)</f>
        <v>1</v>
      </c>
      <c r="AF1306">
        <f>COUNTIF($H$2:$H1306,H1306)</f>
        <v>0</v>
      </c>
      <c r="AG1306">
        <f>COUNTIF($M$2:M1306,M1306)</f>
        <v>1</v>
      </c>
      <c r="AH1306">
        <f>COUNTIF($O$2:O1306,O1306)</f>
        <v>0</v>
      </c>
      <c r="AI1306">
        <f>COUNTIF($Q$2:Q1306,Q1306)</f>
        <v>1</v>
      </c>
      <c r="AJ1306">
        <f>COUNTIF($S$2:S1306,S1306)</f>
        <v>1</v>
      </c>
      <c r="AK1306">
        <f t="shared" si="20"/>
        <v>66.2392578125</v>
      </c>
      <c r="AL1306">
        <f>IF(AD1306="",0,COUNTIF($AD$2:AD1306,AD1306))</f>
        <v>1</v>
      </c>
    </row>
    <row r="1307" spans="1:38">
      <c r="A1307" t="s">
        <v>4326</v>
      </c>
      <c r="B1307" t="s">
        <v>56</v>
      </c>
      <c r="C1307">
        <v>200</v>
      </c>
      <c r="D1307" t="s">
        <v>54</v>
      </c>
      <c r="E1307" t="s">
        <v>4321</v>
      </c>
      <c r="F1307">
        <v>57</v>
      </c>
      <c r="G1307">
        <v>464</v>
      </c>
      <c r="H1307"/>
      <c r="I1307">
        <v>0</v>
      </c>
      <c r="J1307">
        <v>0</v>
      </c>
      <c r="K1307"/>
      <c r="L1307">
        <v>0</v>
      </c>
      <c r="M1307" t="s">
        <v>4322</v>
      </c>
      <c r="N1307">
        <v>53</v>
      </c>
      <c r="O1307"/>
      <c r="P1307">
        <v>0</v>
      </c>
      <c r="Q1307" t="s">
        <v>4323</v>
      </c>
      <c r="R1307">
        <v>22</v>
      </c>
      <c r="S1307" t="s">
        <v>4324</v>
      </c>
      <c r="T1307">
        <v>30</v>
      </c>
      <c r="U1307" t="s">
        <v>53</v>
      </c>
      <c r="V1307" t="s">
        <v>53</v>
      </c>
      <c r="W1307" t="s">
        <v>108</v>
      </c>
      <c r="X1307">
        <v>67821</v>
      </c>
      <c r="Y1307">
        <v>2576</v>
      </c>
      <c r="Z1307">
        <v>4</v>
      </c>
      <c r="AA1307">
        <v>10</v>
      </c>
      <c r="AB1307">
        <v>67</v>
      </c>
      <c r="AC1307">
        <v>20</v>
      </c>
      <c r="AD1307" t="s">
        <v>4327</v>
      </c>
      <c r="AE1307">
        <f>COUNTIF($E$2:E1307,E1307)</f>
        <v>2</v>
      </c>
      <c r="AF1307">
        <f>COUNTIF($H$2:$H1307,H1307)</f>
        <v>0</v>
      </c>
      <c r="AG1307">
        <f>COUNTIF($M$2:M1307,M1307)</f>
        <v>2</v>
      </c>
      <c r="AH1307">
        <f>COUNTIF($O$2:O1307,O1307)</f>
        <v>0</v>
      </c>
      <c r="AI1307">
        <f>COUNTIF($Q$2:Q1307,Q1307)</f>
        <v>2</v>
      </c>
      <c r="AJ1307">
        <f>COUNTIF($S$2:S1307,S1307)</f>
        <v>2</v>
      </c>
      <c r="AK1307">
        <f t="shared" si="20"/>
        <v>66.2314453125</v>
      </c>
      <c r="AL1307">
        <f>IF(AD1307="",0,COUNTIF($AD$2:AD1307,AD1307))</f>
        <v>1</v>
      </c>
    </row>
    <row r="1308" spans="1:38">
      <c r="A1308" t="s">
        <v>4328</v>
      </c>
      <c r="B1308" t="s">
        <v>56</v>
      </c>
      <c r="C1308">
        <v>200</v>
      </c>
      <c r="D1308" t="s">
        <v>54</v>
      </c>
      <c r="E1308" t="s">
        <v>4329</v>
      </c>
      <c r="F1308">
        <v>38</v>
      </c>
      <c r="G1308">
        <v>310</v>
      </c>
      <c r="H1308"/>
      <c r="I1308">
        <v>0</v>
      </c>
      <c r="J1308">
        <v>0</v>
      </c>
      <c r="K1308"/>
      <c r="L1308">
        <v>0</v>
      </c>
      <c r="M1308" t="s">
        <v>4330</v>
      </c>
      <c r="N1308">
        <v>39</v>
      </c>
      <c r="O1308"/>
      <c r="P1308">
        <v>0</v>
      </c>
      <c r="Q1308" t="s">
        <v>172</v>
      </c>
      <c r="R1308">
        <v>6</v>
      </c>
      <c r="S1308" t="s">
        <v>145</v>
      </c>
      <c r="T1308">
        <v>10</v>
      </c>
      <c r="U1308" t="s">
        <v>53</v>
      </c>
      <c r="V1308" t="s">
        <v>53</v>
      </c>
      <c r="W1308" t="s">
        <v>108</v>
      </c>
      <c r="X1308">
        <v>49165</v>
      </c>
      <c r="Y1308">
        <v>840</v>
      </c>
      <c r="Z1308">
        <v>3</v>
      </c>
      <c r="AA1308">
        <v>7</v>
      </c>
      <c r="AB1308">
        <v>62</v>
      </c>
      <c r="AC1308">
        <v>9</v>
      </c>
      <c r="AD1308" t="s">
        <v>4331</v>
      </c>
      <c r="AE1308">
        <f>COUNTIF($E$2:E1308,E1308)</f>
        <v>1</v>
      </c>
      <c r="AF1308">
        <f>COUNTIF($H$2:$H1308,H1308)</f>
        <v>0</v>
      </c>
      <c r="AG1308">
        <f>COUNTIF($M$2:M1308,M1308)</f>
        <v>1</v>
      </c>
      <c r="AH1308">
        <f>COUNTIF($O$2:O1308,O1308)</f>
        <v>0</v>
      </c>
      <c r="AI1308">
        <f>COUNTIF($Q$2:Q1308,Q1308)</f>
        <v>146</v>
      </c>
      <c r="AJ1308">
        <f>COUNTIF($S$2:S1308,S1308)</f>
        <v>146</v>
      </c>
      <c r="AK1308">
        <f t="shared" si="20"/>
        <v>48.0126953125</v>
      </c>
      <c r="AL1308">
        <f>IF(AD1308="",0,COUNTIF($AD$2:AD1308,AD1308))</f>
        <v>1</v>
      </c>
    </row>
    <row r="1309" spans="1:38">
      <c r="A1309" t="s">
        <v>4332</v>
      </c>
      <c r="B1309" t="s">
        <v>56</v>
      </c>
      <c r="C1309">
        <v>200</v>
      </c>
      <c r="D1309" t="s">
        <v>54</v>
      </c>
      <c r="E1309" t="s">
        <v>4333</v>
      </c>
      <c r="F1309">
        <v>31</v>
      </c>
      <c r="G1309">
        <v>284</v>
      </c>
      <c r="H1309"/>
      <c r="I1309">
        <v>0</v>
      </c>
      <c r="J1309">
        <v>0</v>
      </c>
      <c r="K1309"/>
      <c r="L1309">
        <v>0</v>
      </c>
      <c r="M1309" t="s">
        <v>4334</v>
      </c>
      <c r="N1309">
        <v>46</v>
      </c>
      <c r="O1309"/>
      <c r="P1309">
        <v>0</v>
      </c>
      <c r="Q1309" t="s">
        <v>172</v>
      </c>
      <c r="R1309">
        <v>6</v>
      </c>
      <c r="S1309" t="s">
        <v>145</v>
      </c>
      <c r="T1309">
        <v>10</v>
      </c>
      <c r="U1309" t="s">
        <v>53</v>
      </c>
      <c r="V1309" t="s">
        <v>53</v>
      </c>
      <c r="W1309" t="s">
        <v>108</v>
      </c>
      <c r="X1309">
        <v>48980</v>
      </c>
      <c r="Y1309">
        <v>862</v>
      </c>
      <c r="Z1309">
        <v>4</v>
      </c>
      <c r="AA1309">
        <v>9</v>
      </c>
      <c r="AB1309">
        <v>60</v>
      </c>
      <c r="AC1309">
        <v>9</v>
      </c>
      <c r="AD1309" t="s">
        <v>4335</v>
      </c>
      <c r="AE1309">
        <f>COUNTIF($E$2:E1309,E1309)</f>
        <v>1</v>
      </c>
      <c r="AF1309">
        <f>COUNTIF($H$2:$H1309,H1309)</f>
        <v>0</v>
      </c>
      <c r="AG1309">
        <f>COUNTIF($M$2:M1309,M1309)</f>
        <v>1</v>
      </c>
      <c r="AH1309">
        <f>COUNTIF($O$2:O1309,O1309)</f>
        <v>0</v>
      </c>
      <c r="AI1309">
        <f>COUNTIF($Q$2:Q1309,Q1309)</f>
        <v>147</v>
      </c>
      <c r="AJ1309">
        <f>COUNTIF($S$2:S1309,S1309)</f>
        <v>147</v>
      </c>
      <c r="AK1309">
        <f t="shared" si="20"/>
        <v>47.83203125</v>
      </c>
      <c r="AL1309">
        <f>IF(AD1309="",0,COUNTIF($AD$2:AD1309,AD1309))</f>
        <v>1</v>
      </c>
    </row>
    <row r="1310" spans="1:38">
      <c r="A1310" t="s">
        <v>4336</v>
      </c>
      <c r="B1310" t="s">
        <v>56</v>
      </c>
      <c r="C1310">
        <v>200</v>
      </c>
      <c r="D1310" t="s">
        <v>54</v>
      </c>
      <c r="E1310" t="s">
        <v>4337</v>
      </c>
      <c r="F1310">
        <v>48</v>
      </c>
      <c r="G1310">
        <v>418</v>
      </c>
      <c r="H1310"/>
      <c r="I1310">
        <v>0</v>
      </c>
      <c r="J1310">
        <v>0</v>
      </c>
      <c r="K1310"/>
      <c r="L1310">
        <v>0</v>
      </c>
      <c r="M1310" t="s">
        <v>4338</v>
      </c>
      <c r="N1310">
        <v>48</v>
      </c>
      <c r="O1310"/>
      <c r="P1310">
        <v>0</v>
      </c>
      <c r="Q1310"/>
      <c r="R1310">
        <v>0</v>
      </c>
      <c r="S1310" t="s">
        <v>4339</v>
      </c>
      <c r="T1310">
        <v>74</v>
      </c>
      <c r="U1310" t="s">
        <v>53</v>
      </c>
      <c r="V1310" t="s">
        <v>53</v>
      </c>
      <c r="W1310" t="s">
        <v>108</v>
      </c>
      <c r="X1310">
        <v>56014</v>
      </c>
      <c r="Y1310">
        <v>1454</v>
      </c>
      <c r="Z1310">
        <v>4</v>
      </c>
      <c r="AA1310">
        <v>6</v>
      </c>
      <c r="AB1310">
        <v>64</v>
      </c>
      <c r="AC1310">
        <v>15</v>
      </c>
      <c r="AD1310" t="s">
        <v>4340</v>
      </c>
      <c r="AE1310">
        <f>COUNTIF($E$2:E1310,E1310)</f>
        <v>1</v>
      </c>
      <c r="AF1310">
        <f>COUNTIF($H$2:$H1310,H1310)</f>
        <v>0</v>
      </c>
      <c r="AG1310">
        <f>COUNTIF($M$2:M1310,M1310)</f>
        <v>1</v>
      </c>
      <c r="AH1310">
        <f>COUNTIF($O$2:O1310,O1310)</f>
        <v>0</v>
      </c>
      <c r="AI1310">
        <f>COUNTIF($Q$2:Q1310,Q1310)</f>
        <v>0</v>
      </c>
      <c r="AJ1310">
        <f>COUNTIF($S$2:S1310,S1310)</f>
        <v>1</v>
      </c>
      <c r="AK1310">
        <f t="shared" si="20"/>
        <v>54.701171875</v>
      </c>
      <c r="AL1310">
        <f>IF(AD1310="",0,COUNTIF($AD$2:AD1310,AD1310))</f>
        <v>1</v>
      </c>
    </row>
    <row r="1311" spans="1:38">
      <c r="A1311" t="s">
        <v>4341</v>
      </c>
      <c r="B1311" t="s">
        <v>56</v>
      </c>
      <c r="C1311">
        <v>200</v>
      </c>
      <c r="D1311" t="s">
        <v>54</v>
      </c>
      <c r="E1311" t="s">
        <v>4337</v>
      </c>
      <c r="F1311">
        <v>48</v>
      </c>
      <c r="G1311">
        <v>418</v>
      </c>
      <c r="H1311"/>
      <c r="I1311">
        <v>0</v>
      </c>
      <c r="J1311">
        <v>0</v>
      </c>
      <c r="K1311"/>
      <c r="L1311">
        <v>0</v>
      </c>
      <c r="M1311" t="s">
        <v>4338</v>
      </c>
      <c r="N1311">
        <v>48</v>
      </c>
      <c r="O1311"/>
      <c r="P1311">
        <v>0</v>
      </c>
      <c r="Q1311"/>
      <c r="R1311">
        <v>0</v>
      </c>
      <c r="S1311" t="s">
        <v>4339</v>
      </c>
      <c r="T1311">
        <v>74</v>
      </c>
      <c r="U1311" t="s">
        <v>53</v>
      </c>
      <c r="V1311" t="s">
        <v>53</v>
      </c>
      <c r="W1311" t="s">
        <v>108</v>
      </c>
      <c r="X1311">
        <v>56029</v>
      </c>
      <c r="Y1311">
        <v>1454</v>
      </c>
      <c r="Z1311">
        <v>5</v>
      </c>
      <c r="AA1311">
        <v>8</v>
      </c>
      <c r="AB1311">
        <v>64</v>
      </c>
      <c r="AC1311">
        <v>15</v>
      </c>
      <c r="AD1311" t="s">
        <v>4342</v>
      </c>
      <c r="AE1311">
        <f>COUNTIF($E$2:E1311,E1311)</f>
        <v>2</v>
      </c>
      <c r="AF1311">
        <f>COUNTIF($H$2:$H1311,H1311)</f>
        <v>0</v>
      </c>
      <c r="AG1311">
        <f>COUNTIF($M$2:M1311,M1311)</f>
        <v>2</v>
      </c>
      <c r="AH1311">
        <f>COUNTIF($O$2:O1311,O1311)</f>
        <v>0</v>
      </c>
      <c r="AI1311">
        <f>COUNTIF($Q$2:Q1311,Q1311)</f>
        <v>0</v>
      </c>
      <c r="AJ1311">
        <f>COUNTIF($S$2:S1311,S1311)</f>
        <v>2</v>
      </c>
      <c r="AK1311">
        <f t="shared" si="20"/>
        <v>54.7158203125</v>
      </c>
      <c r="AL1311">
        <f>IF(AD1311="",0,COUNTIF($AD$2:AD1311,AD1311))</f>
        <v>1</v>
      </c>
    </row>
    <row r="1312" spans="1:38">
      <c r="A1312" t="s">
        <v>4343</v>
      </c>
      <c r="B1312" t="s">
        <v>56</v>
      </c>
      <c r="C1312">
        <v>200</v>
      </c>
      <c r="D1312" t="s">
        <v>54</v>
      </c>
      <c r="E1312" t="s">
        <v>4344</v>
      </c>
      <c r="F1312">
        <v>47</v>
      </c>
      <c r="G1312">
        <v>395</v>
      </c>
      <c r="H1312"/>
      <c r="I1312">
        <v>0</v>
      </c>
      <c r="J1312">
        <v>0</v>
      </c>
      <c r="K1312"/>
      <c r="L1312">
        <v>0</v>
      </c>
      <c r="M1312" t="s">
        <v>4345</v>
      </c>
      <c r="N1312">
        <v>47</v>
      </c>
      <c r="O1312"/>
      <c r="P1312">
        <v>0</v>
      </c>
      <c r="Q1312" t="s">
        <v>4346</v>
      </c>
      <c r="R1312">
        <v>64</v>
      </c>
      <c r="S1312" t="s">
        <v>172</v>
      </c>
      <c r="T1312">
        <v>6</v>
      </c>
      <c r="U1312" t="s">
        <v>53</v>
      </c>
      <c r="V1312" t="s">
        <v>53</v>
      </c>
      <c r="W1312" t="s">
        <v>108</v>
      </c>
      <c r="X1312">
        <v>49184</v>
      </c>
      <c r="Y1312">
        <v>624</v>
      </c>
      <c r="Z1312">
        <v>3</v>
      </c>
      <c r="AA1312">
        <v>7</v>
      </c>
      <c r="AB1312">
        <v>61</v>
      </c>
      <c r="AC1312">
        <v>10</v>
      </c>
      <c r="AD1312" t="s">
        <v>4347</v>
      </c>
      <c r="AE1312">
        <f>COUNTIF($E$2:E1312,E1312)</f>
        <v>1</v>
      </c>
      <c r="AF1312">
        <f>COUNTIF($H$2:$H1312,H1312)</f>
        <v>0</v>
      </c>
      <c r="AG1312">
        <f>COUNTIF($M$2:M1312,M1312)</f>
        <v>1</v>
      </c>
      <c r="AH1312">
        <f>COUNTIF($O$2:O1312,O1312)</f>
        <v>0</v>
      </c>
      <c r="AI1312">
        <f>COUNTIF($Q$2:Q1312,Q1312)</f>
        <v>1</v>
      </c>
      <c r="AJ1312">
        <f>COUNTIF($S$2:S1312,S1312)</f>
        <v>792</v>
      </c>
      <c r="AK1312">
        <f t="shared" si="20"/>
        <v>48.03125</v>
      </c>
      <c r="AL1312">
        <f>IF(AD1312="",0,COUNTIF($AD$2:AD1312,AD1312))</f>
        <v>1</v>
      </c>
    </row>
    <row r="1313" spans="1:38">
      <c r="A1313" t="s">
        <v>4348</v>
      </c>
      <c r="B1313" t="s">
        <v>56</v>
      </c>
      <c r="C1313">
        <v>200</v>
      </c>
      <c r="D1313" t="s">
        <v>54</v>
      </c>
      <c r="E1313" t="s">
        <v>4344</v>
      </c>
      <c r="F1313">
        <v>47</v>
      </c>
      <c r="G1313">
        <v>395</v>
      </c>
      <c r="H1313"/>
      <c r="I1313">
        <v>0</v>
      </c>
      <c r="J1313">
        <v>0</v>
      </c>
      <c r="K1313"/>
      <c r="L1313">
        <v>0</v>
      </c>
      <c r="M1313" t="s">
        <v>4345</v>
      </c>
      <c r="N1313">
        <v>47</v>
      </c>
      <c r="O1313"/>
      <c r="P1313">
        <v>0</v>
      </c>
      <c r="Q1313" t="s">
        <v>4346</v>
      </c>
      <c r="R1313">
        <v>64</v>
      </c>
      <c r="S1313" t="s">
        <v>172</v>
      </c>
      <c r="T1313">
        <v>6</v>
      </c>
      <c r="U1313" t="s">
        <v>53</v>
      </c>
      <c r="V1313" t="s">
        <v>53</v>
      </c>
      <c r="W1313" t="s">
        <v>108</v>
      </c>
      <c r="X1313">
        <v>49199</v>
      </c>
      <c r="Y1313">
        <v>624</v>
      </c>
      <c r="Z1313">
        <v>4</v>
      </c>
      <c r="AA1313">
        <v>6</v>
      </c>
      <c r="AB1313">
        <v>61</v>
      </c>
      <c r="AC1313">
        <v>10</v>
      </c>
      <c r="AD1313" t="s">
        <v>4349</v>
      </c>
      <c r="AE1313">
        <f>COUNTIF($E$2:E1313,E1313)</f>
        <v>2</v>
      </c>
      <c r="AF1313">
        <f>COUNTIF($H$2:$H1313,H1313)</f>
        <v>0</v>
      </c>
      <c r="AG1313">
        <f>COUNTIF($M$2:M1313,M1313)</f>
        <v>2</v>
      </c>
      <c r="AH1313">
        <f>COUNTIF($O$2:O1313,O1313)</f>
        <v>0</v>
      </c>
      <c r="AI1313">
        <f>COUNTIF($Q$2:Q1313,Q1313)</f>
        <v>2</v>
      </c>
      <c r="AJ1313">
        <f>COUNTIF($S$2:S1313,S1313)</f>
        <v>793</v>
      </c>
      <c r="AK1313">
        <f t="shared" si="20"/>
        <v>48.0458984375</v>
      </c>
      <c r="AL1313">
        <f>IF(AD1313="",0,COUNTIF($AD$2:AD1313,AD1313))</f>
        <v>1</v>
      </c>
    </row>
    <row r="1314" spans="1:38">
      <c r="A1314" t="s">
        <v>4350</v>
      </c>
      <c r="B1314" t="s">
        <v>56</v>
      </c>
      <c r="C1314">
        <v>200</v>
      </c>
      <c r="D1314" t="s">
        <v>54</v>
      </c>
      <c r="E1314" t="s">
        <v>4351</v>
      </c>
      <c r="F1314">
        <v>50</v>
      </c>
      <c r="G1314">
        <v>430</v>
      </c>
      <c r="H1314"/>
      <c r="I1314">
        <v>0</v>
      </c>
      <c r="J1314">
        <v>0</v>
      </c>
      <c r="K1314"/>
      <c r="L1314">
        <v>0</v>
      </c>
      <c r="M1314" t="s">
        <v>4352</v>
      </c>
      <c r="N1314">
        <v>38</v>
      </c>
      <c r="O1314"/>
      <c r="P1314">
        <v>0</v>
      </c>
      <c r="Q1314" t="s">
        <v>4353</v>
      </c>
      <c r="R1314">
        <v>55</v>
      </c>
      <c r="S1314" t="s">
        <v>172</v>
      </c>
      <c r="T1314">
        <v>6</v>
      </c>
      <c r="U1314" t="s">
        <v>53</v>
      </c>
      <c r="V1314" t="s">
        <v>53</v>
      </c>
      <c r="W1314" t="s">
        <v>108</v>
      </c>
      <c r="X1314">
        <v>66175</v>
      </c>
      <c r="Y1314">
        <v>1992</v>
      </c>
      <c r="Z1314">
        <v>4</v>
      </c>
      <c r="AA1314">
        <v>13</v>
      </c>
      <c r="AB1314">
        <v>72</v>
      </c>
      <c r="AC1314">
        <v>25</v>
      </c>
      <c r="AD1314" t="s">
        <v>4354</v>
      </c>
      <c r="AE1314">
        <f>COUNTIF($E$2:E1314,E1314)</f>
        <v>1</v>
      </c>
      <c r="AF1314">
        <f>COUNTIF($H$2:$H1314,H1314)</f>
        <v>0</v>
      </c>
      <c r="AG1314">
        <f>COUNTIF($M$2:M1314,M1314)</f>
        <v>1</v>
      </c>
      <c r="AH1314">
        <f>COUNTIF($O$2:O1314,O1314)</f>
        <v>0</v>
      </c>
      <c r="AI1314">
        <f>COUNTIF($Q$2:Q1314,Q1314)</f>
        <v>1</v>
      </c>
      <c r="AJ1314">
        <f>COUNTIF($S$2:S1314,S1314)</f>
        <v>794</v>
      </c>
      <c r="AK1314">
        <f t="shared" si="20"/>
        <v>64.6240234375</v>
      </c>
      <c r="AL1314">
        <f>IF(AD1314="",0,COUNTIF($AD$2:AD1314,AD1314))</f>
        <v>1</v>
      </c>
    </row>
    <row r="1315" spans="1:38">
      <c r="A1315" t="s">
        <v>4355</v>
      </c>
      <c r="B1315" t="s">
        <v>56</v>
      </c>
      <c r="C1315">
        <v>200</v>
      </c>
      <c r="D1315" t="s">
        <v>54</v>
      </c>
      <c r="E1315" t="s">
        <v>4351</v>
      </c>
      <c r="F1315">
        <v>50</v>
      </c>
      <c r="G1315">
        <v>430</v>
      </c>
      <c r="H1315"/>
      <c r="I1315">
        <v>0</v>
      </c>
      <c r="J1315">
        <v>0</v>
      </c>
      <c r="K1315"/>
      <c r="L1315">
        <v>0</v>
      </c>
      <c r="M1315" t="s">
        <v>4352</v>
      </c>
      <c r="N1315">
        <v>38</v>
      </c>
      <c r="O1315"/>
      <c r="P1315">
        <v>0</v>
      </c>
      <c r="Q1315" t="s">
        <v>4353</v>
      </c>
      <c r="R1315">
        <v>55</v>
      </c>
      <c r="S1315" t="s">
        <v>172</v>
      </c>
      <c r="T1315">
        <v>6</v>
      </c>
      <c r="U1315" t="s">
        <v>53</v>
      </c>
      <c r="V1315" t="s">
        <v>53</v>
      </c>
      <c r="W1315" t="s">
        <v>108</v>
      </c>
      <c r="X1315">
        <v>66211</v>
      </c>
      <c r="Y1315">
        <v>1992</v>
      </c>
      <c r="Z1315">
        <v>5</v>
      </c>
      <c r="AA1315">
        <v>18</v>
      </c>
      <c r="AB1315">
        <v>72</v>
      </c>
      <c r="AC1315">
        <v>25</v>
      </c>
      <c r="AD1315" t="s">
        <v>4356</v>
      </c>
      <c r="AE1315">
        <f>COUNTIF($E$2:E1315,E1315)</f>
        <v>2</v>
      </c>
      <c r="AF1315">
        <f>COUNTIF($H$2:$H1315,H1315)</f>
        <v>0</v>
      </c>
      <c r="AG1315">
        <f>COUNTIF($M$2:M1315,M1315)</f>
        <v>2</v>
      </c>
      <c r="AH1315">
        <f>COUNTIF($O$2:O1315,O1315)</f>
        <v>0</v>
      </c>
      <c r="AI1315">
        <f>COUNTIF($Q$2:Q1315,Q1315)</f>
        <v>2</v>
      </c>
      <c r="AJ1315">
        <f>COUNTIF($S$2:S1315,S1315)</f>
        <v>795</v>
      </c>
      <c r="AK1315">
        <f t="shared" si="20"/>
        <v>64.6591796875</v>
      </c>
      <c r="AL1315">
        <f>IF(AD1315="",0,COUNTIF($AD$2:AD1315,AD1315))</f>
        <v>1</v>
      </c>
    </row>
    <row r="1316" spans="1:38">
      <c r="A1316" t="s">
        <v>4357</v>
      </c>
      <c r="B1316" t="s">
        <v>56</v>
      </c>
      <c r="C1316">
        <v>200</v>
      </c>
      <c r="D1316" t="s">
        <v>54</v>
      </c>
      <c r="E1316" t="s">
        <v>4358</v>
      </c>
      <c r="F1316">
        <v>30</v>
      </c>
      <c r="G1316">
        <v>269</v>
      </c>
      <c r="H1316"/>
      <c r="I1316">
        <v>0</v>
      </c>
      <c r="J1316">
        <v>0</v>
      </c>
      <c r="K1316"/>
      <c r="L1316">
        <v>0</v>
      </c>
      <c r="M1316" t="s">
        <v>4359</v>
      </c>
      <c r="N1316">
        <v>40</v>
      </c>
      <c r="O1316"/>
      <c r="P1316">
        <v>0</v>
      </c>
      <c r="Q1316" t="s">
        <v>4360</v>
      </c>
      <c r="R1316">
        <v>58</v>
      </c>
      <c r="S1316" t="s">
        <v>172</v>
      </c>
      <c r="T1316">
        <v>6</v>
      </c>
      <c r="U1316" t="s">
        <v>53</v>
      </c>
      <c r="V1316" t="s">
        <v>53</v>
      </c>
      <c r="W1316" t="s">
        <v>108</v>
      </c>
      <c r="X1316">
        <v>55651</v>
      </c>
      <c r="Y1316">
        <v>1390</v>
      </c>
      <c r="Z1316">
        <v>5</v>
      </c>
      <c r="AA1316">
        <v>10</v>
      </c>
      <c r="AB1316">
        <v>63</v>
      </c>
      <c r="AC1316">
        <v>14</v>
      </c>
      <c r="AD1316" t="s">
        <v>4361</v>
      </c>
      <c r="AE1316">
        <f>COUNTIF($E$2:E1316,E1316)</f>
        <v>1</v>
      </c>
      <c r="AF1316">
        <f>COUNTIF($H$2:$H1316,H1316)</f>
        <v>0</v>
      </c>
      <c r="AG1316">
        <f>COUNTIF($M$2:M1316,M1316)</f>
        <v>1</v>
      </c>
      <c r="AH1316">
        <f>COUNTIF($O$2:O1316,O1316)</f>
        <v>0</v>
      </c>
      <c r="AI1316">
        <f>COUNTIF($Q$2:Q1316,Q1316)</f>
        <v>1</v>
      </c>
      <c r="AJ1316">
        <f>COUNTIF($S$2:S1316,S1316)</f>
        <v>796</v>
      </c>
      <c r="AK1316">
        <f t="shared" si="20"/>
        <v>54.3466796875</v>
      </c>
      <c r="AL1316">
        <f>IF(AD1316="",0,COUNTIF($AD$2:AD1316,AD1316))</f>
        <v>1</v>
      </c>
    </row>
    <row r="1317" spans="1:38">
      <c r="A1317" t="s">
        <v>4362</v>
      </c>
      <c r="B1317" t="s">
        <v>56</v>
      </c>
      <c r="C1317">
        <v>200</v>
      </c>
      <c r="D1317" t="s">
        <v>54</v>
      </c>
      <c r="E1317" t="s">
        <v>4358</v>
      </c>
      <c r="F1317">
        <v>30</v>
      </c>
      <c r="G1317">
        <v>269</v>
      </c>
      <c r="H1317"/>
      <c r="I1317">
        <v>0</v>
      </c>
      <c r="J1317">
        <v>0</v>
      </c>
      <c r="K1317"/>
      <c r="L1317">
        <v>0</v>
      </c>
      <c r="M1317" t="s">
        <v>4359</v>
      </c>
      <c r="N1317">
        <v>40</v>
      </c>
      <c r="O1317"/>
      <c r="P1317">
        <v>0</v>
      </c>
      <c r="Q1317" t="s">
        <v>4360</v>
      </c>
      <c r="R1317">
        <v>58</v>
      </c>
      <c r="S1317" t="s">
        <v>172</v>
      </c>
      <c r="T1317">
        <v>6</v>
      </c>
      <c r="U1317" t="s">
        <v>53</v>
      </c>
      <c r="V1317" t="s">
        <v>53</v>
      </c>
      <c r="W1317" t="s">
        <v>108</v>
      </c>
      <c r="X1317">
        <v>55685</v>
      </c>
      <c r="Y1317">
        <v>1390</v>
      </c>
      <c r="Z1317">
        <v>6</v>
      </c>
      <c r="AA1317">
        <v>2</v>
      </c>
      <c r="AB1317">
        <v>63</v>
      </c>
      <c r="AC1317">
        <v>14</v>
      </c>
      <c r="AD1317" t="s">
        <v>4363</v>
      </c>
      <c r="AE1317">
        <f>COUNTIF($E$2:E1317,E1317)</f>
        <v>2</v>
      </c>
      <c r="AF1317">
        <f>COUNTIF($H$2:$H1317,H1317)</f>
        <v>0</v>
      </c>
      <c r="AG1317">
        <f>COUNTIF($M$2:M1317,M1317)</f>
        <v>2</v>
      </c>
      <c r="AH1317">
        <f>COUNTIF($O$2:O1317,O1317)</f>
        <v>0</v>
      </c>
      <c r="AI1317">
        <f>COUNTIF($Q$2:Q1317,Q1317)</f>
        <v>2</v>
      </c>
      <c r="AJ1317">
        <f>COUNTIF($S$2:S1317,S1317)</f>
        <v>797</v>
      </c>
      <c r="AK1317">
        <f t="shared" si="20"/>
        <v>54.3798828125</v>
      </c>
      <c r="AL1317">
        <f>IF(AD1317="",0,COUNTIF($AD$2:AD1317,AD1317))</f>
        <v>1</v>
      </c>
    </row>
    <row r="1318" spans="1:38">
      <c r="A1318" t="s">
        <v>4364</v>
      </c>
      <c r="B1318" t="s">
        <v>56</v>
      </c>
      <c r="C1318">
        <v>200</v>
      </c>
      <c r="D1318" t="s">
        <v>54</v>
      </c>
      <c r="E1318" t="s">
        <v>4365</v>
      </c>
      <c r="F1318">
        <v>49</v>
      </c>
      <c r="G1318">
        <v>415</v>
      </c>
      <c r="H1318"/>
      <c r="I1318">
        <v>0</v>
      </c>
      <c r="J1318">
        <v>0</v>
      </c>
      <c r="K1318"/>
      <c r="L1318">
        <v>0</v>
      </c>
      <c r="M1318" t="s">
        <v>4366</v>
      </c>
      <c r="N1318">
        <v>49</v>
      </c>
      <c r="O1318"/>
      <c r="P1318">
        <v>0</v>
      </c>
      <c r="Q1318" t="s">
        <v>4367</v>
      </c>
      <c r="R1318">
        <v>26</v>
      </c>
      <c r="S1318" t="s">
        <v>4368</v>
      </c>
      <c r="T1318">
        <v>6</v>
      </c>
      <c r="U1318" t="s">
        <v>53</v>
      </c>
      <c r="V1318" t="s">
        <v>53</v>
      </c>
      <c r="W1318" t="s">
        <v>108</v>
      </c>
      <c r="X1318">
        <v>64784</v>
      </c>
      <c r="Y1318">
        <v>3162</v>
      </c>
      <c r="Z1318">
        <v>4</v>
      </c>
      <c r="AA1318">
        <v>9</v>
      </c>
      <c r="AB1318">
        <v>59</v>
      </c>
      <c r="AC1318">
        <v>16</v>
      </c>
      <c r="AD1318" t="s">
        <v>4369</v>
      </c>
      <c r="AE1318">
        <f>COUNTIF($E$2:E1318,E1318)</f>
        <v>1</v>
      </c>
      <c r="AF1318">
        <f>COUNTIF($H$2:$H1318,H1318)</f>
        <v>0</v>
      </c>
      <c r="AG1318">
        <f>COUNTIF($M$2:M1318,M1318)</f>
        <v>1</v>
      </c>
      <c r="AH1318">
        <f>COUNTIF($O$2:O1318,O1318)</f>
        <v>0</v>
      </c>
      <c r="AI1318">
        <f>COUNTIF($Q$2:Q1318,Q1318)</f>
        <v>1</v>
      </c>
      <c r="AJ1318">
        <f>COUNTIF($S$2:S1318,S1318)</f>
        <v>1</v>
      </c>
      <c r="AK1318">
        <f t="shared" si="20"/>
        <v>63.265625</v>
      </c>
      <c r="AL1318">
        <f>IF(AD1318="",0,COUNTIF($AD$2:AD1318,AD1318))</f>
        <v>1</v>
      </c>
    </row>
    <row r="1319" spans="1:38">
      <c r="A1319" t="s">
        <v>4370</v>
      </c>
      <c r="B1319" t="s">
        <v>56</v>
      </c>
      <c r="C1319">
        <v>200</v>
      </c>
      <c r="D1319" t="s">
        <v>54</v>
      </c>
      <c r="E1319" t="s">
        <v>4365</v>
      </c>
      <c r="F1319">
        <v>49</v>
      </c>
      <c r="G1319">
        <v>415</v>
      </c>
      <c r="H1319"/>
      <c r="I1319">
        <v>0</v>
      </c>
      <c r="J1319">
        <v>0</v>
      </c>
      <c r="K1319"/>
      <c r="L1319">
        <v>0</v>
      </c>
      <c r="M1319" t="s">
        <v>4366</v>
      </c>
      <c r="N1319">
        <v>49</v>
      </c>
      <c r="O1319"/>
      <c r="P1319">
        <v>0</v>
      </c>
      <c r="Q1319" t="s">
        <v>4367</v>
      </c>
      <c r="R1319">
        <v>26</v>
      </c>
      <c r="S1319" t="s">
        <v>4368</v>
      </c>
      <c r="T1319">
        <v>6</v>
      </c>
      <c r="U1319" t="s">
        <v>53</v>
      </c>
      <c r="V1319" t="s">
        <v>53</v>
      </c>
      <c r="W1319" t="s">
        <v>108</v>
      </c>
      <c r="X1319">
        <v>64799</v>
      </c>
      <c r="Y1319">
        <v>3162</v>
      </c>
      <c r="Z1319">
        <v>5</v>
      </c>
      <c r="AA1319">
        <v>2</v>
      </c>
      <c r="AB1319">
        <v>59</v>
      </c>
      <c r="AC1319">
        <v>16</v>
      </c>
      <c r="AD1319" t="s">
        <v>4371</v>
      </c>
      <c r="AE1319">
        <f>COUNTIF($E$2:E1319,E1319)</f>
        <v>2</v>
      </c>
      <c r="AF1319">
        <f>COUNTIF($H$2:$H1319,H1319)</f>
        <v>0</v>
      </c>
      <c r="AG1319">
        <f>COUNTIF($M$2:M1319,M1319)</f>
        <v>2</v>
      </c>
      <c r="AH1319">
        <f>COUNTIF($O$2:O1319,O1319)</f>
        <v>0</v>
      </c>
      <c r="AI1319">
        <f>COUNTIF($Q$2:Q1319,Q1319)</f>
        <v>2</v>
      </c>
      <c r="AJ1319">
        <f>COUNTIF($S$2:S1319,S1319)</f>
        <v>2</v>
      </c>
      <c r="AK1319">
        <f t="shared" si="20"/>
        <v>63.2802734375</v>
      </c>
      <c r="AL1319">
        <f>IF(AD1319="",0,COUNTIF($AD$2:AD1319,AD1319))</f>
        <v>1</v>
      </c>
    </row>
    <row r="1320" spans="1:38">
      <c r="A1320" t="s">
        <v>4372</v>
      </c>
      <c r="B1320" t="s">
        <v>56</v>
      </c>
      <c r="C1320">
        <v>200</v>
      </c>
      <c r="D1320" t="s">
        <v>54</v>
      </c>
      <c r="E1320" t="s">
        <v>4373</v>
      </c>
      <c r="F1320">
        <v>35</v>
      </c>
      <c r="G1320">
        <v>329</v>
      </c>
      <c r="H1320"/>
      <c r="I1320">
        <v>0</v>
      </c>
      <c r="J1320">
        <v>0</v>
      </c>
      <c r="K1320"/>
      <c r="L1320">
        <v>0</v>
      </c>
      <c r="M1320" t="s">
        <v>4374</v>
      </c>
      <c r="N1320">
        <v>55</v>
      </c>
      <c r="O1320"/>
      <c r="P1320">
        <v>0</v>
      </c>
      <c r="Q1320" t="s">
        <v>172</v>
      </c>
      <c r="R1320">
        <v>6</v>
      </c>
      <c r="S1320" t="s">
        <v>145</v>
      </c>
      <c r="T1320">
        <v>10</v>
      </c>
      <c r="U1320" t="s">
        <v>53</v>
      </c>
      <c r="V1320" t="s">
        <v>53</v>
      </c>
      <c r="W1320" t="s">
        <v>108</v>
      </c>
      <c r="X1320">
        <v>46317</v>
      </c>
      <c r="Y1320">
        <v>552</v>
      </c>
      <c r="Z1320">
        <v>3</v>
      </c>
      <c r="AA1320">
        <v>7</v>
      </c>
      <c r="AB1320">
        <v>59</v>
      </c>
      <c r="AC1320">
        <v>8</v>
      </c>
      <c r="AD1320" t="s">
        <v>4375</v>
      </c>
      <c r="AE1320">
        <f>COUNTIF($E$2:E1320,E1320)</f>
        <v>1</v>
      </c>
      <c r="AF1320">
        <f>COUNTIF($H$2:$H1320,H1320)</f>
        <v>0</v>
      </c>
      <c r="AG1320">
        <f>COUNTIF($M$2:M1320,M1320)</f>
        <v>1</v>
      </c>
      <c r="AH1320">
        <f>COUNTIF($O$2:O1320,O1320)</f>
        <v>0</v>
      </c>
      <c r="AI1320">
        <f>COUNTIF($Q$2:Q1320,Q1320)</f>
        <v>148</v>
      </c>
      <c r="AJ1320">
        <f>COUNTIF($S$2:S1320,S1320)</f>
        <v>148</v>
      </c>
      <c r="AK1320">
        <f t="shared" si="20"/>
        <v>45.2314453125</v>
      </c>
      <c r="AL1320">
        <f>IF(AD1320="",0,COUNTIF($AD$2:AD1320,AD1320))</f>
        <v>1</v>
      </c>
    </row>
    <row r="1321" spans="1:38">
      <c r="A1321" t="s">
        <v>4376</v>
      </c>
      <c r="B1321" t="s">
        <v>56</v>
      </c>
      <c r="C1321">
        <v>200</v>
      </c>
      <c r="D1321" t="s">
        <v>54</v>
      </c>
      <c r="E1321" t="s">
        <v>4377</v>
      </c>
      <c r="F1321">
        <v>60</v>
      </c>
      <c r="G1321">
        <v>476</v>
      </c>
      <c r="H1321"/>
      <c r="I1321">
        <v>0</v>
      </c>
      <c r="J1321">
        <v>0</v>
      </c>
      <c r="K1321"/>
      <c r="L1321">
        <v>0</v>
      </c>
      <c r="M1321" t="s">
        <v>4378</v>
      </c>
      <c r="N1321">
        <v>76</v>
      </c>
      <c r="O1321"/>
      <c r="P1321">
        <v>0</v>
      </c>
      <c r="Q1321" t="s">
        <v>4379</v>
      </c>
      <c r="R1321">
        <v>93</v>
      </c>
      <c r="S1321" t="s">
        <v>172</v>
      </c>
      <c r="T1321">
        <v>6</v>
      </c>
      <c r="U1321" t="s">
        <v>53</v>
      </c>
      <c r="V1321" t="s">
        <v>53</v>
      </c>
      <c r="W1321" t="s">
        <v>108</v>
      </c>
      <c r="X1321">
        <v>56101</v>
      </c>
      <c r="Y1321">
        <v>1357</v>
      </c>
      <c r="Z1321">
        <v>4</v>
      </c>
      <c r="AA1321">
        <v>10</v>
      </c>
      <c r="AB1321">
        <v>62</v>
      </c>
      <c r="AC1321">
        <v>13</v>
      </c>
      <c r="AD1321" t="s">
        <v>4380</v>
      </c>
      <c r="AE1321">
        <f>COUNTIF($E$2:E1321,E1321)</f>
        <v>1</v>
      </c>
      <c r="AF1321">
        <f>COUNTIF($H$2:$H1321,H1321)</f>
        <v>0</v>
      </c>
      <c r="AG1321">
        <f>COUNTIF($M$2:M1321,M1321)</f>
        <v>1</v>
      </c>
      <c r="AH1321">
        <f>COUNTIF($O$2:O1321,O1321)</f>
        <v>0</v>
      </c>
      <c r="AI1321">
        <f>COUNTIF($Q$2:Q1321,Q1321)</f>
        <v>1</v>
      </c>
      <c r="AJ1321">
        <f>COUNTIF($S$2:S1321,S1321)</f>
        <v>798</v>
      </c>
      <c r="AK1321">
        <f t="shared" si="20"/>
        <v>54.7861328125</v>
      </c>
      <c r="AL1321">
        <f>IF(AD1321="",0,COUNTIF($AD$2:AD1321,AD1321))</f>
        <v>1</v>
      </c>
    </row>
    <row r="1322" spans="1:38">
      <c r="A1322" t="s">
        <v>4381</v>
      </c>
      <c r="B1322" t="s">
        <v>56</v>
      </c>
      <c r="C1322">
        <v>200</v>
      </c>
      <c r="D1322" t="s">
        <v>54</v>
      </c>
      <c r="E1322" t="s">
        <v>4377</v>
      </c>
      <c r="F1322">
        <v>60</v>
      </c>
      <c r="G1322">
        <v>476</v>
      </c>
      <c r="H1322"/>
      <c r="I1322">
        <v>0</v>
      </c>
      <c r="J1322">
        <v>0</v>
      </c>
      <c r="K1322"/>
      <c r="L1322">
        <v>0</v>
      </c>
      <c r="M1322" t="s">
        <v>4378</v>
      </c>
      <c r="N1322">
        <v>76</v>
      </c>
      <c r="O1322"/>
      <c r="P1322">
        <v>0</v>
      </c>
      <c r="Q1322" t="s">
        <v>4379</v>
      </c>
      <c r="R1322">
        <v>93</v>
      </c>
      <c r="S1322" t="s">
        <v>172</v>
      </c>
      <c r="T1322">
        <v>6</v>
      </c>
      <c r="U1322" t="s">
        <v>53</v>
      </c>
      <c r="V1322" t="s">
        <v>53</v>
      </c>
      <c r="W1322" t="s">
        <v>108</v>
      </c>
      <c r="X1322">
        <v>56122</v>
      </c>
      <c r="Y1322">
        <v>1357</v>
      </c>
      <c r="Z1322">
        <v>5</v>
      </c>
      <c r="AA1322">
        <v>4</v>
      </c>
      <c r="AB1322">
        <v>62</v>
      </c>
      <c r="AC1322">
        <v>13</v>
      </c>
      <c r="AD1322" t="s">
        <v>4382</v>
      </c>
      <c r="AE1322">
        <f>COUNTIF($E$2:E1322,E1322)</f>
        <v>2</v>
      </c>
      <c r="AF1322">
        <f>COUNTIF($H$2:$H1322,H1322)</f>
        <v>0</v>
      </c>
      <c r="AG1322">
        <f>COUNTIF($M$2:M1322,M1322)</f>
        <v>2</v>
      </c>
      <c r="AH1322">
        <f>COUNTIF($O$2:O1322,O1322)</f>
        <v>0</v>
      </c>
      <c r="AI1322">
        <f>COUNTIF($Q$2:Q1322,Q1322)</f>
        <v>2</v>
      </c>
      <c r="AJ1322">
        <f>COUNTIF($S$2:S1322,S1322)</f>
        <v>799</v>
      </c>
      <c r="AK1322">
        <f t="shared" si="20"/>
        <v>54.806640625</v>
      </c>
      <c r="AL1322">
        <f>IF(AD1322="",0,COUNTIF($AD$2:AD1322,AD1322))</f>
        <v>1</v>
      </c>
    </row>
    <row r="1323" spans="1:38">
      <c r="A1323" t="s">
        <v>4383</v>
      </c>
      <c r="B1323" t="s">
        <v>56</v>
      </c>
      <c r="C1323">
        <v>200</v>
      </c>
      <c r="D1323" t="s">
        <v>54</v>
      </c>
      <c r="E1323" t="s">
        <v>4384</v>
      </c>
      <c r="F1323">
        <v>49</v>
      </c>
      <c r="G1323">
        <v>413</v>
      </c>
      <c r="H1323"/>
      <c r="I1323">
        <v>0</v>
      </c>
      <c r="J1323">
        <v>0</v>
      </c>
      <c r="K1323"/>
      <c r="L1323">
        <v>0</v>
      </c>
      <c r="M1323" t="s">
        <v>4384</v>
      </c>
      <c r="N1323">
        <v>49</v>
      </c>
      <c r="O1323"/>
      <c r="P1323">
        <v>0</v>
      </c>
      <c r="Q1323" t="s">
        <v>4385</v>
      </c>
      <c r="R1323">
        <v>68</v>
      </c>
      <c r="S1323" t="s">
        <v>172</v>
      </c>
      <c r="T1323">
        <v>6</v>
      </c>
      <c r="U1323" t="s">
        <v>53</v>
      </c>
      <c r="V1323" t="s">
        <v>53</v>
      </c>
      <c r="W1323" t="s">
        <v>108</v>
      </c>
      <c r="X1323">
        <v>62744</v>
      </c>
      <c r="Y1323">
        <v>1978</v>
      </c>
      <c r="Z1323">
        <v>3</v>
      </c>
      <c r="AA1323">
        <v>48</v>
      </c>
      <c r="AB1323">
        <v>66</v>
      </c>
      <c r="AC1323">
        <v>15</v>
      </c>
      <c r="AD1323" t="s">
        <v>4386</v>
      </c>
      <c r="AE1323">
        <f>COUNTIF($E$2:E1323,E1323)</f>
        <v>1</v>
      </c>
      <c r="AF1323">
        <f>COUNTIF($H$2:$H1323,H1323)</f>
        <v>0</v>
      </c>
      <c r="AG1323">
        <f>COUNTIF($M$2:M1323,M1323)</f>
        <v>1</v>
      </c>
      <c r="AH1323">
        <f>COUNTIF($O$2:O1323,O1323)</f>
        <v>0</v>
      </c>
      <c r="AI1323">
        <f>COUNTIF($Q$2:Q1323,Q1323)</f>
        <v>1</v>
      </c>
      <c r="AJ1323">
        <f>COUNTIF($S$2:S1323,S1323)</f>
        <v>800</v>
      </c>
      <c r="AK1323">
        <f t="shared" si="20"/>
        <v>61.2734375</v>
      </c>
      <c r="AL1323">
        <f>IF(AD1323="",0,COUNTIF($AD$2:AD1323,AD1323))</f>
        <v>1</v>
      </c>
    </row>
    <row r="1324" spans="1:38">
      <c r="A1324" t="s">
        <v>4387</v>
      </c>
      <c r="B1324" t="s">
        <v>56</v>
      </c>
      <c r="C1324">
        <v>200</v>
      </c>
      <c r="D1324" t="s">
        <v>54</v>
      </c>
      <c r="E1324" t="s">
        <v>4384</v>
      </c>
      <c r="F1324">
        <v>49</v>
      </c>
      <c r="G1324">
        <v>413</v>
      </c>
      <c r="H1324"/>
      <c r="I1324">
        <v>0</v>
      </c>
      <c r="J1324">
        <v>0</v>
      </c>
      <c r="K1324"/>
      <c r="L1324">
        <v>0</v>
      </c>
      <c r="M1324" t="s">
        <v>4384</v>
      </c>
      <c r="N1324">
        <v>49</v>
      </c>
      <c r="O1324"/>
      <c r="P1324">
        <v>0</v>
      </c>
      <c r="Q1324" t="s">
        <v>4385</v>
      </c>
      <c r="R1324">
        <v>68</v>
      </c>
      <c r="S1324" t="s">
        <v>172</v>
      </c>
      <c r="T1324">
        <v>6</v>
      </c>
      <c r="U1324" t="s">
        <v>53</v>
      </c>
      <c r="V1324" t="s">
        <v>53</v>
      </c>
      <c r="W1324" t="s">
        <v>108</v>
      </c>
      <c r="X1324">
        <v>293692</v>
      </c>
      <c r="Y1324">
        <v>14869</v>
      </c>
      <c r="Z1324">
        <v>4</v>
      </c>
      <c r="AA1324">
        <v>204</v>
      </c>
      <c r="AB1324">
        <v>264</v>
      </c>
      <c r="AC1324">
        <v>82</v>
      </c>
      <c r="AD1324" t="s">
        <v>4388</v>
      </c>
      <c r="AE1324">
        <f>COUNTIF($E$2:E1324,E1324)</f>
        <v>2</v>
      </c>
      <c r="AF1324">
        <f>COUNTIF($H$2:$H1324,H1324)</f>
        <v>0</v>
      </c>
      <c r="AG1324">
        <f>COUNTIF($M$2:M1324,M1324)</f>
        <v>2</v>
      </c>
      <c r="AH1324">
        <f>COUNTIF($O$2:O1324,O1324)</f>
        <v>0</v>
      </c>
      <c r="AI1324">
        <f>COUNTIF($Q$2:Q1324,Q1324)</f>
        <v>2</v>
      </c>
      <c r="AJ1324">
        <f>COUNTIF($S$2:S1324,S1324)</f>
        <v>801</v>
      </c>
      <c r="AK1324">
        <f t="shared" si="20"/>
        <v>286.80859375</v>
      </c>
      <c r="AL1324">
        <f>IF(AD1324="",0,COUNTIF($AD$2:AD1324,AD1324))</f>
        <v>1</v>
      </c>
    </row>
    <row r="1325" spans="1:38">
      <c r="A1325" t="s">
        <v>4389</v>
      </c>
      <c r="B1325" t="s">
        <v>56</v>
      </c>
      <c r="C1325">
        <v>200</v>
      </c>
      <c r="D1325" t="s">
        <v>54</v>
      </c>
      <c r="E1325" t="s">
        <v>4384</v>
      </c>
      <c r="F1325">
        <v>49</v>
      </c>
      <c r="G1325">
        <v>413</v>
      </c>
      <c r="H1325"/>
      <c r="I1325">
        <v>0</v>
      </c>
      <c r="J1325">
        <v>0</v>
      </c>
      <c r="K1325"/>
      <c r="L1325">
        <v>0</v>
      </c>
      <c r="M1325" t="s">
        <v>4384</v>
      </c>
      <c r="N1325">
        <v>49</v>
      </c>
      <c r="O1325"/>
      <c r="P1325">
        <v>0</v>
      </c>
      <c r="Q1325" t="s">
        <v>4385</v>
      </c>
      <c r="R1325">
        <v>68</v>
      </c>
      <c r="S1325" t="s">
        <v>172</v>
      </c>
      <c r="T1325">
        <v>6</v>
      </c>
      <c r="U1325" t="s">
        <v>53</v>
      </c>
      <c r="V1325" t="s">
        <v>53</v>
      </c>
      <c r="W1325" t="s">
        <v>108</v>
      </c>
      <c r="X1325">
        <v>62770</v>
      </c>
      <c r="Y1325">
        <v>1978</v>
      </c>
      <c r="Z1325">
        <v>4</v>
      </c>
      <c r="AA1325">
        <v>6</v>
      </c>
      <c r="AB1325">
        <v>66</v>
      </c>
      <c r="AC1325">
        <v>15</v>
      </c>
      <c r="AD1325" t="s">
        <v>4390</v>
      </c>
      <c r="AE1325">
        <f>COUNTIF($E$2:E1325,E1325)</f>
        <v>3</v>
      </c>
      <c r="AF1325">
        <f>COUNTIF($H$2:$H1325,H1325)</f>
        <v>0</v>
      </c>
      <c r="AG1325">
        <f>COUNTIF($M$2:M1325,M1325)</f>
        <v>3</v>
      </c>
      <c r="AH1325">
        <f>COUNTIF($O$2:O1325,O1325)</f>
        <v>0</v>
      </c>
      <c r="AI1325">
        <f>COUNTIF($Q$2:Q1325,Q1325)</f>
        <v>3</v>
      </c>
      <c r="AJ1325">
        <f>COUNTIF($S$2:S1325,S1325)</f>
        <v>802</v>
      </c>
      <c r="AK1325">
        <f t="shared" si="20"/>
        <v>61.298828125</v>
      </c>
      <c r="AL1325">
        <f>IF(AD1325="",0,COUNTIF($AD$2:AD1325,AD1325))</f>
        <v>1</v>
      </c>
    </row>
    <row r="1326" spans="1:38">
      <c r="A1326" t="s">
        <v>4391</v>
      </c>
      <c r="B1326" t="s">
        <v>56</v>
      </c>
      <c r="C1326">
        <v>200</v>
      </c>
      <c r="D1326" t="s">
        <v>54</v>
      </c>
      <c r="E1326" t="s">
        <v>4392</v>
      </c>
      <c r="F1326">
        <v>52</v>
      </c>
      <c r="G1326">
        <v>471</v>
      </c>
      <c r="H1326"/>
      <c r="I1326">
        <v>0</v>
      </c>
      <c r="J1326">
        <v>0</v>
      </c>
      <c r="K1326"/>
      <c r="L1326">
        <v>0</v>
      </c>
      <c r="M1326" t="s">
        <v>4393</v>
      </c>
      <c r="N1326">
        <v>28</v>
      </c>
      <c r="O1326"/>
      <c r="P1326">
        <v>0</v>
      </c>
      <c r="Q1326"/>
      <c r="R1326">
        <v>0</v>
      </c>
      <c r="S1326" t="s">
        <v>4394</v>
      </c>
      <c r="T1326">
        <v>12</v>
      </c>
      <c r="U1326" t="s">
        <v>53</v>
      </c>
      <c r="V1326" t="s">
        <v>53</v>
      </c>
      <c r="W1326" t="s">
        <v>108</v>
      </c>
      <c r="X1326">
        <v>68197</v>
      </c>
      <c r="Y1326">
        <v>2294</v>
      </c>
      <c r="Z1326">
        <v>4</v>
      </c>
      <c r="AA1326">
        <v>5</v>
      </c>
      <c r="AB1326">
        <v>73</v>
      </c>
      <c r="AC1326">
        <v>15</v>
      </c>
      <c r="AD1326" t="s">
        <v>4395</v>
      </c>
      <c r="AE1326">
        <f>COUNTIF($E$2:E1326,E1326)</f>
        <v>1</v>
      </c>
      <c r="AF1326">
        <f>COUNTIF($H$2:$H1326,H1326)</f>
        <v>0</v>
      </c>
      <c r="AG1326">
        <f>COUNTIF($M$2:M1326,M1326)</f>
        <v>1</v>
      </c>
      <c r="AH1326">
        <f>COUNTIF($O$2:O1326,O1326)</f>
        <v>0</v>
      </c>
      <c r="AI1326">
        <f>COUNTIF($Q$2:Q1326,Q1326)</f>
        <v>0</v>
      </c>
      <c r="AJ1326">
        <f>COUNTIF($S$2:S1326,S1326)</f>
        <v>1</v>
      </c>
      <c r="AK1326">
        <f t="shared" si="20"/>
        <v>66.5986328125</v>
      </c>
      <c r="AL1326">
        <f>IF(AD1326="",0,COUNTIF($AD$2:AD1326,AD1326))</f>
        <v>1</v>
      </c>
    </row>
    <row r="1327" spans="1:38">
      <c r="A1327" t="s">
        <v>4396</v>
      </c>
      <c r="B1327" t="s">
        <v>56</v>
      </c>
      <c r="C1327">
        <v>200</v>
      </c>
      <c r="D1327" t="s">
        <v>54</v>
      </c>
      <c r="E1327" t="s">
        <v>4392</v>
      </c>
      <c r="F1327">
        <v>52</v>
      </c>
      <c r="G1327">
        <v>471</v>
      </c>
      <c r="H1327"/>
      <c r="I1327">
        <v>0</v>
      </c>
      <c r="J1327">
        <v>0</v>
      </c>
      <c r="K1327"/>
      <c r="L1327">
        <v>0</v>
      </c>
      <c r="M1327" t="s">
        <v>4393</v>
      </c>
      <c r="N1327">
        <v>28</v>
      </c>
      <c r="O1327"/>
      <c r="P1327">
        <v>0</v>
      </c>
      <c r="Q1327"/>
      <c r="R1327">
        <v>0</v>
      </c>
      <c r="S1327" t="s">
        <v>4394</v>
      </c>
      <c r="T1327">
        <v>12</v>
      </c>
      <c r="U1327" t="s">
        <v>53</v>
      </c>
      <c r="V1327" t="s">
        <v>53</v>
      </c>
      <c r="W1327" t="s">
        <v>108</v>
      </c>
      <c r="X1327">
        <v>68218</v>
      </c>
      <c r="Y1327">
        <v>2294</v>
      </c>
      <c r="Z1327">
        <v>5</v>
      </c>
      <c r="AA1327">
        <v>24</v>
      </c>
      <c r="AB1327">
        <v>73</v>
      </c>
      <c r="AC1327">
        <v>15</v>
      </c>
      <c r="AD1327" t="s">
        <v>4397</v>
      </c>
      <c r="AE1327">
        <f>COUNTIF($E$2:E1327,E1327)</f>
        <v>2</v>
      </c>
      <c r="AF1327">
        <f>COUNTIF($H$2:$H1327,H1327)</f>
        <v>0</v>
      </c>
      <c r="AG1327">
        <f>COUNTIF($M$2:M1327,M1327)</f>
        <v>2</v>
      </c>
      <c r="AH1327">
        <f>COUNTIF($O$2:O1327,O1327)</f>
        <v>0</v>
      </c>
      <c r="AI1327">
        <f>COUNTIF($Q$2:Q1327,Q1327)</f>
        <v>0</v>
      </c>
      <c r="AJ1327">
        <f>COUNTIF($S$2:S1327,S1327)</f>
        <v>2</v>
      </c>
      <c r="AK1327">
        <f t="shared" si="20"/>
        <v>66.619140625</v>
      </c>
      <c r="AL1327">
        <f>IF(AD1327="",0,COUNTIF($AD$2:AD1327,AD1327))</f>
        <v>1</v>
      </c>
    </row>
    <row r="1328" spans="1:38">
      <c r="A1328" t="s">
        <v>4398</v>
      </c>
      <c r="B1328" t="s">
        <v>56</v>
      </c>
      <c r="C1328">
        <v>200</v>
      </c>
      <c r="D1328" t="s">
        <v>54</v>
      </c>
      <c r="E1328" t="s">
        <v>4399</v>
      </c>
      <c r="F1328">
        <v>58</v>
      </c>
      <c r="G1328">
        <v>491</v>
      </c>
      <c r="H1328"/>
      <c r="I1328">
        <v>0</v>
      </c>
      <c r="J1328">
        <v>0</v>
      </c>
      <c r="K1328"/>
      <c r="L1328">
        <v>0</v>
      </c>
      <c r="M1328" t="s">
        <v>4400</v>
      </c>
      <c r="N1328">
        <v>61</v>
      </c>
      <c r="O1328"/>
      <c r="P1328">
        <v>0</v>
      </c>
      <c r="Q1328" t="s">
        <v>4401</v>
      </c>
      <c r="R1328">
        <v>27</v>
      </c>
      <c r="S1328" t="s">
        <v>4402</v>
      </c>
      <c r="T1328">
        <v>37</v>
      </c>
      <c r="U1328" t="s">
        <v>53</v>
      </c>
      <c r="V1328" t="s">
        <v>53</v>
      </c>
      <c r="W1328" t="s">
        <v>108</v>
      </c>
      <c r="X1328">
        <v>67546</v>
      </c>
      <c r="Y1328">
        <v>2425</v>
      </c>
      <c r="Z1328">
        <v>4</v>
      </c>
      <c r="AA1328">
        <v>10</v>
      </c>
      <c r="AB1328">
        <v>67</v>
      </c>
      <c r="AC1328">
        <v>13</v>
      </c>
      <c r="AD1328" t="s">
        <v>4403</v>
      </c>
      <c r="AE1328">
        <f>COUNTIF($E$2:E1328,E1328)</f>
        <v>1</v>
      </c>
      <c r="AF1328">
        <f>COUNTIF($H$2:$H1328,H1328)</f>
        <v>0</v>
      </c>
      <c r="AG1328">
        <f>COUNTIF($M$2:M1328,M1328)</f>
        <v>1</v>
      </c>
      <c r="AH1328">
        <f>COUNTIF($O$2:O1328,O1328)</f>
        <v>0</v>
      </c>
      <c r="AI1328">
        <f>COUNTIF($Q$2:Q1328,Q1328)</f>
        <v>1</v>
      </c>
      <c r="AJ1328">
        <f>COUNTIF($S$2:S1328,S1328)</f>
        <v>1</v>
      </c>
      <c r="AK1328">
        <f t="shared" si="20"/>
        <v>65.962890625</v>
      </c>
      <c r="AL1328">
        <f>IF(AD1328="",0,COUNTIF($AD$2:AD1328,AD1328))</f>
        <v>1</v>
      </c>
    </row>
    <row r="1329" spans="1:38">
      <c r="A1329" t="s">
        <v>4404</v>
      </c>
      <c r="B1329" t="s">
        <v>56</v>
      </c>
      <c r="C1329">
        <v>200</v>
      </c>
      <c r="D1329" t="s">
        <v>54</v>
      </c>
      <c r="E1329" t="s">
        <v>4399</v>
      </c>
      <c r="F1329">
        <v>58</v>
      </c>
      <c r="G1329">
        <v>491</v>
      </c>
      <c r="H1329"/>
      <c r="I1329">
        <v>0</v>
      </c>
      <c r="J1329">
        <v>0</v>
      </c>
      <c r="K1329"/>
      <c r="L1329">
        <v>0</v>
      </c>
      <c r="M1329" t="s">
        <v>4400</v>
      </c>
      <c r="N1329">
        <v>61</v>
      </c>
      <c r="O1329"/>
      <c r="P1329">
        <v>0</v>
      </c>
      <c r="Q1329" t="s">
        <v>4401</v>
      </c>
      <c r="R1329">
        <v>27</v>
      </c>
      <c r="S1329" t="s">
        <v>4402</v>
      </c>
      <c r="T1329">
        <v>37</v>
      </c>
      <c r="U1329" t="s">
        <v>53</v>
      </c>
      <c r="V1329" t="s">
        <v>53</v>
      </c>
      <c r="W1329" t="s">
        <v>108</v>
      </c>
      <c r="X1329">
        <v>67561</v>
      </c>
      <c r="Y1329">
        <v>2425</v>
      </c>
      <c r="Z1329">
        <v>5</v>
      </c>
      <c r="AA1329">
        <v>12</v>
      </c>
      <c r="AB1329">
        <v>67</v>
      </c>
      <c r="AC1329">
        <v>13</v>
      </c>
      <c r="AD1329" t="s">
        <v>4405</v>
      </c>
      <c r="AE1329">
        <f>COUNTIF($E$2:E1329,E1329)</f>
        <v>2</v>
      </c>
      <c r="AF1329">
        <f>COUNTIF($H$2:$H1329,H1329)</f>
        <v>0</v>
      </c>
      <c r="AG1329">
        <f>COUNTIF($M$2:M1329,M1329)</f>
        <v>2</v>
      </c>
      <c r="AH1329">
        <f>COUNTIF($O$2:O1329,O1329)</f>
        <v>0</v>
      </c>
      <c r="AI1329">
        <f>COUNTIF($Q$2:Q1329,Q1329)</f>
        <v>2</v>
      </c>
      <c r="AJ1329">
        <f>COUNTIF($S$2:S1329,S1329)</f>
        <v>2</v>
      </c>
      <c r="AK1329">
        <f t="shared" si="20"/>
        <v>65.9775390625</v>
      </c>
      <c r="AL1329">
        <f>IF(AD1329="",0,COUNTIF($AD$2:AD1329,AD1329))</f>
        <v>1</v>
      </c>
    </row>
    <row r="1330" spans="1:38">
      <c r="A1330" t="s">
        <v>4406</v>
      </c>
      <c r="B1330" t="s">
        <v>56</v>
      </c>
      <c r="C1330">
        <v>200</v>
      </c>
      <c r="D1330" t="s">
        <v>54</v>
      </c>
      <c r="E1330" t="s">
        <v>4407</v>
      </c>
      <c r="F1330">
        <v>43</v>
      </c>
      <c r="G1330">
        <v>343</v>
      </c>
      <c r="H1330"/>
      <c r="I1330">
        <v>0</v>
      </c>
      <c r="J1330">
        <v>0</v>
      </c>
      <c r="K1330"/>
      <c r="L1330">
        <v>0</v>
      </c>
      <c r="M1330" t="s">
        <v>4408</v>
      </c>
      <c r="N1330">
        <v>36</v>
      </c>
      <c r="O1330"/>
      <c r="P1330">
        <v>0</v>
      </c>
      <c r="Q1330" t="s">
        <v>4409</v>
      </c>
      <c r="R1330">
        <v>23</v>
      </c>
      <c r="S1330" t="s">
        <v>4410</v>
      </c>
      <c r="T1330">
        <v>4</v>
      </c>
      <c r="U1330" t="s">
        <v>53</v>
      </c>
      <c r="V1330" t="s">
        <v>53</v>
      </c>
      <c r="W1330" t="s">
        <v>108</v>
      </c>
      <c r="X1330">
        <v>55642</v>
      </c>
      <c r="Y1330">
        <v>1529</v>
      </c>
      <c r="Z1330">
        <v>5</v>
      </c>
      <c r="AA1330">
        <v>7</v>
      </c>
      <c r="AB1330">
        <v>63</v>
      </c>
      <c r="AC1330">
        <v>10</v>
      </c>
      <c r="AD1330" t="s">
        <v>4411</v>
      </c>
      <c r="AE1330">
        <f>COUNTIF($E$2:E1330,E1330)</f>
        <v>1</v>
      </c>
      <c r="AF1330">
        <f>COUNTIF($H$2:$H1330,H1330)</f>
        <v>0</v>
      </c>
      <c r="AG1330">
        <f>COUNTIF($M$2:M1330,M1330)</f>
        <v>1</v>
      </c>
      <c r="AH1330">
        <f>COUNTIF($O$2:O1330,O1330)</f>
        <v>0</v>
      </c>
      <c r="AI1330">
        <f>COUNTIF($Q$2:Q1330,Q1330)</f>
        <v>1</v>
      </c>
      <c r="AJ1330">
        <f>COUNTIF($S$2:S1330,S1330)</f>
        <v>1</v>
      </c>
      <c r="AK1330">
        <f t="shared" si="20"/>
        <v>54.337890625</v>
      </c>
      <c r="AL1330">
        <f>IF(AD1330="",0,COUNTIF($AD$2:AD1330,AD1330))</f>
        <v>1</v>
      </c>
    </row>
    <row r="1331" spans="1:38">
      <c r="A1331" t="s">
        <v>4412</v>
      </c>
      <c r="B1331" t="s">
        <v>56</v>
      </c>
      <c r="C1331">
        <v>200</v>
      </c>
      <c r="D1331" t="s">
        <v>54</v>
      </c>
      <c r="E1331" t="s">
        <v>4413</v>
      </c>
      <c r="F1331">
        <v>23</v>
      </c>
      <c r="G1331">
        <v>199</v>
      </c>
      <c r="H1331"/>
      <c r="I1331">
        <v>0</v>
      </c>
      <c r="J1331">
        <v>0</v>
      </c>
      <c r="K1331"/>
      <c r="L1331">
        <v>0</v>
      </c>
      <c r="M1331" t="s">
        <v>4413</v>
      </c>
      <c r="N1331">
        <v>23</v>
      </c>
      <c r="O1331"/>
      <c r="P1331">
        <v>0</v>
      </c>
      <c r="Q1331" t="s">
        <v>4414</v>
      </c>
      <c r="R1331">
        <v>40</v>
      </c>
      <c r="S1331" t="s">
        <v>172</v>
      </c>
      <c r="T1331">
        <v>6</v>
      </c>
      <c r="U1331" t="s">
        <v>53</v>
      </c>
      <c r="V1331" t="s">
        <v>53</v>
      </c>
      <c r="W1331" t="s">
        <v>108</v>
      </c>
      <c r="X1331">
        <v>55933</v>
      </c>
      <c r="Y1331">
        <v>1439</v>
      </c>
      <c r="Z1331">
        <v>4</v>
      </c>
      <c r="AA1331">
        <v>6</v>
      </c>
      <c r="AB1331">
        <v>63</v>
      </c>
      <c r="AC1331">
        <v>9</v>
      </c>
      <c r="AD1331" t="s">
        <v>4415</v>
      </c>
      <c r="AE1331">
        <f>COUNTIF($E$2:E1331,E1331)</f>
        <v>1</v>
      </c>
      <c r="AF1331">
        <f>COUNTIF($H$2:$H1331,H1331)</f>
        <v>0</v>
      </c>
      <c r="AG1331">
        <f>COUNTIF($M$2:M1331,M1331)</f>
        <v>1</v>
      </c>
      <c r="AH1331">
        <f>COUNTIF($O$2:O1331,O1331)</f>
        <v>0</v>
      </c>
      <c r="AI1331">
        <f>COUNTIF($Q$2:Q1331,Q1331)</f>
        <v>1</v>
      </c>
      <c r="AJ1331">
        <f>COUNTIF($S$2:S1331,S1331)</f>
        <v>803</v>
      </c>
      <c r="AK1331">
        <f t="shared" si="20"/>
        <v>54.6220703125</v>
      </c>
      <c r="AL1331">
        <f>IF(AD1331="",0,COUNTIF($AD$2:AD1331,AD1331))</f>
        <v>1</v>
      </c>
    </row>
    <row r="1332" spans="1:38">
      <c r="A1332" t="s">
        <v>4416</v>
      </c>
      <c r="B1332" t="s">
        <v>56</v>
      </c>
      <c r="C1332">
        <v>200</v>
      </c>
      <c r="D1332" t="s">
        <v>54</v>
      </c>
      <c r="E1332" t="s">
        <v>4413</v>
      </c>
      <c r="F1332">
        <v>23</v>
      </c>
      <c r="G1332">
        <v>199</v>
      </c>
      <c r="H1332"/>
      <c r="I1332">
        <v>0</v>
      </c>
      <c r="J1332">
        <v>0</v>
      </c>
      <c r="K1332"/>
      <c r="L1332">
        <v>0</v>
      </c>
      <c r="M1332" t="s">
        <v>4413</v>
      </c>
      <c r="N1332">
        <v>23</v>
      </c>
      <c r="O1332"/>
      <c r="P1332">
        <v>0</v>
      </c>
      <c r="Q1332" t="s">
        <v>4414</v>
      </c>
      <c r="R1332">
        <v>40</v>
      </c>
      <c r="S1332" t="s">
        <v>172</v>
      </c>
      <c r="T1332">
        <v>6</v>
      </c>
      <c r="U1332" t="s">
        <v>53</v>
      </c>
      <c r="V1332" t="s">
        <v>53</v>
      </c>
      <c r="W1332" t="s">
        <v>108</v>
      </c>
      <c r="X1332">
        <v>55948</v>
      </c>
      <c r="Y1332">
        <v>1439</v>
      </c>
      <c r="Z1332">
        <v>5</v>
      </c>
      <c r="AA1332">
        <v>6</v>
      </c>
      <c r="AB1332">
        <v>63</v>
      </c>
      <c r="AC1332">
        <v>9</v>
      </c>
      <c r="AD1332" t="s">
        <v>4417</v>
      </c>
      <c r="AE1332">
        <f>COUNTIF($E$2:E1332,E1332)</f>
        <v>2</v>
      </c>
      <c r="AF1332">
        <f>COUNTIF($H$2:$H1332,H1332)</f>
        <v>0</v>
      </c>
      <c r="AG1332">
        <f>COUNTIF($M$2:M1332,M1332)</f>
        <v>2</v>
      </c>
      <c r="AH1332">
        <f>COUNTIF($O$2:O1332,O1332)</f>
        <v>0</v>
      </c>
      <c r="AI1332">
        <f>COUNTIF($Q$2:Q1332,Q1332)</f>
        <v>2</v>
      </c>
      <c r="AJ1332">
        <f>COUNTIF($S$2:S1332,S1332)</f>
        <v>804</v>
      </c>
      <c r="AK1332">
        <f t="shared" si="20"/>
        <v>54.63671875</v>
      </c>
      <c r="AL1332">
        <f>IF(AD1332="",0,COUNTIF($AD$2:AD1332,AD1332))</f>
        <v>1</v>
      </c>
    </row>
    <row r="1333" spans="1:38">
      <c r="A1333" t="s">
        <v>4418</v>
      </c>
      <c r="B1333" t="s">
        <v>56</v>
      </c>
      <c r="C1333">
        <v>200</v>
      </c>
      <c r="D1333" t="s">
        <v>54</v>
      </c>
      <c r="E1333" t="s">
        <v>4419</v>
      </c>
      <c r="F1333">
        <v>29</v>
      </c>
      <c r="G1333">
        <v>248</v>
      </c>
      <c r="H1333"/>
      <c r="I1333">
        <v>0</v>
      </c>
      <c r="J1333">
        <v>0</v>
      </c>
      <c r="K1333"/>
      <c r="L1333">
        <v>0</v>
      </c>
      <c r="M1333" t="s">
        <v>4420</v>
      </c>
      <c r="N1333">
        <v>29</v>
      </c>
      <c r="O1333"/>
      <c r="P1333">
        <v>0</v>
      </c>
      <c r="Q1333" t="s">
        <v>4421</v>
      </c>
      <c r="R1333">
        <v>19</v>
      </c>
      <c r="S1333" t="s">
        <v>4422</v>
      </c>
      <c r="T1333">
        <v>8</v>
      </c>
      <c r="U1333" t="s">
        <v>53</v>
      </c>
      <c r="V1333" t="s">
        <v>53</v>
      </c>
      <c r="W1333" t="s">
        <v>108</v>
      </c>
      <c r="X1333">
        <v>61994</v>
      </c>
      <c r="Y1333">
        <v>2716</v>
      </c>
      <c r="Z1333">
        <v>4</v>
      </c>
      <c r="AA1333">
        <v>18</v>
      </c>
      <c r="AB1333">
        <v>66</v>
      </c>
      <c r="AC1333">
        <v>10</v>
      </c>
      <c r="AD1333" t="s">
        <v>4423</v>
      </c>
      <c r="AE1333">
        <f>COUNTIF($E$2:E1333,E1333)</f>
        <v>1</v>
      </c>
      <c r="AF1333">
        <f>COUNTIF($H$2:$H1333,H1333)</f>
        <v>0</v>
      </c>
      <c r="AG1333">
        <f>COUNTIF($M$2:M1333,M1333)</f>
        <v>1</v>
      </c>
      <c r="AH1333">
        <f>COUNTIF($O$2:O1333,O1333)</f>
        <v>0</v>
      </c>
      <c r="AI1333">
        <f>COUNTIF($Q$2:Q1333,Q1333)</f>
        <v>1</v>
      </c>
      <c r="AJ1333">
        <f>COUNTIF($S$2:S1333,S1333)</f>
        <v>1</v>
      </c>
      <c r="AK1333">
        <f t="shared" si="20"/>
        <v>60.541015625</v>
      </c>
      <c r="AL1333">
        <f>IF(AD1333="",0,COUNTIF($AD$2:AD1333,AD1333))</f>
        <v>1</v>
      </c>
    </row>
    <row r="1334" spans="1:38">
      <c r="A1334" t="s">
        <v>4424</v>
      </c>
      <c r="B1334" t="s">
        <v>56</v>
      </c>
      <c r="C1334">
        <v>200</v>
      </c>
      <c r="D1334" t="s">
        <v>54</v>
      </c>
      <c r="E1334" t="s">
        <v>4425</v>
      </c>
      <c r="F1334">
        <v>57</v>
      </c>
      <c r="G1334">
        <v>470</v>
      </c>
      <c r="H1334"/>
      <c r="I1334">
        <v>0</v>
      </c>
      <c r="J1334">
        <v>0</v>
      </c>
      <c r="K1334"/>
      <c r="L1334">
        <v>0</v>
      </c>
      <c r="M1334" t="s">
        <v>4425</v>
      </c>
      <c r="N1334">
        <v>57</v>
      </c>
      <c r="O1334"/>
      <c r="P1334">
        <v>0</v>
      </c>
      <c r="Q1334" t="s">
        <v>4426</v>
      </c>
      <c r="R1334">
        <v>14</v>
      </c>
      <c r="S1334" t="s">
        <v>4427</v>
      </c>
      <c r="T1334">
        <v>41</v>
      </c>
      <c r="U1334" t="s">
        <v>53</v>
      </c>
      <c r="V1334" t="s">
        <v>53</v>
      </c>
      <c r="W1334" t="s">
        <v>108</v>
      </c>
      <c r="X1334">
        <v>63340</v>
      </c>
      <c r="Y1334">
        <v>1651</v>
      </c>
      <c r="Z1334">
        <v>4</v>
      </c>
      <c r="AA1334">
        <v>10</v>
      </c>
      <c r="AB1334">
        <v>70</v>
      </c>
      <c r="AC1334">
        <v>26</v>
      </c>
      <c r="AD1334" t="s">
        <v>4428</v>
      </c>
      <c r="AE1334">
        <f>COUNTIF($E$2:E1334,E1334)</f>
        <v>1</v>
      </c>
      <c r="AF1334">
        <f>COUNTIF($H$2:$H1334,H1334)</f>
        <v>0</v>
      </c>
      <c r="AG1334">
        <f>COUNTIF($M$2:M1334,M1334)</f>
        <v>1</v>
      </c>
      <c r="AH1334">
        <f>COUNTIF($O$2:O1334,O1334)</f>
        <v>0</v>
      </c>
      <c r="AI1334">
        <f>COUNTIF($Q$2:Q1334,Q1334)</f>
        <v>1</v>
      </c>
      <c r="AJ1334">
        <f>COUNTIF($S$2:S1334,S1334)</f>
        <v>1</v>
      </c>
      <c r="AK1334">
        <f t="shared" si="20"/>
        <v>61.85546875</v>
      </c>
      <c r="AL1334">
        <f>IF(AD1334="",0,COUNTIF($AD$2:AD1334,AD1334))</f>
        <v>1</v>
      </c>
    </row>
    <row r="1335" spans="1:38">
      <c r="A1335" t="s">
        <v>4429</v>
      </c>
      <c r="B1335" t="s">
        <v>56</v>
      </c>
      <c r="C1335">
        <v>200</v>
      </c>
      <c r="D1335" t="s">
        <v>54</v>
      </c>
      <c r="E1335" t="s">
        <v>4425</v>
      </c>
      <c r="F1335">
        <v>57</v>
      </c>
      <c r="G1335">
        <v>470</v>
      </c>
      <c r="H1335"/>
      <c r="I1335">
        <v>0</v>
      </c>
      <c r="J1335">
        <v>0</v>
      </c>
      <c r="K1335"/>
      <c r="L1335">
        <v>0</v>
      </c>
      <c r="M1335" t="s">
        <v>4425</v>
      </c>
      <c r="N1335">
        <v>57</v>
      </c>
      <c r="O1335"/>
      <c r="P1335">
        <v>0</v>
      </c>
      <c r="Q1335" t="s">
        <v>4426</v>
      </c>
      <c r="R1335">
        <v>14</v>
      </c>
      <c r="S1335" t="s">
        <v>4427</v>
      </c>
      <c r="T1335">
        <v>41</v>
      </c>
      <c r="U1335" t="s">
        <v>53</v>
      </c>
      <c r="V1335" t="s">
        <v>53</v>
      </c>
      <c r="W1335" t="s">
        <v>108</v>
      </c>
      <c r="X1335">
        <v>63371</v>
      </c>
      <c r="Y1335">
        <v>1651</v>
      </c>
      <c r="Z1335">
        <v>5</v>
      </c>
      <c r="AA1335">
        <v>12</v>
      </c>
      <c r="AB1335">
        <v>70</v>
      </c>
      <c r="AC1335">
        <v>26</v>
      </c>
      <c r="AD1335" t="s">
        <v>4430</v>
      </c>
      <c r="AE1335">
        <f>COUNTIF($E$2:E1335,E1335)</f>
        <v>2</v>
      </c>
      <c r="AF1335">
        <f>COUNTIF($H$2:$H1335,H1335)</f>
        <v>0</v>
      </c>
      <c r="AG1335">
        <f>COUNTIF($M$2:M1335,M1335)</f>
        <v>2</v>
      </c>
      <c r="AH1335">
        <f>COUNTIF($O$2:O1335,O1335)</f>
        <v>0</v>
      </c>
      <c r="AI1335">
        <f>COUNTIF($Q$2:Q1335,Q1335)</f>
        <v>2</v>
      </c>
      <c r="AJ1335">
        <f>COUNTIF($S$2:S1335,S1335)</f>
        <v>2</v>
      </c>
      <c r="AK1335">
        <f t="shared" si="20"/>
        <v>61.8857421875</v>
      </c>
      <c r="AL1335">
        <f>IF(AD1335="",0,COUNTIF($AD$2:AD1335,AD1335))</f>
        <v>1</v>
      </c>
    </row>
    <row r="1336" spans="1:38">
      <c r="A1336" t="s">
        <v>4431</v>
      </c>
      <c r="B1336" t="s">
        <v>56</v>
      </c>
      <c r="C1336">
        <v>200</v>
      </c>
      <c r="D1336" t="s">
        <v>54</v>
      </c>
      <c r="E1336" t="s">
        <v>4432</v>
      </c>
      <c r="F1336">
        <v>31</v>
      </c>
      <c r="G1336">
        <v>281</v>
      </c>
      <c r="H1336"/>
      <c r="I1336">
        <v>0</v>
      </c>
      <c r="J1336">
        <v>0</v>
      </c>
      <c r="K1336"/>
      <c r="L1336">
        <v>0</v>
      </c>
      <c r="M1336" t="s">
        <v>4432</v>
      </c>
      <c r="N1336">
        <v>31</v>
      </c>
      <c r="O1336"/>
      <c r="P1336">
        <v>0</v>
      </c>
      <c r="Q1336" t="s">
        <v>172</v>
      </c>
      <c r="R1336">
        <v>6</v>
      </c>
      <c r="S1336" t="s">
        <v>145</v>
      </c>
      <c r="T1336">
        <v>10</v>
      </c>
      <c r="U1336" t="s">
        <v>53</v>
      </c>
      <c r="V1336" t="s">
        <v>53</v>
      </c>
      <c r="W1336" t="s">
        <v>108</v>
      </c>
      <c r="X1336">
        <v>57234</v>
      </c>
      <c r="Y1336">
        <v>1666</v>
      </c>
      <c r="Z1336">
        <v>5</v>
      </c>
      <c r="AA1336">
        <v>12</v>
      </c>
      <c r="AB1336">
        <v>64</v>
      </c>
      <c r="AC1336">
        <v>13</v>
      </c>
      <c r="AD1336" t="s">
        <v>4433</v>
      </c>
      <c r="AE1336">
        <f>COUNTIF($E$2:E1336,E1336)</f>
        <v>1</v>
      </c>
      <c r="AF1336">
        <f>COUNTIF($H$2:$H1336,H1336)</f>
        <v>0</v>
      </c>
      <c r="AG1336">
        <f>COUNTIF($M$2:M1336,M1336)</f>
        <v>1</v>
      </c>
      <c r="AH1336">
        <f>COUNTIF($O$2:O1336,O1336)</f>
        <v>0</v>
      </c>
      <c r="AI1336">
        <f>COUNTIF($Q$2:Q1336,Q1336)</f>
        <v>149</v>
      </c>
      <c r="AJ1336">
        <f>COUNTIF($S$2:S1336,S1336)</f>
        <v>149</v>
      </c>
      <c r="AK1336">
        <f t="shared" si="20"/>
        <v>55.892578125</v>
      </c>
      <c r="AL1336">
        <f>IF(AD1336="",0,COUNTIF($AD$2:AD1336,AD1336))</f>
        <v>1</v>
      </c>
    </row>
    <row r="1337" spans="1:38">
      <c r="A1337" t="s">
        <v>4434</v>
      </c>
      <c r="B1337" t="s">
        <v>56</v>
      </c>
      <c r="C1337">
        <v>200</v>
      </c>
      <c r="D1337" t="s">
        <v>54</v>
      </c>
      <c r="E1337" t="s">
        <v>4435</v>
      </c>
      <c r="F1337">
        <v>25</v>
      </c>
      <c r="G1337">
        <v>207</v>
      </c>
      <c r="H1337"/>
      <c r="I1337">
        <v>0</v>
      </c>
      <c r="J1337">
        <v>0</v>
      </c>
      <c r="K1337"/>
      <c r="L1337">
        <v>0</v>
      </c>
      <c r="M1337" t="s">
        <v>4435</v>
      </c>
      <c r="N1337">
        <v>25</v>
      </c>
      <c r="O1337"/>
      <c r="P1337">
        <v>0</v>
      </c>
      <c r="Q1337" t="s">
        <v>172</v>
      </c>
      <c r="R1337">
        <v>6</v>
      </c>
      <c r="S1337" t="s">
        <v>145</v>
      </c>
      <c r="T1337">
        <v>10</v>
      </c>
      <c r="U1337" t="s">
        <v>53</v>
      </c>
      <c r="V1337" t="s">
        <v>53</v>
      </c>
      <c r="W1337" t="s">
        <v>108</v>
      </c>
      <c r="X1337">
        <v>47355</v>
      </c>
      <c r="Y1337">
        <v>473</v>
      </c>
      <c r="Z1337">
        <v>6</v>
      </c>
      <c r="AA1337">
        <v>1</v>
      </c>
      <c r="AB1337">
        <v>56</v>
      </c>
      <c r="AC1337">
        <v>9</v>
      </c>
      <c r="AD1337" t="s">
        <v>4436</v>
      </c>
      <c r="AE1337">
        <f>COUNTIF($E$2:E1337,E1337)</f>
        <v>1</v>
      </c>
      <c r="AF1337">
        <f>COUNTIF($H$2:$H1337,H1337)</f>
        <v>0</v>
      </c>
      <c r="AG1337">
        <f>COUNTIF($M$2:M1337,M1337)</f>
        <v>1</v>
      </c>
      <c r="AH1337">
        <f>COUNTIF($O$2:O1337,O1337)</f>
        <v>0</v>
      </c>
      <c r="AI1337">
        <f>COUNTIF($Q$2:Q1337,Q1337)</f>
        <v>150</v>
      </c>
      <c r="AJ1337">
        <f>COUNTIF($S$2:S1337,S1337)</f>
        <v>150</v>
      </c>
      <c r="AK1337">
        <f t="shared" si="20"/>
        <v>46.2451171875</v>
      </c>
      <c r="AL1337">
        <f>IF(AD1337="",0,COUNTIF($AD$2:AD1337,AD1337))</f>
        <v>1</v>
      </c>
    </row>
    <row r="1338" spans="1:38">
      <c r="A1338" t="s">
        <v>4437</v>
      </c>
      <c r="B1338" t="s">
        <v>56</v>
      </c>
      <c r="C1338">
        <v>200</v>
      </c>
      <c r="D1338" t="s">
        <v>54</v>
      </c>
      <c r="E1338" t="s">
        <v>4438</v>
      </c>
      <c r="F1338">
        <v>30</v>
      </c>
      <c r="G1338">
        <v>248</v>
      </c>
      <c r="H1338"/>
      <c r="I1338">
        <v>0</v>
      </c>
      <c r="J1338">
        <v>0</v>
      </c>
      <c r="K1338"/>
      <c r="L1338">
        <v>0</v>
      </c>
      <c r="M1338" t="s">
        <v>4438</v>
      </c>
      <c r="N1338">
        <v>30</v>
      </c>
      <c r="O1338"/>
      <c r="P1338">
        <v>0</v>
      </c>
      <c r="Q1338" t="s">
        <v>172</v>
      </c>
      <c r="R1338">
        <v>6</v>
      </c>
      <c r="S1338" t="s">
        <v>145</v>
      </c>
      <c r="T1338">
        <v>10</v>
      </c>
      <c r="U1338" t="s">
        <v>53</v>
      </c>
      <c r="V1338" t="s">
        <v>53</v>
      </c>
      <c r="W1338" t="s">
        <v>108</v>
      </c>
      <c r="X1338">
        <v>47430</v>
      </c>
      <c r="Y1338">
        <v>473</v>
      </c>
      <c r="Z1338">
        <v>6</v>
      </c>
      <c r="AA1338">
        <v>1</v>
      </c>
      <c r="AB1338">
        <v>56</v>
      </c>
      <c r="AC1338">
        <v>9</v>
      </c>
      <c r="AD1338" t="s">
        <v>4439</v>
      </c>
      <c r="AE1338">
        <f>COUNTIF($E$2:E1338,E1338)</f>
        <v>1</v>
      </c>
      <c r="AF1338">
        <f>COUNTIF($H$2:$H1338,H1338)</f>
        <v>0</v>
      </c>
      <c r="AG1338">
        <f>COUNTIF($M$2:M1338,M1338)</f>
        <v>1</v>
      </c>
      <c r="AH1338">
        <f>COUNTIF($O$2:O1338,O1338)</f>
        <v>0</v>
      </c>
      <c r="AI1338">
        <f>COUNTIF($Q$2:Q1338,Q1338)</f>
        <v>151</v>
      </c>
      <c r="AJ1338">
        <f>COUNTIF($S$2:S1338,S1338)</f>
        <v>151</v>
      </c>
      <c r="AK1338">
        <f t="shared" si="20"/>
        <v>46.318359375</v>
      </c>
      <c r="AL1338">
        <f>IF(AD1338="",0,COUNTIF($AD$2:AD1338,AD1338))</f>
        <v>1</v>
      </c>
    </row>
    <row r="1339" spans="1:38">
      <c r="A1339" t="s">
        <v>4440</v>
      </c>
      <c r="B1339" t="s">
        <v>4</v>
      </c>
      <c r="C1339">
        <v>301</v>
      </c>
      <c r="D1339" t="s">
        <v>55</v>
      </c>
      <c r="E1339"/>
      <c r="F1339">
        <v>0</v>
      </c>
      <c r="G1339">
        <v>0</v>
      </c>
      <c r="H1339"/>
      <c r="I1339">
        <v>0</v>
      </c>
      <c r="J1339">
        <v>0</v>
      </c>
      <c r="K1339"/>
      <c r="L1339">
        <v>0</v>
      </c>
      <c r="M1339"/>
      <c r="N1339">
        <v>0</v>
      </c>
      <c r="O1339"/>
      <c r="P1339">
        <v>0</v>
      </c>
      <c r="Q1339"/>
      <c r="R1339">
        <v>0</v>
      </c>
      <c r="S1339"/>
      <c r="T1339">
        <v>0</v>
      </c>
      <c r="U1339" t="s">
        <v>53</v>
      </c>
      <c r="V1339" t="s">
        <v>53</v>
      </c>
      <c r="W1339"/>
      <c r="X1339">
        <v>188</v>
      </c>
      <c r="Y1339">
        <v>0</v>
      </c>
      <c r="Z1339">
        <v>4</v>
      </c>
      <c r="AA1339">
        <v>4</v>
      </c>
      <c r="AB1339">
        <v>1</v>
      </c>
      <c r="AC1339">
        <v>0</v>
      </c>
      <c r="AD1339" t="s">
        <v>53</v>
      </c>
      <c r="AE1339">
        <f>COUNTIF($E$2:E1339,E1339)</f>
        <v>0</v>
      </c>
      <c r="AF1339">
        <f>COUNTIF($H$2:$H1339,H1339)</f>
        <v>0</v>
      </c>
      <c r="AG1339">
        <f>COUNTIF($M$2:M1339,M1339)</f>
        <v>0</v>
      </c>
      <c r="AH1339">
        <f>COUNTIF($O$2:O1339,O1339)</f>
        <v>0</v>
      </c>
      <c r="AI1339">
        <f>COUNTIF($Q$2:Q1339,Q1339)</f>
        <v>0</v>
      </c>
      <c r="AJ1339">
        <f>COUNTIF($S$2:S1339,S1339)</f>
        <v>0</v>
      </c>
      <c r="AK1339">
        <f t="shared" si="20"/>
        <v>0.18359375</v>
      </c>
      <c r="AL1339">
        <f>IF(AD1339="",0,COUNTIF($AD$2:AD1339,AD1339))</f>
        <v>0</v>
      </c>
    </row>
    <row r="1340" spans="1:38">
      <c r="A1340" t="s">
        <v>4441</v>
      </c>
      <c r="B1340" t="s">
        <v>56</v>
      </c>
      <c r="C1340">
        <v>200</v>
      </c>
      <c r="D1340" t="s">
        <v>54</v>
      </c>
      <c r="E1340" t="s">
        <v>4442</v>
      </c>
      <c r="F1340">
        <v>59</v>
      </c>
      <c r="G1340">
        <v>487</v>
      </c>
      <c r="H1340"/>
      <c r="I1340">
        <v>0</v>
      </c>
      <c r="J1340">
        <v>0</v>
      </c>
      <c r="K1340"/>
      <c r="L1340">
        <v>0</v>
      </c>
      <c r="M1340" t="s">
        <v>4443</v>
      </c>
      <c r="N1340">
        <v>62</v>
      </c>
      <c r="O1340"/>
      <c r="P1340">
        <v>0</v>
      </c>
      <c r="Q1340" t="s">
        <v>4444</v>
      </c>
      <c r="R1340">
        <v>80</v>
      </c>
      <c r="S1340" t="s">
        <v>172</v>
      </c>
      <c r="T1340">
        <v>6</v>
      </c>
      <c r="U1340" t="s">
        <v>53</v>
      </c>
      <c r="V1340" t="s">
        <v>53</v>
      </c>
      <c r="W1340" t="s">
        <v>108</v>
      </c>
      <c r="X1340">
        <v>82542</v>
      </c>
      <c r="Y1340">
        <v>4131</v>
      </c>
      <c r="Z1340">
        <v>4</v>
      </c>
      <c r="AA1340">
        <v>20</v>
      </c>
      <c r="AB1340">
        <v>74</v>
      </c>
      <c r="AC1340">
        <v>18</v>
      </c>
      <c r="AD1340" t="s">
        <v>4445</v>
      </c>
      <c r="AE1340">
        <f>COUNTIF($E$2:E1340,E1340)</f>
        <v>1</v>
      </c>
      <c r="AF1340">
        <f>COUNTIF($H$2:$H1340,H1340)</f>
        <v>0</v>
      </c>
      <c r="AG1340">
        <f>COUNTIF($M$2:M1340,M1340)</f>
        <v>1</v>
      </c>
      <c r="AH1340">
        <f>COUNTIF($O$2:O1340,O1340)</f>
        <v>0</v>
      </c>
      <c r="AI1340">
        <f>COUNTIF($Q$2:Q1340,Q1340)</f>
        <v>1</v>
      </c>
      <c r="AJ1340">
        <f>COUNTIF($S$2:S1340,S1340)</f>
        <v>805</v>
      </c>
      <c r="AK1340">
        <f t="shared" si="20"/>
        <v>80.607421875</v>
      </c>
      <c r="AL1340">
        <f>IF(AD1340="",0,COUNTIF($AD$2:AD1340,AD1340))</f>
        <v>1</v>
      </c>
    </row>
    <row r="1341" spans="1:38">
      <c r="A1341" t="s">
        <v>4446</v>
      </c>
      <c r="B1341" t="s">
        <v>56</v>
      </c>
      <c r="C1341">
        <v>200</v>
      </c>
      <c r="D1341" t="s">
        <v>54</v>
      </c>
      <c r="E1341" t="s">
        <v>4442</v>
      </c>
      <c r="F1341">
        <v>59</v>
      </c>
      <c r="G1341">
        <v>487</v>
      </c>
      <c r="H1341"/>
      <c r="I1341">
        <v>0</v>
      </c>
      <c r="J1341">
        <v>0</v>
      </c>
      <c r="K1341"/>
      <c r="L1341">
        <v>0</v>
      </c>
      <c r="M1341" t="s">
        <v>4443</v>
      </c>
      <c r="N1341">
        <v>62</v>
      </c>
      <c r="O1341"/>
      <c r="P1341">
        <v>0</v>
      </c>
      <c r="Q1341" t="s">
        <v>4444</v>
      </c>
      <c r="R1341">
        <v>80</v>
      </c>
      <c r="S1341" t="s">
        <v>172</v>
      </c>
      <c r="T1341">
        <v>6</v>
      </c>
      <c r="U1341" t="s">
        <v>53</v>
      </c>
      <c r="V1341" t="s">
        <v>53</v>
      </c>
      <c r="W1341" t="s">
        <v>108</v>
      </c>
      <c r="X1341">
        <v>82550</v>
      </c>
      <c r="Y1341">
        <v>4131</v>
      </c>
      <c r="Z1341">
        <v>5</v>
      </c>
      <c r="AA1341">
        <v>26</v>
      </c>
      <c r="AB1341">
        <v>74</v>
      </c>
      <c r="AC1341">
        <v>18</v>
      </c>
      <c r="AD1341" t="s">
        <v>4447</v>
      </c>
      <c r="AE1341">
        <f>COUNTIF($E$2:E1341,E1341)</f>
        <v>2</v>
      </c>
      <c r="AF1341">
        <f>COUNTIF($H$2:$H1341,H1341)</f>
        <v>0</v>
      </c>
      <c r="AG1341">
        <f>COUNTIF($M$2:M1341,M1341)</f>
        <v>2</v>
      </c>
      <c r="AH1341">
        <f>COUNTIF($O$2:O1341,O1341)</f>
        <v>0</v>
      </c>
      <c r="AI1341">
        <f>COUNTIF($Q$2:Q1341,Q1341)</f>
        <v>2</v>
      </c>
      <c r="AJ1341">
        <f>COUNTIF($S$2:S1341,S1341)</f>
        <v>806</v>
      </c>
      <c r="AK1341">
        <f t="shared" si="20"/>
        <v>80.615234375</v>
      </c>
      <c r="AL1341">
        <f>IF(AD1341="",0,COUNTIF($AD$2:AD1341,AD1341))</f>
        <v>1</v>
      </c>
    </row>
    <row r="1342" spans="1:38">
      <c r="A1342" t="s">
        <v>4448</v>
      </c>
      <c r="B1342" t="s">
        <v>56</v>
      </c>
      <c r="C1342">
        <v>200</v>
      </c>
      <c r="D1342" t="s">
        <v>54</v>
      </c>
      <c r="E1342" t="s">
        <v>4449</v>
      </c>
      <c r="F1342">
        <v>59</v>
      </c>
      <c r="G1342">
        <v>493</v>
      </c>
      <c r="H1342"/>
      <c r="I1342">
        <v>0</v>
      </c>
      <c r="J1342">
        <v>0</v>
      </c>
      <c r="K1342"/>
      <c r="L1342">
        <v>0</v>
      </c>
      <c r="M1342" t="s">
        <v>4450</v>
      </c>
      <c r="N1342">
        <v>72</v>
      </c>
      <c r="O1342"/>
      <c r="P1342">
        <v>0</v>
      </c>
      <c r="Q1342" t="s">
        <v>4451</v>
      </c>
      <c r="R1342">
        <v>91</v>
      </c>
      <c r="S1342" t="s">
        <v>172</v>
      </c>
      <c r="T1342">
        <v>6</v>
      </c>
      <c r="U1342" t="s">
        <v>53</v>
      </c>
      <c r="V1342" t="s">
        <v>53</v>
      </c>
      <c r="W1342" t="s">
        <v>108</v>
      </c>
      <c r="X1342">
        <v>160223</v>
      </c>
      <c r="Y1342">
        <v>4820</v>
      </c>
      <c r="Z1342">
        <v>3</v>
      </c>
      <c r="AA1342">
        <v>16</v>
      </c>
      <c r="AB1342">
        <v>165</v>
      </c>
      <c r="AC1342">
        <v>66</v>
      </c>
      <c r="AD1342" t="s">
        <v>4452</v>
      </c>
      <c r="AE1342">
        <f>COUNTIF($E$2:E1342,E1342)</f>
        <v>1</v>
      </c>
      <c r="AF1342">
        <f>COUNTIF($H$2:$H1342,H1342)</f>
        <v>0</v>
      </c>
      <c r="AG1342">
        <f>COUNTIF($M$2:M1342,M1342)</f>
        <v>1</v>
      </c>
      <c r="AH1342">
        <f>COUNTIF($O$2:O1342,O1342)</f>
        <v>0</v>
      </c>
      <c r="AI1342">
        <f>COUNTIF($Q$2:Q1342,Q1342)</f>
        <v>1</v>
      </c>
      <c r="AJ1342">
        <f>COUNTIF($S$2:S1342,S1342)</f>
        <v>807</v>
      </c>
      <c r="AK1342">
        <f t="shared" si="20"/>
        <v>156.4677734375</v>
      </c>
      <c r="AL1342">
        <f>IF(AD1342="",0,COUNTIF($AD$2:AD1342,AD1342))</f>
        <v>1</v>
      </c>
    </row>
    <row r="1343" spans="1:38">
      <c r="A1343" t="s">
        <v>4453</v>
      </c>
      <c r="B1343" t="s">
        <v>56</v>
      </c>
      <c r="C1343">
        <v>200</v>
      </c>
      <c r="D1343" t="s">
        <v>54</v>
      </c>
      <c r="E1343" t="s">
        <v>4449</v>
      </c>
      <c r="F1343">
        <v>59</v>
      </c>
      <c r="G1343">
        <v>493</v>
      </c>
      <c r="H1343"/>
      <c r="I1343">
        <v>0</v>
      </c>
      <c r="J1343">
        <v>0</v>
      </c>
      <c r="K1343"/>
      <c r="L1343">
        <v>0</v>
      </c>
      <c r="M1343" t="s">
        <v>4450</v>
      </c>
      <c r="N1343">
        <v>72</v>
      </c>
      <c r="O1343"/>
      <c r="P1343">
        <v>0</v>
      </c>
      <c r="Q1343" t="s">
        <v>4451</v>
      </c>
      <c r="R1343">
        <v>91</v>
      </c>
      <c r="S1343" t="s">
        <v>172</v>
      </c>
      <c r="T1343">
        <v>6</v>
      </c>
      <c r="U1343" t="s">
        <v>53</v>
      </c>
      <c r="V1343" t="s">
        <v>53</v>
      </c>
      <c r="W1343" t="s">
        <v>108</v>
      </c>
      <c r="X1343">
        <v>260468</v>
      </c>
      <c r="Y1343">
        <v>8073</v>
      </c>
      <c r="Z1343">
        <v>4</v>
      </c>
      <c r="AA1343">
        <v>204</v>
      </c>
      <c r="AB1343">
        <v>281</v>
      </c>
      <c r="AC1343">
        <v>132</v>
      </c>
      <c r="AD1343" t="s">
        <v>4454</v>
      </c>
      <c r="AE1343">
        <f>COUNTIF($E$2:E1343,E1343)</f>
        <v>2</v>
      </c>
      <c r="AF1343">
        <f>COUNTIF($H$2:$H1343,H1343)</f>
        <v>0</v>
      </c>
      <c r="AG1343">
        <f>COUNTIF($M$2:M1343,M1343)</f>
        <v>2</v>
      </c>
      <c r="AH1343">
        <f>COUNTIF($O$2:O1343,O1343)</f>
        <v>0</v>
      </c>
      <c r="AI1343">
        <f>COUNTIF($Q$2:Q1343,Q1343)</f>
        <v>2</v>
      </c>
      <c r="AJ1343">
        <f>COUNTIF($S$2:S1343,S1343)</f>
        <v>808</v>
      </c>
      <c r="AK1343">
        <f t="shared" si="20"/>
        <v>254.36328125</v>
      </c>
      <c r="AL1343">
        <f>IF(AD1343="",0,COUNTIF($AD$2:AD1343,AD1343))</f>
        <v>1</v>
      </c>
    </row>
    <row r="1344" spans="1:38">
      <c r="A1344" t="s">
        <v>4455</v>
      </c>
      <c r="B1344" t="s">
        <v>56</v>
      </c>
      <c r="C1344">
        <v>200</v>
      </c>
      <c r="D1344" t="s">
        <v>54</v>
      </c>
      <c r="E1344" t="s">
        <v>4449</v>
      </c>
      <c r="F1344">
        <v>59</v>
      </c>
      <c r="G1344">
        <v>493</v>
      </c>
      <c r="H1344"/>
      <c r="I1344">
        <v>0</v>
      </c>
      <c r="J1344">
        <v>0</v>
      </c>
      <c r="K1344"/>
      <c r="L1344">
        <v>0</v>
      </c>
      <c r="M1344" t="s">
        <v>4450</v>
      </c>
      <c r="N1344">
        <v>72</v>
      </c>
      <c r="O1344"/>
      <c r="P1344">
        <v>0</v>
      </c>
      <c r="Q1344" t="s">
        <v>4451</v>
      </c>
      <c r="R1344">
        <v>91</v>
      </c>
      <c r="S1344" t="s">
        <v>172</v>
      </c>
      <c r="T1344">
        <v>6</v>
      </c>
      <c r="U1344" t="s">
        <v>53</v>
      </c>
      <c r="V1344" t="s">
        <v>53</v>
      </c>
      <c r="W1344" t="s">
        <v>108</v>
      </c>
      <c r="X1344">
        <v>160238</v>
      </c>
      <c r="Y1344">
        <v>4820</v>
      </c>
      <c r="Z1344">
        <v>4</v>
      </c>
      <c r="AA1344">
        <v>186</v>
      </c>
      <c r="AB1344">
        <v>165</v>
      </c>
      <c r="AC1344">
        <v>66</v>
      </c>
      <c r="AD1344" t="s">
        <v>4456</v>
      </c>
      <c r="AE1344">
        <f>COUNTIF($E$2:E1344,E1344)</f>
        <v>3</v>
      </c>
      <c r="AF1344">
        <f>COUNTIF($H$2:$H1344,H1344)</f>
        <v>0</v>
      </c>
      <c r="AG1344">
        <f>COUNTIF($M$2:M1344,M1344)</f>
        <v>3</v>
      </c>
      <c r="AH1344">
        <f>COUNTIF($O$2:O1344,O1344)</f>
        <v>0</v>
      </c>
      <c r="AI1344">
        <f>COUNTIF($Q$2:Q1344,Q1344)</f>
        <v>3</v>
      </c>
      <c r="AJ1344">
        <f>COUNTIF($S$2:S1344,S1344)</f>
        <v>809</v>
      </c>
      <c r="AK1344">
        <f t="shared" si="20"/>
        <v>156.482421875</v>
      </c>
      <c r="AL1344">
        <f>IF(AD1344="",0,COUNTIF($AD$2:AD1344,AD1344))</f>
        <v>1</v>
      </c>
    </row>
    <row r="1345" spans="1:38">
      <c r="A1345" t="s">
        <v>4457</v>
      </c>
      <c r="B1345" t="s">
        <v>56</v>
      </c>
      <c r="C1345">
        <v>404</v>
      </c>
      <c r="D1345" t="s">
        <v>57</v>
      </c>
      <c r="E1345"/>
      <c r="F1345">
        <v>0</v>
      </c>
      <c r="G1345">
        <v>0</v>
      </c>
      <c r="H1345"/>
      <c r="I1345">
        <v>0</v>
      </c>
      <c r="J1345">
        <v>0</v>
      </c>
      <c r="K1345"/>
      <c r="L1345">
        <v>0</v>
      </c>
      <c r="M1345"/>
      <c r="N1345">
        <v>0</v>
      </c>
      <c r="O1345"/>
      <c r="P1345">
        <v>0</v>
      </c>
      <c r="Q1345"/>
      <c r="R1345">
        <v>0</v>
      </c>
      <c r="S1345"/>
      <c r="T1345">
        <v>0</v>
      </c>
      <c r="U1345" t="s">
        <v>53</v>
      </c>
      <c r="V1345" t="s">
        <v>53</v>
      </c>
      <c r="W1345"/>
      <c r="X1345">
        <v>0</v>
      </c>
      <c r="Y1345">
        <v>0</v>
      </c>
      <c r="Z1345">
        <v>5</v>
      </c>
      <c r="AA1345">
        <v>1</v>
      </c>
      <c r="AB1345">
        <v>0</v>
      </c>
      <c r="AC1345">
        <v>0</v>
      </c>
      <c r="AD1345" t="s">
        <v>53</v>
      </c>
      <c r="AE1345">
        <f>COUNTIF($E$2:E1345,E1345)</f>
        <v>0</v>
      </c>
      <c r="AF1345">
        <f>COUNTIF($H$2:$H1345,H1345)</f>
        <v>0</v>
      </c>
      <c r="AG1345">
        <f>COUNTIF($M$2:M1345,M1345)</f>
        <v>0</v>
      </c>
      <c r="AH1345">
        <f>COUNTIF($O$2:O1345,O1345)</f>
        <v>0</v>
      </c>
      <c r="AI1345">
        <f>COUNTIF($Q$2:Q1345,Q1345)</f>
        <v>0</v>
      </c>
      <c r="AJ1345">
        <f>COUNTIF($S$2:S1345,S1345)</f>
        <v>0</v>
      </c>
      <c r="AK1345">
        <f t="shared" si="20"/>
        <v>0</v>
      </c>
      <c r="AL1345">
        <f>IF(AD1345="",0,COUNTIF($AD$2:AD1345,AD1345))</f>
        <v>0</v>
      </c>
    </row>
    <row r="1346" spans="1:38">
      <c r="A1346" t="s">
        <v>4458</v>
      </c>
      <c r="B1346" t="s">
        <v>56</v>
      </c>
      <c r="C1346">
        <v>404</v>
      </c>
      <c r="D1346" t="s">
        <v>57</v>
      </c>
      <c r="E1346"/>
      <c r="F1346">
        <v>0</v>
      </c>
      <c r="G1346">
        <v>0</v>
      </c>
      <c r="H1346"/>
      <c r="I1346">
        <v>0</v>
      </c>
      <c r="J1346">
        <v>0</v>
      </c>
      <c r="K1346"/>
      <c r="L1346">
        <v>0</v>
      </c>
      <c r="M1346"/>
      <c r="N1346">
        <v>0</v>
      </c>
      <c r="O1346"/>
      <c r="P1346">
        <v>0</v>
      </c>
      <c r="Q1346"/>
      <c r="R1346">
        <v>0</v>
      </c>
      <c r="S1346"/>
      <c r="T1346">
        <v>0</v>
      </c>
      <c r="U1346" t="s">
        <v>53</v>
      </c>
      <c r="V1346" t="s">
        <v>53</v>
      </c>
      <c r="W1346"/>
      <c r="X1346">
        <v>0</v>
      </c>
      <c r="Y1346">
        <v>0</v>
      </c>
      <c r="Z1346">
        <v>4</v>
      </c>
      <c r="AA1346">
        <v>1</v>
      </c>
      <c r="AB1346">
        <v>0</v>
      </c>
      <c r="AC1346">
        <v>0</v>
      </c>
      <c r="AD1346" t="s">
        <v>53</v>
      </c>
      <c r="AE1346">
        <f>COUNTIF($E$2:E1346,E1346)</f>
        <v>0</v>
      </c>
      <c r="AF1346">
        <f>COUNTIF($H$2:$H1346,H1346)</f>
        <v>0</v>
      </c>
      <c r="AG1346">
        <f>COUNTIF($M$2:M1346,M1346)</f>
        <v>0</v>
      </c>
      <c r="AH1346">
        <f>COUNTIF($O$2:O1346,O1346)</f>
        <v>0</v>
      </c>
      <c r="AI1346">
        <f>COUNTIF($Q$2:Q1346,Q1346)</f>
        <v>0</v>
      </c>
      <c r="AJ1346">
        <f>COUNTIF($S$2:S1346,S1346)</f>
        <v>0</v>
      </c>
      <c r="AK1346">
        <f t="shared" si="20"/>
        <v>0</v>
      </c>
      <c r="AL1346">
        <f>IF(AD1346="",0,COUNTIF($AD$2:AD1346,AD1346))</f>
        <v>0</v>
      </c>
    </row>
    <row r="1347" spans="1:38">
      <c r="A1347" t="s">
        <v>4459</v>
      </c>
      <c r="B1347" t="s">
        <v>56</v>
      </c>
      <c r="C1347">
        <v>200</v>
      </c>
      <c r="D1347" t="s">
        <v>54</v>
      </c>
      <c r="E1347" t="s">
        <v>4460</v>
      </c>
      <c r="F1347">
        <v>49</v>
      </c>
      <c r="G1347">
        <v>433</v>
      </c>
      <c r="H1347"/>
      <c r="I1347">
        <v>0</v>
      </c>
      <c r="J1347">
        <v>0</v>
      </c>
      <c r="K1347"/>
      <c r="L1347">
        <v>0</v>
      </c>
      <c r="M1347" t="s">
        <v>4460</v>
      </c>
      <c r="N1347">
        <v>49</v>
      </c>
      <c r="O1347"/>
      <c r="P1347">
        <v>0</v>
      </c>
      <c r="Q1347" t="s">
        <v>4461</v>
      </c>
      <c r="R1347">
        <v>26</v>
      </c>
      <c r="S1347" t="s">
        <v>4462</v>
      </c>
      <c r="T1347">
        <v>67</v>
      </c>
      <c r="U1347" t="s">
        <v>53</v>
      </c>
      <c r="V1347" t="s">
        <v>53</v>
      </c>
      <c r="W1347" t="s">
        <v>108</v>
      </c>
      <c r="X1347">
        <v>113208</v>
      </c>
      <c r="Y1347">
        <v>4261</v>
      </c>
      <c r="Z1347">
        <v>4</v>
      </c>
      <c r="AA1347">
        <v>20</v>
      </c>
      <c r="AB1347">
        <v>110</v>
      </c>
      <c r="AC1347">
        <v>51</v>
      </c>
      <c r="AD1347" t="s">
        <v>4463</v>
      </c>
      <c r="AE1347">
        <f>COUNTIF($E$2:E1347,E1347)</f>
        <v>1</v>
      </c>
      <c r="AF1347">
        <f>COUNTIF($H$2:$H1347,H1347)</f>
        <v>0</v>
      </c>
      <c r="AG1347">
        <f>COUNTIF($M$2:M1347,M1347)</f>
        <v>1</v>
      </c>
      <c r="AH1347">
        <f>COUNTIF($O$2:O1347,O1347)</f>
        <v>0</v>
      </c>
      <c r="AI1347">
        <f>COUNTIF($Q$2:Q1347,Q1347)</f>
        <v>1</v>
      </c>
      <c r="AJ1347">
        <f>COUNTIF($S$2:S1347,S1347)</f>
        <v>1</v>
      </c>
      <c r="AK1347">
        <f t="shared" ref="AK1347:AK1410" si="21">X1347/1024</f>
        <v>110.5546875</v>
      </c>
      <c r="AL1347">
        <f>IF(AD1347="",0,COUNTIF($AD$2:AD1347,AD1347))</f>
        <v>1</v>
      </c>
    </row>
    <row r="1348" spans="1:38">
      <c r="A1348" t="s">
        <v>4464</v>
      </c>
      <c r="B1348" t="s">
        <v>56</v>
      </c>
      <c r="C1348">
        <v>200</v>
      </c>
      <c r="D1348" t="s">
        <v>54</v>
      </c>
      <c r="E1348" t="s">
        <v>4460</v>
      </c>
      <c r="F1348">
        <v>49</v>
      </c>
      <c r="G1348">
        <v>433</v>
      </c>
      <c r="H1348"/>
      <c r="I1348">
        <v>0</v>
      </c>
      <c r="J1348">
        <v>0</v>
      </c>
      <c r="K1348"/>
      <c r="L1348">
        <v>0</v>
      </c>
      <c r="M1348" t="s">
        <v>4460</v>
      </c>
      <c r="N1348">
        <v>49</v>
      </c>
      <c r="O1348"/>
      <c r="P1348">
        <v>0</v>
      </c>
      <c r="Q1348" t="s">
        <v>4461</v>
      </c>
      <c r="R1348">
        <v>26</v>
      </c>
      <c r="S1348" t="s">
        <v>4462</v>
      </c>
      <c r="T1348">
        <v>67</v>
      </c>
      <c r="U1348" t="s">
        <v>53</v>
      </c>
      <c r="V1348" t="s">
        <v>53</v>
      </c>
      <c r="W1348" t="s">
        <v>108</v>
      </c>
      <c r="X1348">
        <v>113229</v>
      </c>
      <c r="Y1348">
        <v>4261</v>
      </c>
      <c r="Z1348">
        <v>5</v>
      </c>
      <c r="AA1348">
        <v>96</v>
      </c>
      <c r="AB1348">
        <v>110</v>
      </c>
      <c r="AC1348">
        <v>51</v>
      </c>
      <c r="AD1348" t="s">
        <v>4465</v>
      </c>
      <c r="AE1348">
        <f>COUNTIF($E$2:E1348,E1348)</f>
        <v>2</v>
      </c>
      <c r="AF1348">
        <f>COUNTIF($H$2:$H1348,H1348)</f>
        <v>0</v>
      </c>
      <c r="AG1348">
        <f>COUNTIF($M$2:M1348,M1348)</f>
        <v>2</v>
      </c>
      <c r="AH1348">
        <f>COUNTIF($O$2:O1348,O1348)</f>
        <v>0</v>
      </c>
      <c r="AI1348">
        <f>COUNTIF($Q$2:Q1348,Q1348)</f>
        <v>2</v>
      </c>
      <c r="AJ1348">
        <f>COUNTIF($S$2:S1348,S1348)</f>
        <v>2</v>
      </c>
      <c r="AK1348">
        <f t="shared" si="21"/>
        <v>110.5751953125</v>
      </c>
      <c r="AL1348">
        <f>IF(AD1348="",0,COUNTIF($AD$2:AD1348,AD1348))</f>
        <v>1</v>
      </c>
    </row>
    <row r="1349" spans="1:38">
      <c r="A1349" t="s">
        <v>4466</v>
      </c>
      <c r="B1349" t="s">
        <v>56</v>
      </c>
      <c r="C1349">
        <v>200</v>
      </c>
      <c r="D1349" t="s">
        <v>54</v>
      </c>
      <c r="E1349" t="s">
        <v>4467</v>
      </c>
      <c r="F1349">
        <v>58</v>
      </c>
      <c r="G1349">
        <v>491</v>
      </c>
      <c r="H1349"/>
      <c r="I1349">
        <v>0</v>
      </c>
      <c r="J1349">
        <v>0</v>
      </c>
      <c r="K1349"/>
      <c r="L1349">
        <v>0</v>
      </c>
      <c r="M1349" t="s">
        <v>4468</v>
      </c>
      <c r="N1349">
        <v>57</v>
      </c>
      <c r="O1349"/>
      <c r="P1349">
        <v>0</v>
      </c>
      <c r="Q1349" t="s">
        <v>4469</v>
      </c>
      <c r="R1349">
        <v>48</v>
      </c>
      <c r="S1349" t="s">
        <v>4470</v>
      </c>
      <c r="T1349">
        <v>42</v>
      </c>
      <c r="U1349" t="s">
        <v>53</v>
      </c>
      <c r="V1349" t="s">
        <v>53</v>
      </c>
      <c r="W1349" t="s">
        <v>108</v>
      </c>
      <c r="X1349">
        <v>61676</v>
      </c>
      <c r="Y1349">
        <v>2042</v>
      </c>
      <c r="Z1349">
        <v>3</v>
      </c>
      <c r="AA1349">
        <v>10</v>
      </c>
      <c r="AB1349">
        <v>62</v>
      </c>
      <c r="AC1349">
        <v>15</v>
      </c>
      <c r="AD1349" t="s">
        <v>4471</v>
      </c>
      <c r="AE1349">
        <f>COUNTIF($E$2:E1349,E1349)</f>
        <v>1</v>
      </c>
      <c r="AF1349">
        <f>COUNTIF($H$2:$H1349,H1349)</f>
        <v>0</v>
      </c>
      <c r="AG1349">
        <f>COUNTIF($M$2:M1349,M1349)</f>
        <v>1</v>
      </c>
      <c r="AH1349">
        <f>COUNTIF($O$2:O1349,O1349)</f>
        <v>0</v>
      </c>
      <c r="AI1349">
        <f>COUNTIF($Q$2:Q1349,Q1349)</f>
        <v>1</v>
      </c>
      <c r="AJ1349">
        <f>COUNTIF($S$2:S1349,S1349)</f>
        <v>1</v>
      </c>
      <c r="AK1349">
        <f t="shared" si="21"/>
        <v>60.23046875</v>
      </c>
      <c r="AL1349">
        <f>IF(AD1349="",0,COUNTIF($AD$2:AD1349,AD1349))</f>
        <v>1</v>
      </c>
    </row>
    <row r="1350" spans="1:38">
      <c r="A1350" t="s">
        <v>4472</v>
      </c>
      <c r="B1350" t="s">
        <v>56</v>
      </c>
      <c r="C1350">
        <v>200</v>
      </c>
      <c r="D1350" t="s">
        <v>54</v>
      </c>
      <c r="E1350" t="s">
        <v>4467</v>
      </c>
      <c r="F1350">
        <v>58</v>
      </c>
      <c r="G1350">
        <v>491</v>
      </c>
      <c r="H1350"/>
      <c r="I1350">
        <v>0</v>
      </c>
      <c r="J1350">
        <v>0</v>
      </c>
      <c r="K1350"/>
      <c r="L1350">
        <v>0</v>
      </c>
      <c r="M1350" t="s">
        <v>4468</v>
      </c>
      <c r="N1350">
        <v>57</v>
      </c>
      <c r="O1350"/>
      <c r="P1350">
        <v>0</v>
      </c>
      <c r="Q1350" t="s">
        <v>4469</v>
      </c>
      <c r="R1350">
        <v>48</v>
      </c>
      <c r="S1350" t="s">
        <v>4470</v>
      </c>
      <c r="T1350">
        <v>42</v>
      </c>
      <c r="U1350" t="s">
        <v>53</v>
      </c>
      <c r="V1350" t="s">
        <v>53</v>
      </c>
      <c r="W1350" t="s">
        <v>108</v>
      </c>
      <c r="X1350">
        <v>61691</v>
      </c>
      <c r="Y1350">
        <v>2042</v>
      </c>
      <c r="Z1350">
        <v>4</v>
      </c>
      <c r="AA1350">
        <v>4</v>
      </c>
      <c r="AB1350">
        <v>62</v>
      </c>
      <c r="AC1350">
        <v>15</v>
      </c>
      <c r="AD1350" t="s">
        <v>4473</v>
      </c>
      <c r="AE1350">
        <f>COUNTIF($E$2:E1350,E1350)</f>
        <v>2</v>
      </c>
      <c r="AF1350">
        <f>COUNTIF($H$2:$H1350,H1350)</f>
        <v>0</v>
      </c>
      <c r="AG1350">
        <f>COUNTIF($M$2:M1350,M1350)</f>
        <v>2</v>
      </c>
      <c r="AH1350">
        <f>COUNTIF($O$2:O1350,O1350)</f>
        <v>0</v>
      </c>
      <c r="AI1350">
        <f>COUNTIF($Q$2:Q1350,Q1350)</f>
        <v>2</v>
      </c>
      <c r="AJ1350">
        <f>COUNTIF($S$2:S1350,S1350)</f>
        <v>2</v>
      </c>
      <c r="AK1350">
        <f t="shared" si="21"/>
        <v>60.2451171875</v>
      </c>
      <c r="AL1350">
        <f>IF(AD1350="",0,COUNTIF($AD$2:AD1350,AD1350))</f>
        <v>1</v>
      </c>
    </row>
    <row r="1351" spans="1:38">
      <c r="A1351" t="s">
        <v>4474</v>
      </c>
      <c r="B1351" t="s">
        <v>56</v>
      </c>
      <c r="C1351">
        <v>200</v>
      </c>
      <c r="D1351" t="s">
        <v>54</v>
      </c>
      <c r="E1351" t="s">
        <v>4475</v>
      </c>
      <c r="F1351">
        <v>57</v>
      </c>
      <c r="G1351">
        <v>479</v>
      </c>
      <c r="H1351"/>
      <c r="I1351">
        <v>0</v>
      </c>
      <c r="J1351">
        <v>0</v>
      </c>
      <c r="K1351"/>
      <c r="L1351">
        <v>0</v>
      </c>
      <c r="M1351" t="s">
        <v>4475</v>
      </c>
      <c r="N1351">
        <v>57</v>
      </c>
      <c r="O1351"/>
      <c r="P1351">
        <v>0</v>
      </c>
      <c r="Q1351" t="s">
        <v>4476</v>
      </c>
      <c r="R1351">
        <v>38</v>
      </c>
      <c r="S1351" t="s">
        <v>4477</v>
      </c>
      <c r="T1351">
        <v>73</v>
      </c>
      <c r="U1351" t="s">
        <v>53</v>
      </c>
      <c r="V1351" t="s">
        <v>53</v>
      </c>
      <c r="W1351" t="s">
        <v>108</v>
      </c>
      <c r="X1351">
        <v>61461</v>
      </c>
      <c r="Y1351">
        <v>1864</v>
      </c>
      <c r="Z1351">
        <v>5</v>
      </c>
      <c r="AA1351">
        <v>20</v>
      </c>
      <c r="AB1351">
        <v>70</v>
      </c>
      <c r="AC1351">
        <v>18</v>
      </c>
      <c r="AD1351" t="s">
        <v>4478</v>
      </c>
      <c r="AE1351">
        <f>COUNTIF($E$2:E1351,E1351)</f>
        <v>1</v>
      </c>
      <c r="AF1351">
        <f>COUNTIF($H$2:$H1351,H1351)</f>
        <v>0</v>
      </c>
      <c r="AG1351">
        <f>COUNTIF($M$2:M1351,M1351)</f>
        <v>1</v>
      </c>
      <c r="AH1351">
        <f>COUNTIF($O$2:O1351,O1351)</f>
        <v>0</v>
      </c>
      <c r="AI1351">
        <f>COUNTIF($Q$2:Q1351,Q1351)</f>
        <v>1</v>
      </c>
      <c r="AJ1351">
        <f>COUNTIF($S$2:S1351,S1351)</f>
        <v>1</v>
      </c>
      <c r="AK1351">
        <f t="shared" si="21"/>
        <v>60.0205078125</v>
      </c>
      <c r="AL1351">
        <f>IF(AD1351="",0,COUNTIF($AD$2:AD1351,AD1351))</f>
        <v>1</v>
      </c>
    </row>
    <row r="1352" spans="1:38">
      <c r="A1352" t="s">
        <v>4479</v>
      </c>
      <c r="B1352" t="s">
        <v>56</v>
      </c>
      <c r="C1352">
        <v>200</v>
      </c>
      <c r="D1352" t="s">
        <v>54</v>
      </c>
      <c r="E1352" t="s">
        <v>4475</v>
      </c>
      <c r="F1352">
        <v>57</v>
      </c>
      <c r="G1352">
        <v>479</v>
      </c>
      <c r="H1352"/>
      <c r="I1352">
        <v>0</v>
      </c>
      <c r="J1352">
        <v>0</v>
      </c>
      <c r="K1352"/>
      <c r="L1352">
        <v>0</v>
      </c>
      <c r="M1352" t="s">
        <v>4475</v>
      </c>
      <c r="N1352">
        <v>57</v>
      </c>
      <c r="O1352"/>
      <c r="P1352">
        <v>0</v>
      </c>
      <c r="Q1352" t="s">
        <v>4476</v>
      </c>
      <c r="R1352">
        <v>38</v>
      </c>
      <c r="S1352" t="s">
        <v>4477</v>
      </c>
      <c r="T1352">
        <v>73</v>
      </c>
      <c r="U1352" t="s">
        <v>53</v>
      </c>
      <c r="V1352" t="s">
        <v>53</v>
      </c>
      <c r="W1352" t="s">
        <v>108</v>
      </c>
      <c r="X1352">
        <v>61490</v>
      </c>
      <c r="Y1352">
        <v>1864</v>
      </c>
      <c r="Z1352">
        <v>6</v>
      </c>
      <c r="AA1352">
        <v>4</v>
      </c>
      <c r="AB1352">
        <v>70</v>
      </c>
      <c r="AC1352">
        <v>18</v>
      </c>
      <c r="AD1352" t="s">
        <v>4480</v>
      </c>
      <c r="AE1352">
        <f>COUNTIF($E$2:E1352,E1352)</f>
        <v>2</v>
      </c>
      <c r="AF1352">
        <f>COUNTIF($H$2:$H1352,H1352)</f>
        <v>0</v>
      </c>
      <c r="AG1352">
        <f>COUNTIF($M$2:M1352,M1352)</f>
        <v>2</v>
      </c>
      <c r="AH1352">
        <f>COUNTIF($O$2:O1352,O1352)</f>
        <v>0</v>
      </c>
      <c r="AI1352">
        <f>COUNTIF($Q$2:Q1352,Q1352)</f>
        <v>2</v>
      </c>
      <c r="AJ1352">
        <f>COUNTIF($S$2:S1352,S1352)</f>
        <v>2</v>
      </c>
      <c r="AK1352">
        <f t="shared" si="21"/>
        <v>60.048828125</v>
      </c>
      <c r="AL1352">
        <f>IF(AD1352="",0,COUNTIF($AD$2:AD1352,AD1352))</f>
        <v>1</v>
      </c>
    </row>
    <row r="1353" spans="1:38">
      <c r="A1353" t="s">
        <v>4481</v>
      </c>
      <c r="B1353" t="s">
        <v>56</v>
      </c>
      <c r="C1353">
        <v>200</v>
      </c>
      <c r="D1353" t="s">
        <v>54</v>
      </c>
      <c r="E1353" t="s">
        <v>4482</v>
      </c>
      <c r="F1353">
        <v>37</v>
      </c>
      <c r="G1353">
        <v>307</v>
      </c>
      <c r="H1353"/>
      <c r="I1353">
        <v>0</v>
      </c>
      <c r="J1353">
        <v>0</v>
      </c>
      <c r="K1353"/>
      <c r="L1353">
        <v>0</v>
      </c>
      <c r="M1353" t="s">
        <v>4482</v>
      </c>
      <c r="N1353">
        <v>37</v>
      </c>
      <c r="O1353"/>
      <c r="P1353">
        <v>0</v>
      </c>
      <c r="Q1353" t="s">
        <v>172</v>
      </c>
      <c r="R1353">
        <v>6</v>
      </c>
      <c r="S1353" t="s">
        <v>145</v>
      </c>
      <c r="T1353">
        <v>10</v>
      </c>
      <c r="U1353" t="s">
        <v>53</v>
      </c>
      <c r="V1353" t="s">
        <v>53</v>
      </c>
      <c r="W1353" t="s">
        <v>108</v>
      </c>
      <c r="X1353">
        <v>47935</v>
      </c>
      <c r="Y1353">
        <v>478</v>
      </c>
      <c r="Z1353">
        <v>6</v>
      </c>
      <c r="AA1353">
        <v>2</v>
      </c>
      <c r="AB1353">
        <v>56</v>
      </c>
      <c r="AC1353">
        <v>9</v>
      </c>
      <c r="AD1353" t="s">
        <v>4483</v>
      </c>
      <c r="AE1353">
        <f>COUNTIF($E$2:E1353,E1353)</f>
        <v>1</v>
      </c>
      <c r="AF1353">
        <f>COUNTIF($H$2:$H1353,H1353)</f>
        <v>0</v>
      </c>
      <c r="AG1353">
        <f>COUNTIF($M$2:M1353,M1353)</f>
        <v>1</v>
      </c>
      <c r="AH1353">
        <f>COUNTIF($O$2:O1353,O1353)</f>
        <v>0</v>
      </c>
      <c r="AI1353">
        <f>COUNTIF($Q$2:Q1353,Q1353)</f>
        <v>152</v>
      </c>
      <c r="AJ1353">
        <f>COUNTIF($S$2:S1353,S1353)</f>
        <v>152</v>
      </c>
      <c r="AK1353">
        <f t="shared" si="21"/>
        <v>46.8115234375</v>
      </c>
      <c r="AL1353">
        <f>IF(AD1353="",0,COUNTIF($AD$2:AD1353,AD1353))</f>
        <v>1</v>
      </c>
    </row>
    <row r="1354" spans="1:38">
      <c r="A1354" t="s">
        <v>4484</v>
      </c>
      <c r="B1354" t="s">
        <v>56</v>
      </c>
      <c r="C1354">
        <v>200</v>
      </c>
      <c r="D1354" t="s">
        <v>54</v>
      </c>
      <c r="E1354" t="s">
        <v>4485</v>
      </c>
      <c r="F1354">
        <v>37</v>
      </c>
      <c r="G1354">
        <v>323</v>
      </c>
      <c r="H1354"/>
      <c r="I1354">
        <v>0</v>
      </c>
      <c r="J1354">
        <v>0</v>
      </c>
      <c r="K1354"/>
      <c r="L1354">
        <v>0</v>
      </c>
      <c r="M1354" t="s">
        <v>4485</v>
      </c>
      <c r="N1354">
        <v>37</v>
      </c>
      <c r="O1354"/>
      <c r="P1354">
        <v>0</v>
      </c>
      <c r="Q1354" t="s">
        <v>172</v>
      </c>
      <c r="R1354">
        <v>6</v>
      </c>
      <c r="S1354" t="s">
        <v>145</v>
      </c>
      <c r="T1354">
        <v>10</v>
      </c>
      <c r="U1354" t="s">
        <v>53</v>
      </c>
      <c r="V1354" t="s">
        <v>53</v>
      </c>
      <c r="W1354" t="s">
        <v>108</v>
      </c>
      <c r="X1354">
        <v>47932</v>
      </c>
      <c r="Y1354">
        <v>480</v>
      </c>
      <c r="Z1354">
        <v>6</v>
      </c>
      <c r="AA1354">
        <v>2</v>
      </c>
      <c r="AB1354">
        <v>56</v>
      </c>
      <c r="AC1354">
        <v>9</v>
      </c>
      <c r="AD1354" t="s">
        <v>4486</v>
      </c>
      <c r="AE1354">
        <f>COUNTIF($E$2:E1354,E1354)</f>
        <v>1</v>
      </c>
      <c r="AF1354">
        <f>COUNTIF($H$2:$H1354,H1354)</f>
        <v>0</v>
      </c>
      <c r="AG1354">
        <f>COUNTIF($M$2:M1354,M1354)</f>
        <v>1</v>
      </c>
      <c r="AH1354">
        <f>COUNTIF($O$2:O1354,O1354)</f>
        <v>0</v>
      </c>
      <c r="AI1354">
        <f>COUNTIF($Q$2:Q1354,Q1354)</f>
        <v>153</v>
      </c>
      <c r="AJ1354">
        <f>COUNTIF($S$2:S1354,S1354)</f>
        <v>153</v>
      </c>
      <c r="AK1354">
        <f t="shared" si="21"/>
        <v>46.80859375</v>
      </c>
      <c r="AL1354">
        <f>IF(AD1354="",0,COUNTIF($AD$2:AD1354,AD1354))</f>
        <v>1</v>
      </c>
    </row>
    <row r="1355" spans="1:38">
      <c r="A1355" t="s">
        <v>4487</v>
      </c>
      <c r="B1355" t="s">
        <v>56</v>
      </c>
      <c r="C1355">
        <v>200</v>
      </c>
      <c r="D1355" t="s">
        <v>54</v>
      </c>
      <c r="E1355" t="s">
        <v>4488</v>
      </c>
      <c r="F1355">
        <v>37</v>
      </c>
      <c r="G1355">
        <v>323</v>
      </c>
      <c r="H1355"/>
      <c r="I1355">
        <v>0</v>
      </c>
      <c r="J1355">
        <v>0</v>
      </c>
      <c r="K1355"/>
      <c r="L1355">
        <v>0</v>
      </c>
      <c r="M1355" t="s">
        <v>4488</v>
      </c>
      <c r="N1355">
        <v>37</v>
      </c>
      <c r="O1355"/>
      <c r="P1355">
        <v>0</v>
      </c>
      <c r="Q1355" t="s">
        <v>172</v>
      </c>
      <c r="R1355">
        <v>6</v>
      </c>
      <c r="S1355" t="s">
        <v>145</v>
      </c>
      <c r="T1355">
        <v>10</v>
      </c>
      <c r="U1355" t="s">
        <v>53</v>
      </c>
      <c r="V1355" t="s">
        <v>53</v>
      </c>
      <c r="W1355" t="s">
        <v>108</v>
      </c>
      <c r="X1355">
        <v>47932</v>
      </c>
      <c r="Y1355">
        <v>480</v>
      </c>
      <c r="Z1355">
        <v>6</v>
      </c>
      <c r="AA1355">
        <v>2</v>
      </c>
      <c r="AB1355">
        <v>56</v>
      </c>
      <c r="AC1355">
        <v>9</v>
      </c>
      <c r="AD1355" t="s">
        <v>4489</v>
      </c>
      <c r="AE1355">
        <f>COUNTIF($E$2:E1355,E1355)</f>
        <v>1</v>
      </c>
      <c r="AF1355">
        <f>COUNTIF($H$2:$H1355,H1355)</f>
        <v>0</v>
      </c>
      <c r="AG1355">
        <f>COUNTIF($M$2:M1355,M1355)</f>
        <v>1</v>
      </c>
      <c r="AH1355">
        <f>COUNTIF($O$2:O1355,O1355)</f>
        <v>0</v>
      </c>
      <c r="AI1355">
        <f>COUNTIF($Q$2:Q1355,Q1355)</f>
        <v>154</v>
      </c>
      <c r="AJ1355">
        <f>COUNTIF($S$2:S1355,S1355)</f>
        <v>154</v>
      </c>
      <c r="AK1355">
        <f t="shared" si="21"/>
        <v>46.80859375</v>
      </c>
      <c r="AL1355">
        <f>IF(AD1355="",0,COUNTIF($AD$2:AD1355,AD1355))</f>
        <v>1</v>
      </c>
    </row>
    <row r="1356" spans="1:38">
      <c r="A1356" t="s">
        <v>4490</v>
      </c>
      <c r="B1356" t="s">
        <v>56</v>
      </c>
      <c r="C1356">
        <v>200</v>
      </c>
      <c r="D1356" t="s">
        <v>54</v>
      </c>
      <c r="E1356" t="s">
        <v>4491</v>
      </c>
      <c r="F1356">
        <v>44</v>
      </c>
      <c r="G1356">
        <v>353</v>
      </c>
      <c r="H1356"/>
      <c r="I1356">
        <v>0</v>
      </c>
      <c r="J1356">
        <v>0</v>
      </c>
      <c r="K1356"/>
      <c r="L1356">
        <v>0</v>
      </c>
      <c r="M1356" t="s">
        <v>4491</v>
      </c>
      <c r="N1356">
        <v>44</v>
      </c>
      <c r="O1356"/>
      <c r="P1356">
        <v>0</v>
      </c>
      <c r="Q1356" t="s">
        <v>172</v>
      </c>
      <c r="R1356">
        <v>6</v>
      </c>
      <c r="S1356" t="s">
        <v>145</v>
      </c>
      <c r="T1356">
        <v>10</v>
      </c>
      <c r="U1356" t="s">
        <v>53</v>
      </c>
      <c r="V1356" t="s">
        <v>53</v>
      </c>
      <c r="W1356" t="s">
        <v>108</v>
      </c>
      <c r="X1356">
        <v>47971</v>
      </c>
      <c r="Y1356">
        <v>482</v>
      </c>
      <c r="Z1356">
        <v>5</v>
      </c>
      <c r="AA1356">
        <v>6</v>
      </c>
      <c r="AB1356">
        <v>56</v>
      </c>
      <c r="AC1356">
        <v>9</v>
      </c>
      <c r="AD1356" t="s">
        <v>4492</v>
      </c>
      <c r="AE1356">
        <f>COUNTIF($E$2:E1356,E1356)</f>
        <v>1</v>
      </c>
      <c r="AF1356">
        <f>COUNTIF($H$2:$H1356,H1356)</f>
        <v>0</v>
      </c>
      <c r="AG1356">
        <f>COUNTIF($M$2:M1356,M1356)</f>
        <v>1</v>
      </c>
      <c r="AH1356">
        <f>COUNTIF($O$2:O1356,O1356)</f>
        <v>0</v>
      </c>
      <c r="AI1356">
        <f>COUNTIF($Q$2:Q1356,Q1356)</f>
        <v>155</v>
      </c>
      <c r="AJ1356">
        <f>COUNTIF($S$2:S1356,S1356)</f>
        <v>155</v>
      </c>
      <c r="AK1356">
        <f t="shared" si="21"/>
        <v>46.8466796875</v>
      </c>
      <c r="AL1356">
        <f>IF(AD1356="",0,COUNTIF($AD$2:AD1356,AD1356))</f>
        <v>1</v>
      </c>
    </row>
    <row r="1357" spans="1:38">
      <c r="A1357" t="s">
        <v>4493</v>
      </c>
      <c r="B1357" t="s">
        <v>56</v>
      </c>
      <c r="C1357">
        <v>200</v>
      </c>
      <c r="D1357" t="s">
        <v>54</v>
      </c>
      <c r="E1357" t="s">
        <v>4494</v>
      </c>
      <c r="F1357">
        <v>63</v>
      </c>
      <c r="G1357">
        <v>497</v>
      </c>
      <c r="H1357"/>
      <c r="I1357">
        <v>0</v>
      </c>
      <c r="J1357">
        <v>0</v>
      </c>
      <c r="K1357"/>
      <c r="L1357">
        <v>0</v>
      </c>
      <c r="M1357" t="s">
        <v>4495</v>
      </c>
      <c r="N1357">
        <v>39</v>
      </c>
      <c r="O1357"/>
      <c r="P1357">
        <v>0</v>
      </c>
      <c r="Q1357" t="s">
        <v>4496</v>
      </c>
      <c r="R1357">
        <v>20</v>
      </c>
      <c r="S1357" t="s">
        <v>4497</v>
      </c>
      <c r="T1357">
        <v>56</v>
      </c>
      <c r="U1357" t="s">
        <v>53</v>
      </c>
      <c r="V1357" t="s">
        <v>53</v>
      </c>
      <c r="W1357" t="s">
        <v>108</v>
      </c>
      <c r="X1357">
        <v>57406</v>
      </c>
      <c r="Y1357">
        <v>1484</v>
      </c>
      <c r="Z1357">
        <v>4</v>
      </c>
      <c r="AA1357">
        <v>4</v>
      </c>
      <c r="AB1357">
        <v>65</v>
      </c>
      <c r="AC1357">
        <v>13</v>
      </c>
      <c r="AD1357" t="s">
        <v>4498</v>
      </c>
      <c r="AE1357">
        <f>COUNTIF($E$2:E1357,E1357)</f>
        <v>1</v>
      </c>
      <c r="AF1357">
        <f>COUNTIF($H$2:$H1357,H1357)</f>
        <v>0</v>
      </c>
      <c r="AG1357">
        <f>COUNTIF($M$2:M1357,M1357)</f>
        <v>1</v>
      </c>
      <c r="AH1357">
        <f>COUNTIF($O$2:O1357,O1357)</f>
        <v>0</v>
      </c>
      <c r="AI1357">
        <f>COUNTIF($Q$2:Q1357,Q1357)</f>
        <v>1</v>
      </c>
      <c r="AJ1357">
        <f>COUNTIF($S$2:S1357,S1357)</f>
        <v>1</v>
      </c>
      <c r="AK1357">
        <f t="shared" si="21"/>
        <v>56.060546875</v>
      </c>
      <c r="AL1357">
        <f>IF(AD1357="",0,COUNTIF($AD$2:AD1357,AD1357))</f>
        <v>1</v>
      </c>
    </row>
    <row r="1358" spans="1:38">
      <c r="A1358" t="s">
        <v>4499</v>
      </c>
      <c r="B1358" t="s">
        <v>56</v>
      </c>
      <c r="C1358">
        <v>200</v>
      </c>
      <c r="D1358" t="s">
        <v>54</v>
      </c>
      <c r="E1358" t="s">
        <v>4494</v>
      </c>
      <c r="F1358">
        <v>63</v>
      </c>
      <c r="G1358">
        <v>497</v>
      </c>
      <c r="H1358"/>
      <c r="I1358">
        <v>0</v>
      </c>
      <c r="J1358">
        <v>0</v>
      </c>
      <c r="K1358"/>
      <c r="L1358">
        <v>0</v>
      </c>
      <c r="M1358" t="s">
        <v>4495</v>
      </c>
      <c r="N1358">
        <v>39</v>
      </c>
      <c r="O1358"/>
      <c r="P1358">
        <v>0</v>
      </c>
      <c r="Q1358" t="s">
        <v>4496</v>
      </c>
      <c r="R1358">
        <v>20</v>
      </c>
      <c r="S1358" t="s">
        <v>4497</v>
      </c>
      <c r="T1358">
        <v>56</v>
      </c>
      <c r="U1358" t="s">
        <v>53</v>
      </c>
      <c r="V1358" t="s">
        <v>53</v>
      </c>
      <c r="W1358" t="s">
        <v>108</v>
      </c>
      <c r="X1358">
        <v>57421</v>
      </c>
      <c r="Y1358">
        <v>1484</v>
      </c>
      <c r="Z1358">
        <v>5</v>
      </c>
      <c r="AA1358">
        <v>6</v>
      </c>
      <c r="AB1358">
        <v>65</v>
      </c>
      <c r="AC1358">
        <v>13</v>
      </c>
      <c r="AD1358" t="s">
        <v>4500</v>
      </c>
      <c r="AE1358">
        <f>COUNTIF($E$2:E1358,E1358)</f>
        <v>2</v>
      </c>
      <c r="AF1358">
        <f>COUNTIF($H$2:$H1358,H1358)</f>
        <v>0</v>
      </c>
      <c r="AG1358">
        <f>COUNTIF($M$2:M1358,M1358)</f>
        <v>2</v>
      </c>
      <c r="AH1358">
        <f>COUNTIF($O$2:O1358,O1358)</f>
        <v>0</v>
      </c>
      <c r="AI1358">
        <f>COUNTIF($Q$2:Q1358,Q1358)</f>
        <v>2</v>
      </c>
      <c r="AJ1358">
        <f>COUNTIF($S$2:S1358,S1358)</f>
        <v>2</v>
      </c>
      <c r="AK1358">
        <f t="shared" si="21"/>
        <v>56.0751953125</v>
      </c>
      <c r="AL1358">
        <f>IF(AD1358="",0,COUNTIF($AD$2:AD1358,AD1358))</f>
        <v>1</v>
      </c>
    </row>
    <row r="1359" spans="1:38">
      <c r="A1359" t="s">
        <v>4501</v>
      </c>
      <c r="B1359" t="s">
        <v>56</v>
      </c>
      <c r="C1359">
        <v>200</v>
      </c>
      <c r="D1359" t="s">
        <v>54</v>
      </c>
      <c r="E1359" t="s">
        <v>4502</v>
      </c>
      <c r="F1359">
        <v>59</v>
      </c>
      <c r="G1359">
        <v>484</v>
      </c>
      <c r="H1359"/>
      <c r="I1359">
        <v>0</v>
      </c>
      <c r="J1359">
        <v>0</v>
      </c>
      <c r="K1359"/>
      <c r="L1359">
        <v>0</v>
      </c>
      <c r="M1359" t="s">
        <v>4503</v>
      </c>
      <c r="N1359">
        <v>59</v>
      </c>
      <c r="O1359"/>
      <c r="P1359">
        <v>0</v>
      </c>
      <c r="Q1359" t="s">
        <v>4504</v>
      </c>
      <c r="R1359">
        <v>38</v>
      </c>
      <c r="S1359" t="s">
        <v>4505</v>
      </c>
      <c r="T1359">
        <v>24</v>
      </c>
      <c r="U1359" t="s">
        <v>53</v>
      </c>
      <c r="V1359" t="s">
        <v>53</v>
      </c>
      <c r="W1359" t="s">
        <v>108</v>
      </c>
      <c r="X1359">
        <v>63727</v>
      </c>
      <c r="Y1359">
        <v>2336</v>
      </c>
      <c r="Z1359">
        <v>4</v>
      </c>
      <c r="AA1359">
        <v>19</v>
      </c>
      <c r="AB1359">
        <v>65</v>
      </c>
      <c r="AC1359">
        <v>13</v>
      </c>
      <c r="AD1359" t="s">
        <v>4506</v>
      </c>
      <c r="AE1359">
        <f>COUNTIF($E$2:E1359,E1359)</f>
        <v>1</v>
      </c>
      <c r="AF1359">
        <f>COUNTIF($H$2:$H1359,H1359)</f>
        <v>0</v>
      </c>
      <c r="AG1359">
        <f>COUNTIF($M$2:M1359,M1359)</f>
        <v>1</v>
      </c>
      <c r="AH1359">
        <f>COUNTIF($O$2:O1359,O1359)</f>
        <v>0</v>
      </c>
      <c r="AI1359">
        <f>COUNTIF($Q$2:Q1359,Q1359)</f>
        <v>1</v>
      </c>
      <c r="AJ1359">
        <f>COUNTIF($S$2:S1359,S1359)</f>
        <v>1</v>
      </c>
      <c r="AK1359">
        <f t="shared" si="21"/>
        <v>62.2333984375</v>
      </c>
      <c r="AL1359">
        <f>IF(AD1359="",0,COUNTIF($AD$2:AD1359,AD1359))</f>
        <v>1</v>
      </c>
    </row>
    <row r="1360" spans="1:38">
      <c r="A1360" t="s">
        <v>4507</v>
      </c>
      <c r="B1360" t="s">
        <v>56</v>
      </c>
      <c r="C1360">
        <v>200</v>
      </c>
      <c r="D1360" t="s">
        <v>54</v>
      </c>
      <c r="E1360" t="s">
        <v>4502</v>
      </c>
      <c r="F1360">
        <v>59</v>
      </c>
      <c r="G1360">
        <v>484</v>
      </c>
      <c r="H1360"/>
      <c r="I1360">
        <v>0</v>
      </c>
      <c r="J1360">
        <v>0</v>
      </c>
      <c r="K1360"/>
      <c r="L1360">
        <v>0</v>
      </c>
      <c r="M1360" t="s">
        <v>4503</v>
      </c>
      <c r="N1360">
        <v>59</v>
      </c>
      <c r="O1360"/>
      <c r="P1360">
        <v>0</v>
      </c>
      <c r="Q1360" t="s">
        <v>4504</v>
      </c>
      <c r="R1360">
        <v>38</v>
      </c>
      <c r="S1360" t="s">
        <v>4505</v>
      </c>
      <c r="T1360">
        <v>24</v>
      </c>
      <c r="U1360" t="s">
        <v>53</v>
      </c>
      <c r="V1360" t="s">
        <v>53</v>
      </c>
      <c r="W1360" t="s">
        <v>108</v>
      </c>
      <c r="X1360">
        <v>63759</v>
      </c>
      <c r="Y1360">
        <v>2336</v>
      </c>
      <c r="Z1360">
        <v>5</v>
      </c>
      <c r="AA1360">
        <v>8</v>
      </c>
      <c r="AB1360">
        <v>65</v>
      </c>
      <c r="AC1360">
        <v>13</v>
      </c>
      <c r="AD1360" t="s">
        <v>4508</v>
      </c>
      <c r="AE1360">
        <f>COUNTIF($E$2:E1360,E1360)</f>
        <v>2</v>
      </c>
      <c r="AF1360">
        <f>COUNTIF($H$2:$H1360,H1360)</f>
        <v>0</v>
      </c>
      <c r="AG1360">
        <f>COUNTIF($M$2:M1360,M1360)</f>
        <v>2</v>
      </c>
      <c r="AH1360">
        <f>COUNTIF($O$2:O1360,O1360)</f>
        <v>0</v>
      </c>
      <c r="AI1360">
        <f>COUNTIF($Q$2:Q1360,Q1360)</f>
        <v>2</v>
      </c>
      <c r="AJ1360">
        <f>COUNTIF($S$2:S1360,S1360)</f>
        <v>2</v>
      </c>
      <c r="AK1360">
        <f t="shared" si="21"/>
        <v>62.2646484375</v>
      </c>
      <c r="AL1360">
        <f>IF(AD1360="",0,COUNTIF($AD$2:AD1360,AD1360))</f>
        <v>1</v>
      </c>
    </row>
    <row r="1361" spans="1:38">
      <c r="A1361" t="s">
        <v>4509</v>
      </c>
      <c r="B1361" t="s">
        <v>56</v>
      </c>
      <c r="C1361">
        <v>200</v>
      </c>
      <c r="D1361" t="s">
        <v>54</v>
      </c>
      <c r="E1361" t="s">
        <v>4510</v>
      </c>
      <c r="F1361">
        <v>45</v>
      </c>
      <c r="G1361">
        <v>383</v>
      </c>
      <c r="H1361"/>
      <c r="I1361">
        <v>0</v>
      </c>
      <c r="J1361">
        <v>0</v>
      </c>
      <c r="K1361"/>
      <c r="L1361">
        <v>0</v>
      </c>
      <c r="M1361" t="s">
        <v>4510</v>
      </c>
      <c r="N1361">
        <v>45</v>
      </c>
      <c r="O1361"/>
      <c r="P1361">
        <v>0</v>
      </c>
      <c r="Q1361" t="s">
        <v>4511</v>
      </c>
      <c r="R1361">
        <v>10</v>
      </c>
      <c r="S1361" t="s">
        <v>4512</v>
      </c>
      <c r="T1361">
        <v>28</v>
      </c>
      <c r="U1361" t="s">
        <v>53</v>
      </c>
      <c r="V1361" t="s">
        <v>53</v>
      </c>
      <c r="W1361" t="s">
        <v>108</v>
      </c>
      <c r="X1361">
        <v>59622</v>
      </c>
      <c r="Y1361">
        <v>2077</v>
      </c>
      <c r="Z1361">
        <v>4</v>
      </c>
      <c r="AA1361">
        <v>7</v>
      </c>
      <c r="AB1361">
        <v>61</v>
      </c>
      <c r="AC1361">
        <v>14</v>
      </c>
      <c r="AD1361" t="s">
        <v>4513</v>
      </c>
      <c r="AE1361">
        <f>COUNTIF($E$2:E1361,E1361)</f>
        <v>1</v>
      </c>
      <c r="AF1361">
        <f>COUNTIF($H$2:$H1361,H1361)</f>
        <v>0</v>
      </c>
      <c r="AG1361">
        <f>COUNTIF($M$2:M1361,M1361)</f>
        <v>1</v>
      </c>
      <c r="AH1361">
        <f>COUNTIF($O$2:O1361,O1361)</f>
        <v>0</v>
      </c>
      <c r="AI1361">
        <f>COUNTIF($Q$2:Q1361,Q1361)</f>
        <v>1</v>
      </c>
      <c r="AJ1361">
        <f>COUNTIF($S$2:S1361,S1361)</f>
        <v>1</v>
      </c>
      <c r="AK1361">
        <f t="shared" si="21"/>
        <v>58.224609375</v>
      </c>
      <c r="AL1361">
        <f>IF(AD1361="",0,COUNTIF($AD$2:AD1361,AD1361))</f>
        <v>1</v>
      </c>
    </row>
    <row r="1362" spans="1:38">
      <c r="A1362" t="s">
        <v>4514</v>
      </c>
      <c r="B1362" t="s">
        <v>56</v>
      </c>
      <c r="C1362">
        <v>200</v>
      </c>
      <c r="D1362" t="s">
        <v>54</v>
      </c>
      <c r="E1362" t="s">
        <v>4510</v>
      </c>
      <c r="F1362">
        <v>45</v>
      </c>
      <c r="G1362">
        <v>383</v>
      </c>
      <c r="H1362"/>
      <c r="I1362">
        <v>0</v>
      </c>
      <c r="J1362">
        <v>0</v>
      </c>
      <c r="K1362"/>
      <c r="L1362">
        <v>0</v>
      </c>
      <c r="M1362" t="s">
        <v>4510</v>
      </c>
      <c r="N1362">
        <v>45</v>
      </c>
      <c r="O1362"/>
      <c r="P1362">
        <v>0</v>
      </c>
      <c r="Q1362" t="s">
        <v>4511</v>
      </c>
      <c r="R1362">
        <v>10</v>
      </c>
      <c r="S1362" t="s">
        <v>4512</v>
      </c>
      <c r="T1362">
        <v>28</v>
      </c>
      <c r="U1362" t="s">
        <v>53</v>
      </c>
      <c r="V1362" t="s">
        <v>53</v>
      </c>
      <c r="W1362" t="s">
        <v>108</v>
      </c>
      <c r="X1362">
        <v>59637</v>
      </c>
      <c r="Y1362">
        <v>2077</v>
      </c>
      <c r="Z1362">
        <v>5</v>
      </c>
      <c r="AA1362">
        <v>6</v>
      </c>
      <c r="AB1362">
        <v>61</v>
      </c>
      <c r="AC1362">
        <v>14</v>
      </c>
      <c r="AD1362" t="s">
        <v>4515</v>
      </c>
      <c r="AE1362">
        <f>COUNTIF($E$2:E1362,E1362)</f>
        <v>2</v>
      </c>
      <c r="AF1362">
        <f>COUNTIF($H$2:$H1362,H1362)</f>
        <v>0</v>
      </c>
      <c r="AG1362">
        <f>COUNTIF($M$2:M1362,M1362)</f>
        <v>2</v>
      </c>
      <c r="AH1362">
        <f>COUNTIF($O$2:O1362,O1362)</f>
        <v>0</v>
      </c>
      <c r="AI1362">
        <f>COUNTIF($Q$2:Q1362,Q1362)</f>
        <v>2</v>
      </c>
      <c r="AJ1362">
        <f>COUNTIF($S$2:S1362,S1362)</f>
        <v>2</v>
      </c>
      <c r="AK1362">
        <f t="shared" si="21"/>
        <v>58.2392578125</v>
      </c>
      <c r="AL1362">
        <f>IF(AD1362="",0,COUNTIF($AD$2:AD1362,AD1362))</f>
        <v>1</v>
      </c>
    </row>
    <row r="1363" spans="1:38">
      <c r="A1363" t="s">
        <v>4516</v>
      </c>
      <c r="B1363" t="s">
        <v>56</v>
      </c>
      <c r="C1363">
        <v>200</v>
      </c>
      <c r="D1363" t="s">
        <v>54</v>
      </c>
      <c r="E1363" t="s">
        <v>4517</v>
      </c>
      <c r="F1363">
        <v>26</v>
      </c>
      <c r="G1363">
        <v>222</v>
      </c>
      <c r="H1363"/>
      <c r="I1363">
        <v>0</v>
      </c>
      <c r="J1363">
        <v>0</v>
      </c>
      <c r="K1363"/>
      <c r="L1363">
        <v>0</v>
      </c>
      <c r="M1363" t="s">
        <v>4517</v>
      </c>
      <c r="N1363">
        <v>26</v>
      </c>
      <c r="O1363"/>
      <c r="P1363">
        <v>0</v>
      </c>
      <c r="Q1363" t="s">
        <v>4518</v>
      </c>
      <c r="R1363">
        <v>43</v>
      </c>
      <c r="S1363" t="s">
        <v>172</v>
      </c>
      <c r="T1363">
        <v>6</v>
      </c>
      <c r="U1363" t="s">
        <v>53</v>
      </c>
      <c r="V1363" t="s">
        <v>53</v>
      </c>
      <c r="W1363" t="s">
        <v>108</v>
      </c>
      <c r="X1363">
        <v>63320</v>
      </c>
      <c r="Y1363">
        <v>1836</v>
      </c>
      <c r="Z1363">
        <v>5</v>
      </c>
      <c r="AA1363">
        <v>18</v>
      </c>
      <c r="AB1363">
        <v>76</v>
      </c>
      <c r="AC1363">
        <v>13</v>
      </c>
      <c r="AD1363" t="s">
        <v>4519</v>
      </c>
      <c r="AE1363">
        <f>COUNTIF($E$2:E1363,E1363)</f>
        <v>1</v>
      </c>
      <c r="AF1363">
        <f>COUNTIF($H$2:$H1363,H1363)</f>
        <v>0</v>
      </c>
      <c r="AG1363">
        <f>COUNTIF($M$2:M1363,M1363)</f>
        <v>1</v>
      </c>
      <c r="AH1363">
        <f>COUNTIF($O$2:O1363,O1363)</f>
        <v>0</v>
      </c>
      <c r="AI1363">
        <f>COUNTIF($Q$2:Q1363,Q1363)</f>
        <v>1</v>
      </c>
      <c r="AJ1363">
        <f>COUNTIF($S$2:S1363,S1363)</f>
        <v>810</v>
      </c>
      <c r="AK1363">
        <f t="shared" si="21"/>
        <v>61.8359375</v>
      </c>
      <c r="AL1363">
        <f>IF(AD1363="",0,COUNTIF($AD$2:AD1363,AD1363))</f>
        <v>1</v>
      </c>
    </row>
    <row r="1364" spans="1:38">
      <c r="A1364" t="s">
        <v>4520</v>
      </c>
      <c r="B1364" t="s">
        <v>56</v>
      </c>
      <c r="C1364">
        <v>200</v>
      </c>
      <c r="D1364" t="s">
        <v>54</v>
      </c>
      <c r="E1364" t="s">
        <v>4521</v>
      </c>
      <c r="F1364">
        <v>16</v>
      </c>
      <c r="G1364">
        <v>146</v>
      </c>
      <c r="H1364"/>
      <c r="I1364">
        <v>0</v>
      </c>
      <c r="J1364">
        <v>0</v>
      </c>
      <c r="K1364"/>
      <c r="L1364">
        <v>0</v>
      </c>
      <c r="M1364" t="s">
        <v>4521</v>
      </c>
      <c r="N1364">
        <v>16</v>
      </c>
      <c r="O1364"/>
      <c r="P1364">
        <v>0</v>
      </c>
      <c r="Q1364" t="s">
        <v>172</v>
      </c>
      <c r="R1364">
        <v>6</v>
      </c>
      <c r="S1364" t="s">
        <v>145</v>
      </c>
      <c r="T1364">
        <v>10</v>
      </c>
      <c r="U1364" t="s">
        <v>53</v>
      </c>
      <c r="V1364" t="s">
        <v>53</v>
      </c>
      <c r="W1364" t="s">
        <v>108</v>
      </c>
      <c r="X1364">
        <v>47146</v>
      </c>
      <c r="Y1364">
        <v>480</v>
      </c>
      <c r="Z1364">
        <v>6</v>
      </c>
      <c r="AA1364">
        <v>4</v>
      </c>
      <c r="AB1364">
        <v>56</v>
      </c>
      <c r="AC1364">
        <v>9</v>
      </c>
      <c r="AD1364" t="s">
        <v>4522</v>
      </c>
      <c r="AE1364">
        <f>COUNTIF($E$2:E1364,E1364)</f>
        <v>1</v>
      </c>
      <c r="AF1364">
        <f>COUNTIF($H$2:$H1364,H1364)</f>
        <v>0</v>
      </c>
      <c r="AG1364">
        <f>COUNTIF($M$2:M1364,M1364)</f>
        <v>1</v>
      </c>
      <c r="AH1364">
        <f>COUNTIF($O$2:O1364,O1364)</f>
        <v>0</v>
      </c>
      <c r="AI1364">
        <f>COUNTIF($Q$2:Q1364,Q1364)</f>
        <v>156</v>
      </c>
      <c r="AJ1364">
        <f>COUNTIF($S$2:S1364,S1364)</f>
        <v>156</v>
      </c>
      <c r="AK1364">
        <f t="shared" si="21"/>
        <v>46.041015625</v>
      </c>
      <c r="AL1364">
        <f>IF(AD1364="",0,COUNTIF($AD$2:AD1364,AD1364))</f>
        <v>1</v>
      </c>
    </row>
    <row r="1365" spans="1:38">
      <c r="A1365" t="s">
        <v>4523</v>
      </c>
      <c r="B1365" t="s">
        <v>56</v>
      </c>
      <c r="C1365">
        <v>200</v>
      </c>
      <c r="D1365" t="s">
        <v>54</v>
      </c>
      <c r="E1365" t="s">
        <v>4524</v>
      </c>
      <c r="F1365">
        <v>9</v>
      </c>
      <c r="G1365">
        <v>80</v>
      </c>
      <c r="H1365"/>
      <c r="I1365">
        <v>0</v>
      </c>
      <c r="J1365">
        <v>0</v>
      </c>
      <c r="K1365"/>
      <c r="L1365">
        <v>0</v>
      </c>
      <c r="M1365" t="s">
        <v>4524</v>
      </c>
      <c r="N1365">
        <v>9</v>
      </c>
      <c r="O1365"/>
      <c r="P1365">
        <v>0</v>
      </c>
      <c r="Q1365" t="s">
        <v>172</v>
      </c>
      <c r="R1365">
        <v>6</v>
      </c>
      <c r="S1365" t="s">
        <v>145</v>
      </c>
      <c r="T1365">
        <v>10</v>
      </c>
      <c r="U1365" t="s">
        <v>53</v>
      </c>
      <c r="V1365" t="s">
        <v>53</v>
      </c>
      <c r="W1365" t="s">
        <v>108</v>
      </c>
      <c r="X1365">
        <v>47116</v>
      </c>
      <c r="Y1365">
        <v>475</v>
      </c>
      <c r="Z1365">
        <v>6</v>
      </c>
      <c r="AA1365">
        <v>2</v>
      </c>
      <c r="AB1365">
        <v>56</v>
      </c>
      <c r="AC1365">
        <v>9</v>
      </c>
      <c r="AD1365" t="s">
        <v>4525</v>
      </c>
      <c r="AE1365">
        <f>COUNTIF($E$2:E1365,E1365)</f>
        <v>1</v>
      </c>
      <c r="AF1365">
        <f>COUNTIF($H$2:$H1365,H1365)</f>
        <v>0</v>
      </c>
      <c r="AG1365">
        <f>COUNTIF($M$2:M1365,M1365)</f>
        <v>1</v>
      </c>
      <c r="AH1365">
        <f>COUNTIF($O$2:O1365,O1365)</f>
        <v>0</v>
      </c>
      <c r="AI1365">
        <f>COUNTIF($Q$2:Q1365,Q1365)</f>
        <v>157</v>
      </c>
      <c r="AJ1365">
        <f>COUNTIF($S$2:S1365,S1365)</f>
        <v>157</v>
      </c>
      <c r="AK1365">
        <f t="shared" si="21"/>
        <v>46.01171875</v>
      </c>
      <c r="AL1365">
        <f>IF(AD1365="",0,COUNTIF($AD$2:AD1365,AD1365))</f>
        <v>1</v>
      </c>
    </row>
    <row r="1366" spans="1:38">
      <c r="A1366" t="s">
        <v>4526</v>
      </c>
      <c r="B1366" t="s">
        <v>56</v>
      </c>
      <c r="C1366">
        <v>200</v>
      </c>
      <c r="D1366" t="s">
        <v>54</v>
      </c>
      <c r="E1366" t="s">
        <v>4527</v>
      </c>
      <c r="F1366">
        <v>8</v>
      </c>
      <c r="G1366">
        <v>70</v>
      </c>
      <c r="H1366"/>
      <c r="I1366">
        <v>0</v>
      </c>
      <c r="J1366">
        <v>0</v>
      </c>
      <c r="K1366"/>
      <c r="L1366">
        <v>0</v>
      </c>
      <c r="M1366" t="s">
        <v>4527</v>
      </c>
      <c r="N1366">
        <v>8</v>
      </c>
      <c r="O1366"/>
      <c r="P1366">
        <v>0</v>
      </c>
      <c r="Q1366" t="s">
        <v>172</v>
      </c>
      <c r="R1366">
        <v>6</v>
      </c>
      <c r="S1366" t="s">
        <v>145</v>
      </c>
      <c r="T1366">
        <v>10</v>
      </c>
      <c r="U1366" t="s">
        <v>53</v>
      </c>
      <c r="V1366" t="s">
        <v>53</v>
      </c>
      <c r="W1366" t="s">
        <v>108</v>
      </c>
      <c r="X1366">
        <v>47085</v>
      </c>
      <c r="Y1366">
        <v>475</v>
      </c>
      <c r="Z1366">
        <v>6</v>
      </c>
      <c r="AA1366">
        <v>2</v>
      </c>
      <c r="AB1366">
        <v>56</v>
      </c>
      <c r="AC1366">
        <v>9</v>
      </c>
      <c r="AD1366" t="s">
        <v>4528</v>
      </c>
      <c r="AE1366">
        <f>COUNTIF($E$2:E1366,E1366)</f>
        <v>1</v>
      </c>
      <c r="AF1366">
        <f>COUNTIF($H$2:$H1366,H1366)</f>
        <v>0</v>
      </c>
      <c r="AG1366">
        <f>COUNTIF($M$2:M1366,M1366)</f>
        <v>1</v>
      </c>
      <c r="AH1366">
        <f>COUNTIF($O$2:O1366,O1366)</f>
        <v>0</v>
      </c>
      <c r="AI1366">
        <f>COUNTIF($Q$2:Q1366,Q1366)</f>
        <v>158</v>
      </c>
      <c r="AJ1366">
        <f>COUNTIF($S$2:S1366,S1366)</f>
        <v>158</v>
      </c>
      <c r="AK1366">
        <f t="shared" si="21"/>
        <v>45.9814453125</v>
      </c>
      <c r="AL1366">
        <f>IF(AD1366="",0,COUNTIF($AD$2:AD1366,AD1366))</f>
        <v>1</v>
      </c>
    </row>
    <row r="1367" spans="1:38">
      <c r="A1367" t="s">
        <v>4529</v>
      </c>
      <c r="B1367" t="s">
        <v>56</v>
      </c>
      <c r="C1367">
        <v>200</v>
      </c>
      <c r="D1367" t="s">
        <v>54</v>
      </c>
      <c r="E1367" t="s">
        <v>4530</v>
      </c>
      <c r="F1367">
        <v>8</v>
      </c>
      <c r="G1367">
        <v>70</v>
      </c>
      <c r="H1367"/>
      <c r="I1367">
        <v>0</v>
      </c>
      <c r="J1367">
        <v>0</v>
      </c>
      <c r="K1367"/>
      <c r="L1367">
        <v>0</v>
      </c>
      <c r="M1367" t="s">
        <v>4530</v>
      </c>
      <c r="N1367">
        <v>8</v>
      </c>
      <c r="O1367"/>
      <c r="P1367">
        <v>0</v>
      </c>
      <c r="Q1367" t="s">
        <v>172</v>
      </c>
      <c r="R1367">
        <v>6</v>
      </c>
      <c r="S1367" t="s">
        <v>145</v>
      </c>
      <c r="T1367">
        <v>10</v>
      </c>
      <c r="U1367" t="s">
        <v>53</v>
      </c>
      <c r="V1367" t="s">
        <v>53</v>
      </c>
      <c r="W1367" t="s">
        <v>108</v>
      </c>
      <c r="X1367">
        <v>47084</v>
      </c>
      <c r="Y1367">
        <v>476</v>
      </c>
      <c r="Z1367">
        <v>6</v>
      </c>
      <c r="AA1367">
        <v>2</v>
      </c>
      <c r="AB1367">
        <v>56</v>
      </c>
      <c r="AC1367">
        <v>9</v>
      </c>
      <c r="AD1367" t="s">
        <v>4531</v>
      </c>
      <c r="AE1367">
        <f>COUNTIF($E$2:E1367,E1367)</f>
        <v>1</v>
      </c>
      <c r="AF1367">
        <f>COUNTIF($H$2:$H1367,H1367)</f>
        <v>0</v>
      </c>
      <c r="AG1367">
        <f>COUNTIF($M$2:M1367,M1367)</f>
        <v>1</v>
      </c>
      <c r="AH1367">
        <f>COUNTIF($O$2:O1367,O1367)</f>
        <v>0</v>
      </c>
      <c r="AI1367">
        <f>COUNTIF($Q$2:Q1367,Q1367)</f>
        <v>159</v>
      </c>
      <c r="AJ1367">
        <f>COUNTIF($S$2:S1367,S1367)</f>
        <v>159</v>
      </c>
      <c r="AK1367">
        <f t="shared" si="21"/>
        <v>45.98046875</v>
      </c>
      <c r="AL1367">
        <f>IF(AD1367="",0,COUNTIF($AD$2:AD1367,AD1367))</f>
        <v>1</v>
      </c>
    </row>
    <row r="1368" spans="1:38">
      <c r="A1368" t="s">
        <v>4532</v>
      </c>
      <c r="B1368" t="s">
        <v>56</v>
      </c>
      <c r="C1368">
        <v>200</v>
      </c>
      <c r="D1368" t="s">
        <v>54</v>
      </c>
      <c r="E1368" t="s">
        <v>4533</v>
      </c>
      <c r="F1368">
        <v>8</v>
      </c>
      <c r="G1368">
        <v>70</v>
      </c>
      <c r="H1368"/>
      <c r="I1368">
        <v>0</v>
      </c>
      <c r="J1368">
        <v>0</v>
      </c>
      <c r="K1368"/>
      <c r="L1368">
        <v>0</v>
      </c>
      <c r="M1368" t="s">
        <v>4533</v>
      </c>
      <c r="N1368">
        <v>8</v>
      </c>
      <c r="O1368"/>
      <c r="P1368">
        <v>0</v>
      </c>
      <c r="Q1368" t="s">
        <v>4534</v>
      </c>
      <c r="R1368">
        <v>26</v>
      </c>
      <c r="S1368" t="s">
        <v>172</v>
      </c>
      <c r="T1368">
        <v>6</v>
      </c>
      <c r="U1368" t="s">
        <v>53</v>
      </c>
      <c r="V1368" t="s">
        <v>53</v>
      </c>
      <c r="W1368" t="s">
        <v>108</v>
      </c>
      <c r="X1368">
        <v>48149</v>
      </c>
      <c r="Y1368">
        <v>493</v>
      </c>
      <c r="Z1368">
        <v>6</v>
      </c>
      <c r="AA1368">
        <v>2</v>
      </c>
      <c r="AB1368">
        <v>57</v>
      </c>
      <c r="AC1368">
        <v>10</v>
      </c>
      <c r="AD1368" t="s">
        <v>4535</v>
      </c>
      <c r="AE1368">
        <f>COUNTIF($E$2:E1368,E1368)</f>
        <v>1</v>
      </c>
      <c r="AF1368">
        <f>COUNTIF($H$2:$H1368,H1368)</f>
        <v>0</v>
      </c>
      <c r="AG1368">
        <f>COUNTIF($M$2:M1368,M1368)</f>
        <v>1</v>
      </c>
      <c r="AH1368">
        <f>COUNTIF($O$2:O1368,O1368)</f>
        <v>0</v>
      </c>
      <c r="AI1368">
        <f>COUNTIF($Q$2:Q1368,Q1368)</f>
        <v>1</v>
      </c>
      <c r="AJ1368">
        <f>COUNTIF($S$2:S1368,S1368)</f>
        <v>811</v>
      </c>
      <c r="AK1368">
        <f t="shared" si="21"/>
        <v>47.0205078125</v>
      </c>
      <c r="AL1368">
        <f>IF(AD1368="",0,COUNTIF($AD$2:AD1368,AD1368))</f>
        <v>1</v>
      </c>
    </row>
    <row r="1369" spans="1:38">
      <c r="A1369" t="s">
        <v>4536</v>
      </c>
      <c r="B1369" t="s">
        <v>56</v>
      </c>
      <c r="C1369">
        <v>200</v>
      </c>
      <c r="D1369" t="s">
        <v>54</v>
      </c>
      <c r="E1369" t="s">
        <v>4533</v>
      </c>
      <c r="F1369">
        <v>8</v>
      </c>
      <c r="G1369">
        <v>70</v>
      </c>
      <c r="H1369"/>
      <c r="I1369">
        <v>0</v>
      </c>
      <c r="J1369">
        <v>0</v>
      </c>
      <c r="K1369"/>
      <c r="L1369">
        <v>0</v>
      </c>
      <c r="M1369" t="s">
        <v>4533</v>
      </c>
      <c r="N1369">
        <v>8</v>
      </c>
      <c r="O1369"/>
      <c r="P1369">
        <v>0</v>
      </c>
      <c r="Q1369" t="s">
        <v>4534</v>
      </c>
      <c r="R1369">
        <v>26</v>
      </c>
      <c r="S1369" t="s">
        <v>172</v>
      </c>
      <c r="T1369">
        <v>6</v>
      </c>
      <c r="U1369" t="s">
        <v>53</v>
      </c>
      <c r="V1369" t="s">
        <v>53</v>
      </c>
      <c r="W1369" t="s">
        <v>108</v>
      </c>
      <c r="X1369">
        <v>48164</v>
      </c>
      <c r="Y1369">
        <v>493</v>
      </c>
      <c r="Z1369">
        <v>7</v>
      </c>
      <c r="AA1369">
        <v>2</v>
      </c>
      <c r="AB1369">
        <v>57</v>
      </c>
      <c r="AC1369">
        <v>10</v>
      </c>
      <c r="AD1369" t="s">
        <v>4537</v>
      </c>
      <c r="AE1369">
        <f>COUNTIF($E$2:E1369,E1369)</f>
        <v>2</v>
      </c>
      <c r="AF1369">
        <f>COUNTIF($H$2:$H1369,H1369)</f>
        <v>0</v>
      </c>
      <c r="AG1369">
        <f>COUNTIF($M$2:M1369,M1369)</f>
        <v>2</v>
      </c>
      <c r="AH1369">
        <f>COUNTIF($O$2:O1369,O1369)</f>
        <v>0</v>
      </c>
      <c r="AI1369">
        <f>COUNTIF($Q$2:Q1369,Q1369)</f>
        <v>2</v>
      </c>
      <c r="AJ1369">
        <f>COUNTIF($S$2:S1369,S1369)</f>
        <v>812</v>
      </c>
      <c r="AK1369">
        <f t="shared" si="21"/>
        <v>47.03515625</v>
      </c>
      <c r="AL1369">
        <f>IF(AD1369="",0,COUNTIF($AD$2:AD1369,AD1369))</f>
        <v>1</v>
      </c>
    </row>
    <row r="1370" spans="1:38">
      <c r="A1370" t="s">
        <v>4538</v>
      </c>
      <c r="B1370" t="s">
        <v>56</v>
      </c>
      <c r="C1370">
        <v>200</v>
      </c>
      <c r="D1370" t="s">
        <v>54</v>
      </c>
      <c r="E1370" t="s">
        <v>4539</v>
      </c>
      <c r="F1370">
        <v>8</v>
      </c>
      <c r="G1370">
        <v>70</v>
      </c>
      <c r="H1370"/>
      <c r="I1370">
        <v>0</v>
      </c>
      <c r="J1370">
        <v>0</v>
      </c>
      <c r="K1370"/>
      <c r="L1370">
        <v>0</v>
      </c>
      <c r="M1370" t="s">
        <v>4539</v>
      </c>
      <c r="N1370">
        <v>8</v>
      </c>
      <c r="O1370"/>
      <c r="P1370">
        <v>0</v>
      </c>
      <c r="Q1370" t="s">
        <v>172</v>
      </c>
      <c r="R1370">
        <v>6</v>
      </c>
      <c r="S1370" t="s">
        <v>145</v>
      </c>
      <c r="T1370">
        <v>10</v>
      </c>
      <c r="U1370" t="s">
        <v>53</v>
      </c>
      <c r="V1370" t="s">
        <v>53</v>
      </c>
      <c r="W1370" t="s">
        <v>108</v>
      </c>
      <c r="X1370">
        <v>47081</v>
      </c>
      <c r="Y1370">
        <v>474</v>
      </c>
      <c r="Z1370">
        <v>6</v>
      </c>
      <c r="AA1370">
        <v>2</v>
      </c>
      <c r="AB1370">
        <v>56</v>
      </c>
      <c r="AC1370">
        <v>9</v>
      </c>
      <c r="AD1370" t="s">
        <v>4540</v>
      </c>
      <c r="AE1370">
        <f>COUNTIF($E$2:E1370,E1370)</f>
        <v>1</v>
      </c>
      <c r="AF1370">
        <f>COUNTIF($H$2:$H1370,H1370)</f>
        <v>0</v>
      </c>
      <c r="AG1370">
        <f>COUNTIF($M$2:M1370,M1370)</f>
        <v>1</v>
      </c>
      <c r="AH1370">
        <f>COUNTIF($O$2:O1370,O1370)</f>
        <v>0</v>
      </c>
      <c r="AI1370">
        <f>COUNTIF($Q$2:Q1370,Q1370)</f>
        <v>160</v>
      </c>
      <c r="AJ1370">
        <f>COUNTIF($S$2:S1370,S1370)</f>
        <v>160</v>
      </c>
      <c r="AK1370">
        <f t="shared" si="21"/>
        <v>45.9775390625</v>
      </c>
      <c r="AL1370">
        <f>IF(AD1370="",0,COUNTIF($AD$2:AD1370,AD1370))</f>
        <v>1</v>
      </c>
    </row>
    <row r="1371" spans="1:38">
      <c r="A1371" t="s">
        <v>4541</v>
      </c>
      <c r="B1371" t="s">
        <v>56</v>
      </c>
      <c r="C1371">
        <v>200</v>
      </c>
      <c r="D1371" t="s">
        <v>54</v>
      </c>
      <c r="E1371" t="s">
        <v>4542</v>
      </c>
      <c r="F1371">
        <v>8</v>
      </c>
      <c r="G1371">
        <v>70</v>
      </c>
      <c r="H1371"/>
      <c r="I1371">
        <v>0</v>
      </c>
      <c r="J1371">
        <v>0</v>
      </c>
      <c r="K1371"/>
      <c r="L1371">
        <v>0</v>
      </c>
      <c r="M1371" t="s">
        <v>4542</v>
      </c>
      <c r="N1371">
        <v>8</v>
      </c>
      <c r="O1371"/>
      <c r="P1371">
        <v>0</v>
      </c>
      <c r="Q1371" t="s">
        <v>172</v>
      </c>
      <c r="R1371">
        <v>6</v>
      </c>
      <c r="S1371" t="s">
        <v>145</v>
      </c>
      <c r="T1371">
        <v>10</v>
      </c>
      <c r="U1371" t="s">
        <v>53</v>
      </c>
      <c r="V1371" t="s">
        <v>53</v>
      </c>
      <c r="W1371" t="s">
        <v>108</v>
      </c>
      <c r="X1371">
        <v>47088</v>
      </c>
      <c r="Y1371">
        <v>474</v>
      </c>
      <c r="Z1371">
        <v>6</v>
      </c>
      <c r="AA1371">
        <v>2</v>
      </c>
      <c r="AB1371">
        <v>56</v>
      </c>
      <c r="AC1371">
        <v>9</v>
      </c>
      <c r="AD1371" t="s">
        <v>4543</v>
      </c>
      <c r="AE1371">
        <f>COUNTIF($E$2:E1371,E1371)</f>
        <v>1</v>
      </c>
      <c r="AF1371">
        <f>COUNTIF($H$2:$H1371,H1371)</f>
        <v>0</v>
      </c>
      <c r="AG1371">
        <f>COUNTIF($M$2:M1371,M1371)</f>
        <v>1</v>
      </c>
      <c r="AH1371">
        <f>COUNTIF($O$2:O1371,O1371)</f>
        <v>0</v>
      </c>
      <c r="AI1371">
        <f>COUNTIF($Q$2:Q1371,Q1371)</f>
        <v>161</v>
      </c>
      <c r="AJ1371">
        <f>COUNTIF($S$2:S1371,S1371)</f>
        <v>161</v>
      </c>
      <c r="AK1371">
        <f t="shared" si="21"/>
        <v>45.984375</v>
      </c>
      <c r="AL1371">
        <f>IF(AD1371="",0,COUNTIF($AD$2:AD1371,AD1371))</f>
        <v>1</v>
      </c>
    </row>
    <row r="1372" spans="1:38">
      <c r="A1372" t="s">
        <v>4544</v>
      </c>
      <c r="B1372" t="s">
        <v>56</v>
      </c>
      <c r="C1372">
        <v>200</v>
      </c>
      <c r="D1372" t="s">
        <v>54</v>
      </c>
      <c r="E1372" t="s">
        <v>4517</v>
      </c>
      <c r="F1372">
        <v>26</v>
      </c>
      <c r="G1372">
        <v>222</v>
      </c>
      <c r="H1372"/>
      <c r="I1372">
        <v>0</v>
      </c>
      <c r="J1372">
        <v>0</v>
      </c>
      <c r="K1372"/>
      <c r="L1372">
        <v>0</v>
      </c>
      <c r="M1372" t="s">
        <v>4517</v>
      </c>
      <c r="N1372">
        <v>26</v>
      </c>
      <c r="O1372"/>
      <c r="P1372">
        <v>0</v>
      </c>
      <c r="Q1372" t="s">
        <v>4518</v>
      </c>
      <c r="R1372">
        <v>43</v>
      </c>
      <c r="S1372" t="s">
        <v>172</v>
      </c>
      <c r="T1372">
        <v>6</v>
      </c>
      <c r="U1372" t="s">
        <v>53</v>
      </c>
      <c r="V1372" t="s">
        <v>53</v>
      </c>
      <c r="W1372" t="s">
        <v>108</v>
      </c>
      <c r="X1372">
        <v>63340</v>
      </c>
      <c r="Y1372">
        <v>1836</v>
      </c>
      <c r="Z1372">
        <v>6</v>
      </c>
      <c r="AA1372">
        <v>8</v>
      </c>
      <c r="AB1372">
        <v>76</v>
      </c>
      <c r="AC1372">
        <v>13</v>
      </c>
      <c r="AD1372" t="s">
        <v>4545</v>
      </c>
      <c r="AE1372">
        <f>COUNTIF($E$2:E1372,E1372)</f>
        <v>2</v>
      </c>
      <c r="AF1372">
        <f>COUNTIF($H$2:$H1372,H1372)</f>
        <v>0</v>
      </c>
      <c r="AG1372">
        <f>COUNTIF($M$2:M1372,M1372)</f>
        <v>2</v>
      </c>
      <c r="AH1372">
        <f>COUNTIF($O$2:O1372,O1372)</f>
        <v>0</v>
      </c>
      <c r="AI1372">
        <f>COUNTIF($Q$2:Q1372,Q1372)</f>
        <v>2</v>
      </c>
      <c r="AJ1372">
        <f>COUNTIF($S$2:S1372,S1372)</f>
        <v>813</v>
      </c>
      <c r="AK1372">
        <f t="shared" si="21"/>
        <v>61.85546875</v>
      </c>
      <c r="AL1372">
        <f>IF(AD1372="",0,COUNTIF($AD$2:AD1372,AD1372))</f>
        <v>1</v>
      </c>
    </row>
    <row r="1373" spans="1:38">
      <c r="A1373" t="s">
        <v>4546</v>
      </c>
      <c r="B1373" t="s">
        <v>56</v>
      </c>
      <c r="C1373">
        <v>200</v>
      </c>
      <c r="D1373" t="s">
        <v>54</v>
      </c>
      <c r="E1373" t="s">
        <v>4547</v>
      </c>
      <c r="F1373">
        <v>57</v>
      </c>
      <c r="G1373">
        <v>470</v>
      </c>
      <c r="H1373"/>
      <c r="I1373">
        <v>0</v>
      </c>
      <c r="J1373">
        <v>0</v>
      </c>
      <c r="K1373"/>
      <c r="L1373">
        <v>0</v>
      </c>
      <c r="M1373" t="s">
        <v>4548</v>
      </c>
      <c r="N1373">
        <v>57</v>
      </c>
      <c r="O1373"/>
      <c r="P1373">
        <v>0</v>
      </c>
      <c r="Q1373" t="s">
        <v>4549</v>
      </c>
      <c r="R1373">
        <v>33</v>
      </c>
      <c r="S1373" t="s">
        <v>4550</v>
      </c>
      <c r="T1373">
        <v>15</v>
      </c>
      <c r="U1373" t="s">
        <v>53</v>
      </c>
      <c r="V1373" t="s">
        <v>53</v>
      </c>
      <c r="W1373" t="s">
        <v>108</v>
      </c>
      <c r="X1373">
        <v>61209</v>
      </c>
      <c r="Y1373">
        <v>2051</v>
      </c>
      <c r="Z1373">
        <v>4</v>
      </c>
      <c r="AA1373">
        <v>14</v>
      </c>
      <c r="AB1373">
        <v>63</v>
      </c>
      <c r="AC1373">
        <v>15</v>
      </c>
      <c r="AD1373" t="s">
        <v>4551</v>
      </c>
      <c r="AE1373">
        <f>COUNTIF($E$2:E1373,E1373)</f>
        <v>1</v>
      </c>
      <c r="AF1373">
        <f>COUNTIF($H$2:$H1373,H1373)</f>
        <v>0</v>
      </c>
      <c r="AG1373">
        <f>COUNTIF($M$2:M1373,M1373)</f>
        <v>1</v>
      </c>
      <c r="AH1373">
        <f>COUNTIF($O$2:O1373,O1373)</f>
        <v>0</v>
      </c>
      <c r="AI1373">
        <f>COUNTIF($Q$2:Q1373,Q1373)</f>
        <v>1</v>
      </c>
      <c r="AJ1373">
        <f>COUNTIF($S$2:S1373,S1373)</f>
        <v>1</v>
      </c>
      <c r="AK1373">
        <f t="shared" si="21"/>
        <v>59.7744140625</v>
      </c>
      <c r="AL1373">
        <f>IF(AD1373="",0,COUNTIF($AD$2:AD1373,AD1373))</f>
        <v>1</v>
      </c>
    </row>
    <row r="1374" spans="1:38">
      <c r="A1374" t="s">
        <v>4552</v>
      </c>
      <c r="B1374" t="s">
        <v>56</v>
      </c>
      <c r="C1374">
        <v>200</v>
      </c>
      <c r="D1374" t="s">
        <v>54</v>
      </c>
      <c r="E1374" t="s">
        <v>4547</v>
      </c>
      <c r="F1374">
        <v>57</v>
      </c>
      <c r="G1374">
        <v>470</v>
      </c>
      <c r="H1374"/>
      <c r="I1374">
        <v>0</v>
      </c>
      <c r="J1374">
        <v>0</v>
      </c>
      <c r="K1374"/>
      <c r="L1374">
        <v>0</v>
      </c>
      <c r="M1374" t="s">
        <v>4548</v>
      </c>
      <c r="N1374">
        <v>57</v>
      </c>
      <c r="O1374"/>
      <c r="P1374">
        <v>0</v>
      </c>
      <c r="Q1374" t="s">
        <v>4549</v>
      </c>
      <c r="R1374">
        <v>33</v>
      </c>
      <c r="S1374" t="s">
        <v>4550</v>
      </c>
      <c r="T1374">
        <v>15</v>
      </c>
      <c r="U1374" t="s">
        <v>53</v>
      </c>
      <c r="V1374" t="s">
        <v>53</v>
      </c>
      <c r="W1374" t="s">
        <v>108</v>
      </c>
      <c r="X1374">
        <v>61207</v>
      </c>
      <c r="Y1374">
        <v>2051</v>
      </c>
      <c r="Z1374">
        <v>5</v>
      </c>
      <c r="AA1374">
        <v>4</v>
      </c>
      <c r="AB1374">
        <v>63</v>
      </c>
      <c r="AC1374">
        <v>15</v>
      </c>
      <c r="AD1374" t="s">
        <v>4553</v>
      </c>
      <c r="AE1374">
        <f>COUNTIF($E$2:E1374,E1374)</f>
        <v>2</v>
      </c>
      <c r="AF1374">
        <f>COUNTIF($H$2:$H1374,H1374)</f>
        <v>0</v>
      </c>
      <c r="AG1374">
        <f>COUNTIF($M$2:M1374,M1374)</f>
        <v>2</v>
      </c>
      <c r="AH1374">
        <f>COUNTIF($O$2:O1374,O1374)</f>
        <v>0</v>
      </c>
      <c r="AI1374">
        <f>COUNTIF($Q$2:Q1374,Q1374)</f>
        <v>2</v>
      </c>
      <c r="AJ1374">
        <f>COUNTIF($S$2:S1374,S1374)</f>
        <v>2</v>
      </c>
      <c r="AK1374">
        <f t="shared" si="21"/>
        <v>59.7724609375</v>
      </c>
      <c r="AL1374">
        <f>IF(AD1374="",0,COUNTIF($AD$2:AD1374,AD1374))</f>
        <v>1</v>
      </c>
    </row>
    <row r="1375" spans="1:38">
      <c r="A1375" t="s">
        <v>4554</v>
      </c>
      <c r="B1375" t="s">
        <v>56</v>
      </c>
      <c r="C1375">
        <v>200</v>
      </c>
      <c r="D1375" t="s">
        <v>54</v>
      </c>
      <c r="E1375" t="s">
        <v>4555</v>
      </c>
      <c r="F1375">
        <v>61</v>
      </c>
      <c r="G1375">
        <v>520</v>
      </c>
      <c r="H1375"/>
      <c r="I1375">
        <v>0</v>
      </c>
      <c r="J1375">
        <v>0</v>
      </c>
      <c r="K1375"/>
      <c r="L1375">
        <v>0</v>
      </c>
      <c r="M1375" t="s">
        <v>4555</v>
      </c>
      <c r="N1375">
        <v>61</v>
      </c>
      <c r="O1375"/>
      <c r="P1375">
        <v>0</v>
      </c>
      <c r="Q1375" t="s">
        <v>4556</v>
      </c>
      <c r="R1375">
        <v>38</v>
      </c>
      <c r="S1375" t="s">
        <v>4557</v>
      </c>
      <c r="T1375">
        <v>79</v>
      </c>
      <c r="U1375" t="s">
        <v>53</v>
      </c>
      <c r="V1375" t="s">
        <v>53</v>
      </c>
      <c r="W1375" t="s">
        <v>108</v>
      </c>
      <c r="X1375">
        <v>53776</v>
      </c>
      <c r="Y1375">
        <v>1156</v>
      </c>
      <c r="Z1375">
        <v>5</v>
      </c>
      <c r="AA1375">
        <v>6</v>
      </c>
      <c r="AB1375">
        <v>62</v>
      </c>
      <c r="AC1375">
        <v>9</v>
      </c>
      <c r="AD1375" t="s">
        <v>4558</v>
      </c>
      <c r="AE1375">
        <f>COUNTIF($E$2:E1375,E1375)</f>
        <v>1</v>
      </c>
      <c r="AF1375">
        <f>COUNTIF($H$2:$H1375,H1375)</f>
        <v>0</v>
      </c>
      <c r="AG1375">
        <f>COUNTIF($M$2:M1375,M1375)</f>
        <v>1</v>
      </c>
      <c r="AH1375">
        <f>COUNTIF($O$2:O1375,O1375)</f>
        <v>0</v>
      </c>
      <c r="AI1375">
        <f>COUNTIF($Q$2:Q1375,Q1375)</f>
        <v>1</v>
      </c>
      <c r="AJ1375">
        <f>COUNTIF($S$2:S1375,S1375)</f>
        <v>1</v>
      </c>
      <c r="AK1375">
        <f t="shared" si="21"/>
        <v>52.515625</v>
      </c>
      <c r="AL1375">
        <f>IF(AD1375="",0,COUNTIF($AD$2:AD1375,AD1375))</f>
        <v>1</v>
      </c>
    </row>
    <row r="1376" spans="1:38">
      <c r="A1376" t="s">
        <v>4559</v>
      </c>
      <c r="B1376" t="s">
        <v>56</v>
      </c>
      <c r="C1376">
        <v>200</v>
      </c>
      <c r="D1376" t="s">
        <v>54</v>
      </c>
      <c r="E1376" t="s">
        <v>4555</v>
      </c>
      <c r="F1376">
        <v>61</v>
      </c>
      <c r="G1376">
        <v>520</v>
      </c>
      <c r="H1376"/>
      <c r="I1376">
        <v>0</v>
      </c>
      <c r="J1376">
        <v>0</v>
      </c>
      <c r="K1376"/>
      <c r="L1376">
        <v>0</v>
      </c>
      <c r="M1376" t="s">
        <v>4555</v>
      </c>
      <c r="N1376">
        <v>61</v>
      </c>
      <c r="O1376"/>
      <c r="P1376">
        <v>0</v>
      </c>
      <c r="Q1376" t="s">
        <v>4556</v>
      </c>
      <c r="R1376">
        <v>38</v>
      </c>
      <c r="S1376" t="s">
        <v>4557</v>
      </c>
      <c r="T1376">
        <v>79</v>
      </c>
      <c r="U1376" t="s">
        <v>53</v>
      </c>
      <c r="V1376" t="s">
        <v>53</v>
      </c>
      <c r="W1376" t="s">
        <v>108</v>
      </c>
      <c r="X1376">
        <v>53790</v>
      </c>
      <c r="Y1376">
        <v>1156</v>
      </c>
      <c r="Z1376">
        <v>6</v>
      </c>
      <c r="AA1376">
        <v>2</v>
      </c>
      <c r="AB1376">
        <v>62</v>
      </c>
      <c r="AC1376">
        <v>9</v>
      </c>
      <c r="AD1376" t="s">
        <v>4560</v>
      </c>
      <c r="AE1376">
        <f>COUNTIF($E$2:E1376,E1376)</f>
        <v>2</v>
      </c>
      <c r="AF1376">
        <f>COUNTIF($H$2:$H1376,H1376)</f>
        <v>0</v>
      </c>
      <c r="AG1376">
        <f>COUNTIF($M$2:M1376,M1376)</f>
        <v>2</v>
      </c>
      <c r="AH1376">
        <f>COUNTIF($O$2:O1376,O1376)</f>
        <v>0</v>
      </c>
      <c r="AI1376">
        <f>COUNTIF($Q$2:Q1376,Q1376)</f>
        <v>2</v>
      </c>
      <c r="AJ1376">
        <f>COUNTIF($S$2:S1376,S1376)</f>
        <v>2</v>
      </c>
      <c r="AK1376">
        <f t="shared" si="21"/>
        <v>52.529296875</v>
      </c>
      <c r="AL1376">
        <f>IF(AD1376="",0,COUNTIF($AD$2:AD1376,AD1376))</f>
        <v>1</v>
      </c>
    </row>
    <row r="1377" spans="1:38">
      <c r="A1377" t="s">
        <v>4561</v>
      </c>
      <c r="B1377" t="s">
        <v>56</v>
      </c>
      <c r="C1377">
        <v>200</v>
      </c>
      <c r="D1377" t="s">
        <v>54</v>
      </c>
      <c r="E1377" t="s">
        <v>4562</v>
      </c>
      <c r="F1377">
        <v>39</v>
      </c>
      <c r="G1377">
        <v>312</v>
      </c>
      <c r="H1377"/>
      <c r="I1377">
        <v>0</v>
      </c>
      <c r="J1377">
        <v>0</v>
      </c>
      <c r="K1377"/>
      <c r="L1377">
        <v>0</v>
      </c>
      <c r="M1377" t="s">
        <v>4562</v>
      </c>
      <c r="N1377">
        <v>39</v>
      </c>
      <c r="O1377"/>
      <c r="P1377">
        <v>0</v>
      </c>
      <c r="Q1377" t="s">
        <v>4563</v>
      </c>
      <c r="R1377">
        <v>57</v>
      </c>
      <c r="S1377" t="s">
        <v>172</v>
      </c>
      <c r="T1377">
        <v>6</v>
      </c>
      <c r="U1377" t="s">
        <v>53</v>
      </c>
      <c r="V1377" t="s">
        <v>53</v>
      </c>
      <c r="W1377" t="s">
        <v>108</v>
      </c>
      <c r="X1377">
        <v>54019</v>
      </c>
      <c r="Y1377">
        <v>1079</v>
      </c>
      <c r="Z1377">
        <v>4</v>
      </c>
      <c r="AA1377">
        <v>19</v>
      </c>
      <c r="AB1377">
        <v>64</v>
      </c>
      <c r="AC1377">
        <v>16</v>
      </c>
      <c r="AD1377" t="s">
        <v>4564</v>
      </c>
      <c r="AE1377">
        <f>COUNTIF($E$2:E1377,E1377)</f>
        <v>1</v>
      </c>
      <c r="AF1377">
        <f>COUNTIF($H$2:$H1377,H1377)</f>
        <v>0</v>
      </c>
      <c r="AG1377">
        <f>COUNTIF($M$2:M1377,M1377)</f>
        <v>1</v>
      </c>
      <c r="AH1377">
        <f>COUNTIF($O$2:O1377,O1377)</f>
        <v>0</v>
      </c>
      <c r="AI1377">
        <f>COUNTIF($Q$2:Q1377,Q1377)</f>
        <v>1</v>
      </c>
      <c r="AJ1377">
        <f>COUNTIF($S$2:S1377,S1377)</f>
        <v>814</v>
      </c>
      <c r="AK1377">
        <f t="shared" si="21"/>
        <v>52.7529296875</v>
      </c>
      <c r="AL1377">
        <f>IF(AD1377="",0,COUNTIF($AD$2:AD1377,AD1377))</f>
        <v>1</v>
      </c>
    </row>
    <row r="1378" spans="1:38">
      <c r="A1378" t="s">
        <v>4565</v>
      </c>
      <c r="B1378" t="s">
        <v>56</v>
      </c>
      <c r="C1378">
        <v>200</v>
      </c>
      <c r="D1378" t="s">
        <v>54</v>
      </c>
      <c r="E1378" t="s">
        <v>4562</v>
      </c>
      <c r="F1378">
        <v>39</v>
      </c>
      <c r="G1378">
        <v>312</v>
      </c>
      <c r="H1378"/>
      <c r="I1378">
        <v>0</v>
      </c>
      <c r="J1378">
        <v>0</v>
      </c>
      <c r="K1378"/>
      <c r="L1378">
        <v>0</v>
      </c>
      <c r="M1378" t="s">
        <v>4562</v>
      </c>
      <c r="N1378">
        <v>39</v>
      </c>
      <c r="O1378"/>
      <c r="P1378">
        <v>0</v>
      </c>
      <c r="Q1378" t="s">
        <v>4563</v>
      </c>
      <c r="R1378">
        <v>57</v>
      </c>
      <c r="S1378" t="s">
        <v>172</v>
      </c>
      <c r="T1378">
        <v>6</v>
      </c>
      <c r="U1378" t="s">
        <v>53</v>
      </c>
      <c r="V1378" t="s">
        <v>53</v>
      </c>
      <c r="W1378" t="s">
        <v>108</v>
      </c>
      <c r="X1378">
        <v>54038</v>
      </c>
      <c r="Y1378">
        <v>1079</v>
      </c>
      <c r="Z1378">
        <v>5</v>
      </c>
      <c r="AA1378">
        <v>2</v>
      </c>
      <c r="AB1378">
        <v>64</v>
      </c>
      <c r="AC1378">
        <v>16</v>
      </c>
      <c r="AD1378" t="s">
        <v>4566</v>
      </c>
      <c r="AE1378">
        <f>COUNTIF($E$2:E1378,E1378)</f>
        <v>2</v>
      </c>
      <c r="AF1378">
        <f>COUNTIF($H$2:$H1378,H1378)</f>
        <v>0</v>
      </c>
      <c r="AG1378">
        <f>COUNTIF($M$2:M1378,M1378)</f>
        <v>2</v>
      </c>
      <c r="AH1378">
        <f>COUNTIF($O$2:O1378,O1378)</f>
        <v>0</v>
      </c>
      <c r="AI1378">
        <f>COUNTIF($Q$2:Q1378,Q1378)</f>
        <v>2</v>
      </c>
      <c r="AJ1378">
        <f>COUNTIF($S$2:S1378,S1378)</f>
        <v>815</v>
      </c>
      <c r="AK1378">
        <f t="shared" si="21"/>
        <v>52.771484375</v>
      </c>
      <c r="AL1378">
        <f>IF(AD1378="",0,COUNTIF($AD$2:AD1378,AD1378))</f>
        <v>1</v>
      </c>
    </row>
    <row r="1379" spans="1:38">
      <c r="A1379" t="s">
        <v>4567</v>
      </c>
      <c r="B1379" t="s">
        <v>56</v>
      </c>
      <c r="C1379">
        <v>200</v>
      </c>
      <c r="D1379" t="s">
        <v>54</v>
      </c>
      <c r="E1379" t="s">
        <v>4568</v>
      </c>
      <c r="F1379">
        <v>37</v>
      </c>
      <c r="G1379">
        <v>304</v>
      </c>
      <c r="H1379"/>
      <c r="I1379">
        <v>0</v>
      </c>
      <c r="J1379">
        <v>0</v>
      </c>
      <c r="K1379"/>
      <c r="L1379">
        <v>0</v>
      </c>
      <c r="M1379" t="s">
        <v>4568</v>
      </c>
      <c r="N1379">
        <v>37</v>
      </c>
      <c r="O1379"/>
      <c r="P1379">
        <v>0</v>
      </c>
      <c r="Q1379" t="s">
        <v>4569</v>
      </c>
      <c r="R1379">
        <v>25</v>
      </c>
      <c r="S1379" t="s">
        <v>4570</v>
      </c>
      <c r="T1379">
        <v>21</v>
      </c>
      <c r="U1379" t="s">
        <v>53</v>
      </c>
      <c r="V1379" t="s">
        <v>53</v>
      </c>
      <c r="W1379" t="s">
        <v>108</v>
      </c>
      <c r="X1379">
        <v>53522</v>
      </c>
      <c r="Y1379">
        <v>1276</v>
      </c>
      <c r="Z1379">
        <v>5</v>
      </c>
      <c r="AA1379">
        <v>4</v>
      </c>
      <c r="AB1379">
        <v>60</v>
      </c>
      <c r="AC1379">
        <v>14</v>
      </c>
      <c r="AD1379" t="s">
        <v>4571</v>
      </c>
      <c r="AE1379">
        <f>COUNTIF($E$2:E1379,E1379)</f>
        <v>1</v>
      </c>
      <c r="AF1379">
        <f>COUNTIF($H$2:$H1379,H1379)</f>
        <v>0</v>
      </c>
      <c r="AG1379">
        <f>COUNTIF($M$2:M1379,M1379)</f>
        <v>1</v>
      </c>
      <c r="AH1379">
        <f>COUNTIF($O$2:O1379,O1379)</f>
        <v>0</v>
      </c>
      <c r="AI1379">
        <f>COUNTIF($Q$2:Q1379,Q1379)</f>
        <v>1</v>
      </c>
      <c r="AJ1379">
        <f>COUNTIF($S$2:S1379,S1379)</f>
        <v>1</v>
      </c>
      <c r="AK1379">
        <f t="shared" si="21"/>
        <v>52.267578125</v>
      </c>
      <c r="AL1379">
        <f>IF(AD1379="",0,COUNTIF($AD$2:AD1379,AD1379))</f>
        <v>1</v>
      </c>
    </row>
    <row r="1380" spans="1:38">
      <c r="A1380" t="s">
        <v>4572</v>
      </c>
      <c r="B1380" t="s">
        <v>56</v>
      </c>
      <c r="C1380">
        <v>200</v>
      </c>
      <c r="D1380" t="s">
        <v>54</v>
      </c>
      <c r="E1380" t="s">
        <v>4568</v>
      </c>
      <c r="F1380">
        <v>37</v>
      </c>
      <c r="G1380">
        <v>304</v>
      </c>
      <c r="H1380"/>
      <c r="I1380">
        <v>0</v>
      </c>
      <c r="J1380">
        <v>0</v>
      </c>
      <c r="K1380"/>
      <c r="L1380">
        <v>0</v>
      </c>
      <c r="M1380" t="s">
        <v>4568</v>
      </c>
      <c r="N1380">
        <v>37</v>
      </c>
      <c r="O1380"/>
      <c r="P1380">
        <v>0</v>
      </c>
      <c r="Q1380" t="s">
        <v>4569</v>
      </c>
      <c r="R1380">
        <v>25</v>
      </c>
      <c r="S1380" t="s">
        <v>4570</v>
      </c>
      <c r="T1380">
        <v>21</v>
      </c>
      <c r="U1380" t="s">
        <v>53</v>
      </c>
      <c r="V1380" t="s">
        <v>53</v>
      </c>
      <c r="W1380" t="s">
        <v>108</v>
      </c>
      <c r="X1380">
        <v>53537</v>
      </c>
      <c r="Y1380">
        <v>1276</v>
      </c>
      <c r="Z1380">
        <v>6</v>
      </c>
      <c r="AA1380">
        <v>2</v>
      </c>
      <c r="AB1380">
        <v>60</v>
      </c>
      <c r="AC1380">
        <v>14</v>
      </c>
      <c r="AD1380" t="s">
        <v>4573</v>
      </c>
      <c r="AE1380">
        <f>COUNTIF($E$2:E1380,E1380)</f>
        <v>2</v>
      </c>
      <c r="AF1380">
        <f>COUNTIF($H$2:$H1380,H1380)</f>
        <v>0</v>
      </c>
      <c r="AG1380">
        <f>COUNTIF($M$2:M1380,M1380)</f>
        <v>2</v>
      </c>
      <c r="AH1380">
        <f>COUNTIF($O$2:O1380,O1380)</f>
        <v>0</v>
      </c>
      <c r="AI1380">
        <f>COUNTIF($Q$2:Q1380,Q1380)</f>
        <v>2</v>
      </c>
      <c r="AJ1380">
        <f>COUNTIF($S$2:S1380,S1380)</f>
        <v>2</v>
      </c>
      <c r="AK1380">
        <f t="shared" si="21"/>
        <v>52.2822265625</v>
      </c>
      <c r="AL1380">
        <f>IF(AD1380="",0,COUNTIF($AD$2:AD1380,AD1380))</f>
        <v>1</v>
      </c>
    </row>
    <row r="1381" spans="1:38">
      <c r="A1381" t="s">
        <v>4574</v>
      </c>
      <c r="B1381" t="s">
        <v>56</v>
      </c>
      <c r="C1381">
        <v>200</v>
      </c>
      <c r="D1381" t="s">
        <v>54</v>
      </c>
      <c r="E1381" t="s">
        <v>4575</v>
      </c>
      <c r="F1381">
        <v>33</v>
      </c>
      <c r="G1381">
        <v>275</v>
      </c>
      <c r="H1381"/>
      <c r="I1381">
        <v>0</v>
      </c>
      <c r="J1381">
        <v>0</v>
      </c>
      <c r="K1381"/>
      <c r="L1381">
        <v>0</v>
      </c>
      <c r="M1381" t="s">
        <v>4575</v>
      </c>
      <c r="N1381">
        <v>33</v>
      </c>
      <c r="O1381"/>
      <c r="P1381">
        <v>0</v>
      </c>
      <c r="Q1381" t="s">
        <v>4576</v>
      </c>
      <c r="R1381">
        <v>31</v>
      </c>
      <c r="S1381" t="s">
        <v>4577</v>
      </c>
      <c r="T1381">
        <v>48</v>
      </c>
      <c r="U1381" t="s">
        <v>53</v>
      </c>
      <c r="V1381" t="s">
        <v>53</v>
      </c>
      <c r="W1381" t="s">
        <v>108</v>
      </c>
      <c r="X1381">
        <v>78784</v>
      </c>
      <c r="Y1381">
        <v>3050</v>
      </c>
      <c r="Z1381">
        <v>4</v>
      </c>
      <c r="AA1381">
        <v>23</v>
      </c>
      <c r="AB1381">
        <v>84</v>
      </c>
      <c r="AC1381">
        <v>42</v>
      </c>
      <c r="AD1381" t="s">
        <v>4578</v>
      </c>
      <c r="AE1381">
        <f>COUNTIF($E$2:E1381,E1381)</f>
        <v>1</v>
      </c>
      <c r="AF1381">
        <f>COUNTIF($H$2:$H1381,H1381)</f>
        <v>0</v>
      </c>
      <c r="AG1381">
        <f>COUNTIF($M$2:M1381,M1381)</f>
        <v>1</v>
      </c>
      <c r="AH1381">
        <f>COUNTIF($O$2:O1381,O1381)</f>
        <v>0</v>
      </c>
      <c r="AI1381">
        <f>COUNTIF($Q$2:Q1381,Q1381)</f>
        <v>1</v>
      </c>
      <c r="AJ1381">
        <f>COUNTIF($S$2:S1381,S1381)</f>
        <v>1</v>
      </c>
      <c r="AK1381">
        <f t="shared" si="21"/>
        <v>76.9375</v>
      </c>
      <c r="AL1381">
        <f>IF(AD1381="",0,COUNTIF($AD$2:AD1381,AD1381))</f>
        <v>1</v>
      </c>
    </row>
    <row r="1382" spans="1:38">
      <c r="A1382" t="s">
        <v>4579</v>
      </c>
      <c r="B1382" t="s">
        <v>56</v>
      </c>
      <c r="C1382">
        <v>200</v>
      </c>
      <c r="D1382" t="s">
        <v>54</v>
      </c>
      <c r="E1382" t="s">
        <v>4575</v>
      </c>
      <c r="F1382">
        <v>33</v>
      </c>
      <c r="G1382">
        <v>275</v>
      </c>
      <c r="H1382"/>
      <c r="I1382">
        <v>0</v>
      </c>
      <c r="J1382">
        <v>0</v>
      </c>
      <c r="K1382"/>
      <c r="L1382">
        <v>0</v>
      </c>
      <c r="M1382" t="s">
        <v>4575</v>
      </c>
      <c r="N1382">
        <v>33</v>
      </c>
      <c r="O1382"/>
      <c r="P1382">
        <v>0</v>
      </c>
      <c r="Q1382" t="s">
        <v>4576</v>
      </c>
      <c r="R1382">
        <v>31</v>
      </c>
      <c r="S1382" t="s">
        <v>4577</v>
      </c>
      <c r="T1382">
        <v>48</v>
      </c>
      <c r="U1382" t="s">
        <v>53</v>
      </c>
      <c r="V1382" t="s">
        <v>53</v>
      </c>
      <c r="W1382" t="s">
        <v>108</v>
      </c>
      <c r="X1382">
        <v>78789</v>
      </c>
      <c r="Y1382">
        <v>3050</v>
      </c>
      <c r="Z1382">
        <v>5</v>
      </c>
      <c r="AA1382">
        <v>38</v>
      </c>
      <c r="AB1382">
        <v>84</v>
      </c>
      <c r="AC1382">
        <v>42</v>
      </c>
      <c r="AD1382" t="s">
        <v>4580</v>
      </c>
      <c r="AE1382">
        <f>COUNTIF($E$2:E1382,E1382)</f>
        <v>2</v>
      </c>
      <c r="AF1382">
        <f>COUNTIF($H$2:$H1382,H1382)</f>
        <v>0</v>
      </c>
      <c r="AG1382">
        <f>COUNTIF($M$2:M1382,M1382)</f>
        <v>2</v>
      </c>
      <c r="AH1382">
        <f>COUNTIF($O$2:O1382,O1382)</f>
        <v>0</v>
      </c>
      <c r="AI1382">
        <f>COUNTIF($Q$2:Q1382,Q1382)</f>
        <v>2</v>
      </c>
      <c r="AJ1382">
        <f>COUNTIF($S$2:S1382,S1382)</f>
        <v>2</v>
      </c>
      <c r="AK1382">
        <f t="shared" si="21"/>
        <v>76.9423828125</v>
      </c>
      <c r="AL1382">
        <f>IF(AD1382="",0,COUNTIF($AD$2:AD1382,AD1382))</f>
        <v>1</v>
      </c>
    </row>
    <row r="1383" spans="1:38">
      <c r="A1383" t="s">
        <v>4581</v>
      </c>
      <c r="B1383" t="s">
        <v>56</v>
      </c>
      <c r="C1383">
        <v>200</v>
      </c>
      <c r="D1383" t="s">
        <v>54</v>
      </c>
      <c r="E1383" t="s">
        <v>4582</v>
      </c>
      <c r="F1383">
        <v>47</v>
      </c>
      <c r="G1383">
        <v>389</v>
      </c>
      <c r="H1383"/>
      <c r="I1383">
        <v>0</v>
      </c>
      <c r="J1383">
        <v>0</v>
      </c>
      <c r="K1383"/>
      <c r="L1383">
        <v>0</v>
      </c>
      <c r="M1383" t="s">
        <v>4582</v>
      </c>
      <c r="N1383">
        <v>47</v>
      </c>
      <c r="O1383"/>
      <c r="P1383">
        <v>0</v>
      </c>
      <c r="Q1383" t="s">
        <v>4583</v>
      </c>
      <c r="R1383">
        <v>23</v>
      </c>
      <c r="S1383" t="s">
        <v>4584</v>
      </c>
      <c r="T1383">
        <v>44</v>
      </c>
      <c r="U1383" t="s">
        <v>53</v>
      </c>
      <c r="V1383" t="s">
        <v>53</v>
      </c>
      <c r="W1383" t="s">
        <v>108</v>
      </c>
      <c r="X1383">
        <v>54871</v>
      </c>
      <c r="Y1383">
        <v>1161</v>
      </c>
      <c r="Z1383">
        <v>5</v>
      </c>
      <c r="AA1383">
        <v>17</v>
      </c>
      <c r="AB1383">
        <v>66</v>
      </c>
      <c r="AC1383">
        <v>11</v>
      </c>
      <c r="AD1383" t="s">
        <v>4585</v>
      </c>
      <c r="AE1383">
        <f>COUNTIF($E$2:E1383,E1383)</f>
        <v>1</v>
      </c>
      <c r="AF1383">
        <f>COUNTIF($H$2:$H1383,H1383)</f>
        <v>0</v>
      </c>
      <c r="AG1383">
        <f>COUNTIF($M$2:M1383,M1383)</f>
        <v>1</v>
      </c>
      <c r="AH1383">
        <f>COUNTIF($O$2:O1383,O1383)</f>
        <v>0</v>
      </c>
      <c r="AI1383">
        <f>COUNTIF($Q$2:Q1383,Q1383)</f>
        <v>1</v>
      </c>
      <c r="AJ1383">
        <f>COUNTIF($S$2:S1383,S1383)</f>
        <v>1</v>
      </c>
      <c r="AK1383">
        <f t="shared" si="21"/>
        <v>53.5849609375</v>
      </c>
      <c r="AL1383">
        <f>IF(AD1383="",0,COUNTIF($AD$2:AD1383,AD1383))</f>
        <v>1</v>
      </c>
    </row>
    <row r="1384" spans="1:38">
      <c r="A1384" t="s">
        <v>4586</v>
      </c>
      <c r="B1384" t="s">
        <v>56</v>
      </c>
      <c r="C1384">
        <v>200</v>
      </c>
      <c r="D1384" t="s">
        <v>54</v>
      </c>
      <c r="E1384" t="s">
        <v>4582</v>
      </c>
      <c r="F1384">
        <v>47</v>
      </c>
      <c r="G1384">
        <v>389</v>
      </c>
      <c r="H1384"/>
      <c r="I1384">
        <v>0</v>
      </c>
      <c r="J1384">
        <v>0</v>
      </c>
      <c r="K1384"/>
      <c r="L1384">
        <v>0</v>
      </c>
      <c r="M1384" t="s">
        <v>4582</v>
      </c>
      <c r="N1384">
        <v>47</v>
      </c>
      <c r="O1384"/>
      <c r="P1384">
        <v>0</v>
      </c>
      <c r="Q1384" t="s">
        <v>4583</v>
      </c>
      <c r="R1384">
        <v>23</v>
      </c>
      <c r="S1384" t="s">
        <v>4584</v>
      </c>
      <c r="T1384">
        <v>44</v>
      </c>
      <c r="U1384" t="s">
        <v>53</v>
      </c>
      <c r="V1384" t="s">
        <v>53</v>
      </c>
      <c r="W1384" t="s">
        <v>108</v>
      </c>
      <c r="X1384">
        <v>54897</v>
      </c>
      <c r="Y1384">
        <v>1161</v>
      </c>
      <c r="Z1384">
        <v>6</v>
      </c>
      <c r="AA1384">
        <v>2</v>
      </c>
      <c r="AB1384">
        <v>66</v>
      </c>
      <c r="AC1384">
        <v>11</v>
      </c>
      <c r="AD1384" t="s">
        <v>4587</v>
      </c>
      <c r="AE1384">
        <f>COUNTIF($E$2:E1384,E1384)</f>
        <v>2</v>
      </c>
      <c r="AF1384">
        <f>COUNTIF($H$2:$H1384,H1384)</f>
        <v>0</v>
      </c>
      <c r="AG1384">
        <f>COUNTIF($M$2:M1384,M1384)</f>
        <v>2</v>
      </c>
      <c r="AH1384">
        <f>COUNTIF($O$2:O1384,O1384)</f>
        <v>0</v>
      </c>
      <c r="AI1384">
        <f>COUNTIF($Q$2:Q1384,Q1384)</f>
        <v>2</v>
      </c>
      <c r="AJ1384">
        <f>COUNTIF($S$2:S1384,S1384)</f>
        <v>2</v>
      </c>
      <c r="AK1384">
        <f t="shared" si="21"/>
        <v>53.6103515625</v>
      </c>
      <c r="AL1384">
        <f>IF(AD1384="",0,COUNTIF($AD$2:AD1384,AD1384))</f>
        <v>1</v>
      </c>
    </row>
    <row r="1385" spans="1:38">
      <c r="A1385" t="s">
        <v>4588</v>
      </c>
      <c r="B1385" t="s">
        <v>56</v>
      </c>
      <c r="C1385">
        <v>200</v>
      </c>
      <c r="D1385" t="s">
        <v>54</v>
      </c>
      <c r="E1385" t="s">
        <v>4589</v>
      </c>
      <c r="F1385">
        <v>25</v>
      </c>
      <c r="G1385">
        <v>215</v>
      </c>
      <c r="H1385"/>
      <c r="I1385">
        <v>0</v>
      </c>
      <c r="J1385">
        <v>0</v>
      </c>
      <c r="K1385"/>
      <c r="L1385">
        <v>0</v>
      </c>
      <c r="M1385" t="s">
        <v>4589</v>
      </c>
      <c r="N1385">
        <v>25</v>
      </c>
      <c r="O1385"/>
      <c r="P1385">
        <v>0</v>
      </c>
      <c r="Q1385" t="s">
        <v>172</v>
      </c>
      <c r="R1385">
        <v>6</v>
      </c>
      <c r="S1385" t="s">
        <v>145</v>
      </c>
      <c r="T1385">
        <v>10</v>
      </c>
      <c r="U1385" t="s">
        <v>53</v>
      </c>
      <c r="V1385" t="s">
        <v>53</v>
      </c>
      <c r="W1385" t="s">
        <v>108</v>
      </c>
      <c r="X1385">
        <v>47607</v>
      </c>
      <c r="Y1385">
        <v>476</v>
      </c>
      <c r="Z1385">
        <v>5</v>
      </c>
      <c r="AA1385">
        <v>5</v>
      </c>
      <c r="AB1385">
        <v>56</v>
      </c>
      <c r="AC1385">
        <v>9</v>
      </c>
      <c r="AD1385" t="s">
        <v>4590</v>
      </c>
      <c r="AE1385">
        <f>COUNTIF($E$2:E1385,E1385)</f>
        <v>1</v>
      </c>
      <c r="AF1385">
        <f>COUNTIF($H$2:$H1385,H1385)</f>
        <v>0</v>
      </c>
      <c r="AG1385">
        <f>COUNTIF($M$2:M1385,M1385)</f>
        <v>1</v>
      </c>
      <c r="AH1385">
        <f>COUNTIF($O$2:O1385,O1385)</f>
        <v>0</v>
      </c>
      <c r="AI1385">
        <f>COUNTIF($Q$2:Q1385,Q1385)</f>
        <v>162</v>
      </c>
      <c r="AJ1385">
        <f>COUNTIF($S$2:S1385,S1385)</f>
        <v>162</v>
      </c>
      <c r="AK1385">
        <f t="shared" si="21"/>
        <v>46.4912109375</v>
      </c>
      <c r="AL1385">
        <f>IF(AD1385="",0,COUNTIF($AD$2:AD1385,AD1385))</f>
        <v>1</v>
      </c>
    </row>
    <row r="1386" spans="1:38">
      <c r="A1386" t="s">
        <v>4591</v>
      </c>
      <c r="B1386" t="s">
        <v>56</v>
      </c>
      <c r="C1386">
        <v>200</v>
      </c>
      <c r="D1386" t="s">
        <v>54</v>
      </c>
      <c r="E1386" t="s">
        <v>4592</v>
      </c>
      <c r="F1386">
        <v>41</v>
      </c>
      <c r="G1386">
        <v>332</v>
      </c>
      <c r="H1386"/>
      <c r="I1386">
        <v>0</v>
      </c>
      <c r="J1386">
        <v>0</v>
      </c>
      <c r="K1386"/>
      <c r="L1386">
        <v>0</v>
      </c>
      <c r="M1386" t="s">
        <v>4592</v>
      </c>
      <c r="N1386">
        <v>41</v>
      </c>
      <c r="O1386"/>
      <c r="P1386">
        <v>0</v>
      </c>
      <c r="Q1386" t="s">
        <v>172</v>
      </c>
      <c r="R1386">
        <v>6</v>
      </c>
      <c r="S1386" t="s">
        <v>145</v>
      </c>
      <c r="T1386">
        <v>10</v>
      </c>
      <c r="U1386" t="s">
        <v>53</v>
      </c>
      <c r="V1386" t="s">
        <v>53</v>
      </c>
      <c r="W1386" t="s">
        <v>108</v>
      </c>
      <c r="X1386">
        <v>47719</v>
      </c>
      <c r="Y1386">
        <v>480</v>
      </c>
      <c r="Z1386">
        <v>6</v>
      </c>
      <c r="AA1386">
        <v>2</v>
      </c>
      <c r="AB1386">
        <v>56</v>
      </c>
      <c r="AC1386">
        <v>9</v>
      </c>
      <c r="AD1386" t="s">
        <v>4593</v>
      </c>
      <c r="AE1386">
        <f>COUNTIF($E$2:E1386,E1386)</f>
        <v>1</v>
      </c>
      <c r="AF1386">
        <f>COUNTIF($H$2:$H1386,H1386)</f>
        <v>0</v>
      </c>
      <c r="AG1386">
        <f>COUNTIF($M$2:M1386,M1386)</f>
        <v>1</v>
      </c>
      <c r="AH1386">
        <f>COUNTIF($O$2:O1386,O1386)</f>
        <v>0</v>
      </c>
      <c r="AI1386">
        <f>COUNTIF($Q$2:Q1386,Q1386)</f>
        <v>163</v>
      </c>
      <c r="AJ1386">
        <f>COUNTIF($S$2:S1386,S1386)</f>
        <v>163</v>
      </c>
      <c r="AK1386">
        <f t="shared" si="21"/>
        <v>46.6005859375</v>
      </c>
      <c r="AL1386">
        <f>IF(AD1386="",0,COUNTIF($AD$2:AD1386,AD1386))</f>
        <v>1</v>
      </c>
    </row>
    <row r="1387" spans="1:38">
      <c r="A1387" t="s">
        <v>4594</v>
      </c>
      <c r="B1387" t="s">
        <v>56</v>
      </c>
      <c r="C1387">
        <v>200</v>
      </c>
      <c r="D1387" t="s">
        <v>54</v>
      </c>
      <c r="E1387" t="s">
        <v>4595</v>
      </c>
      <c r="F1387">
        <v>49</v>
      </c>
      <c r="G1387">
        <v>421</v>
      </c>
      <c r="H1387"/>
      <c r="I1387">
        <v>0</v>
      </c>
      <c r="J1387">
        <v>0</v>
      </c>
      <c r="K1387"/>
      <c r="L1387">
        <v>0</v>
      </c>
      <c r="M1387" t="s">
        <v>4595</v>
      </c>
      <c r="N1387">
        <v>49</v>
      </c>
      <c r="O1387"/>
      <c r="P1387">
        <v>0</v>
      </c>
      <c r="Q1387" t="s">
        <v>4596</v>
      </c>
      <c r="R1387">
        <v>67</v>
      </c>
      <c r="S1387" t="s">
        <v>172</v>
      </c>
      <c r="T1387">
        <v>6</v>
      </c>
      <c r="U1387" t="s">
        <v>53</v>
      </c>
      <c r="V1387" t="s">
        <v>53</v>
      </c>
      <c r="W1387" t="s">
        <v>108</v>
      </c>
      <c r="X1387">
        <v>48837</v>
      </c>
      <c r="Y1387">
        <v>501</v>
      </c>
      <c r="Z1387">
        <v>6</v>
      </c>
      <c r="AA1387">
        <v>2</v>
      </c>
      <c r="AB1387">
        <v>57</v>
      </c>
      <c r="AC1387">
        <v>9</v>
      </c>
      <c r="AD1387" t="s">
        <v>4597</v>
      </c>
      <c r="AE1387">
        <f>COUNTIF($E$2:E1387,E1387)</f>
        <v>1</v>
      </c>
      <c r="AF1387">
        <f>COUNTIF($H$2:$H1387,H1387)</f>
        <v>0</v>
      </c>
      <c r="AG1387">
        <f>COUNTIF($M$2:M1387,M1387)</f>
        <v>1</v>
      </c>
      <c r="AH1387">
        <f>COUNTIF($O$2:O1387,O1387)</f>
        <v>0</v>
      </c>
      <c r="AI1387">
        <f>COUNTIF($Q$2:Q1387,Q1387)</f>
        <v>1</v>
      </c>
      <c r="AJ1387">
        <f>COUNTIF($S$2:S1387,S1387)</f>
        <v>816</v>
      </c>
      <c r="AK1387">
        <f t="shared" si="21"/>
        <v>47.6923828125</v>
      </c>
      <c r="AL1387">
        <f>IF(AD1387="",0,COUNTIF($AD$2:AD1387,AD1387))</f>
        <v>1</v>
      </c>
    </row>
    <row r="1388" spans="1:38">
      <c r="A1388" t="s">
        <v>4598</v>
      </c>
      <c r="B1388" t="s">
        <v>56</v>
      </c>
      <c r="C1388">
        <v>200</v>
      </c>
      <c r="D1388" t="s">
        <v>54</v>
      </c>
      <c r="E1388" t="s">
        <v>4595</v>
      </c>
      <c r="F1388">
        <v>49</v>
      </c>
      <c r="G1388">
        <v>421</v>
      </c>
      <c r="H1388"/>
      <c r="I1388">
        <v>0</v>
      </c>
      <c r="J1388">
        <v>0</v>
      </c>
      <c r="K1388"/>
      <c r="L1388">
        <v>0</v>
      </c>
      <c r="M1388" t="s">
        <v>4595</v>
      </c>
      <c r="N1388">
        <v>49</v>
      </c>
      <c r="O1388"/>
      <c r="P1388">
        <v>0</v>
      </c>
      <c r="Q1388" t="s">
        <v>4596</v>
      </c>
      <c r="R1388">
        <v>67</v>
      </c>
      <c r="S1388" t="s">
        <v>172</v>
      </c>
      <c r="T1388">
        <v>6</v>
      </c>
      <c r="U1388" t="s">
        <v>53</v>
      </c>
      <c r="V1388" t="s">
        <v>53</v>
      </c>
      <c r="W1388" t="s">
        <v>108</v>
      </c>
      <c r="X1388">
        <v>48851</v>
      </c>
      <c r="Y1388">
        <v>501</v>
      </c>
      <c r="Z1388">
        <v>7</v>
      </c>
      <c r="AA1388">
        <v>2</v>
      </c>
      <c r="AB1388">
        <v>57</v>
      </c>
      <c r="AC1388">
        <v>9</v>
      </c>
      <c r="AD1388" t="s">
        <v>4599</v>
      </c>
      <c r="AE1388">
        <f>COUNTIF($E$2:E1388,E1388)</f>
        <v>2</v>
      </c>
      <c r="AF1388">
        <f>COUNTIF($H$2:$H1388,H1388)</f>
        <v>0</v>
      </c>
      <c r="AG1388">
        <f>COUNTIF($M$2:M1388,M1388)</f>
        <v>2</v>
      </c>
      <c r="AH1388">
        <f>COUNTIF($O$2:O1388,O1388)</f>
        <v>0</v>
      </c>
      <c r="AI1388">
        <f>COUNTIF($Q$2:Q1388,Q1388)</f>
        <v>2</v>
      </c>
      <c r="AJ1388">
        <f>COUNTIF($S$2:S1388,S1388)</f>
        <v>817</v>
      </c>
      <c r="AK1388">
        <f t="shared" si="21"/>
        <v>47.7060546875</v>
      </c>
      <c r="AL1388">
        <f>IF(AD1388="",0,COUNTIF($AD$2:AD1388,AD1388))</f>
        <v>1</v>
      </c>
    </row>
    <row r="1389" spans="1:38">
      <c r="A1389" t="s">
        <v>4600</v>
      </c>
      <c r="B1389" t="s">
        <v>4</v>
      </c>
      <c r="C1389">
        <v>301</v>
      </c>
      <c r="D1389" t="s">
        <v>55</v>
      </c>
      <c r="E1389"/>
      <c r="F1389">
        <v>0</v>
      </c>
      <c r="G1389">
        <v>0</v>
      </c>
      <c r="H1389"/>
      <c r="I1389">
        <v>0</v>
      </c>
      <c r="J1389">
        <v>0</v>
      </c>
      <c r="K1389"/>
      <c r="L1389">
        <v>0</v>
      </c>
      <c r="M1389"/>
      <c r="N1389">
        <v>0</v>
      </c>
      <c r="O1389"/>
      <c r="P1389">
        <v>0</v>
      </c>
      <c r="Q1389"/>
      <c r="R1389">
        <v>0</v>
      </c>
      <c r="S1389"/>
      <c r="T1389">
        <v>0</v>
      </c>
      <c r="U1389" t="s">
        <v>53</v>
      </c>
      <c r="V1389" t="s">
        <v>53</v>
      </c>
      <c r="W1389"/>
      <c r="X1389">
        <v>0</v>
      </c>
      <c r="Y1389">
        <v>0</v>
      </c>
      <c r="Z1389">
        <v>6</v>
      </c>
      <c r="AA1389">
        <v>10</v>
      </c>
      <c r="AB1389">
        <v>1</v>
      </c>
      <c r="AC1389">
        <v>0</v>
      </c>
      <c r="AD1389" t="s">
        <v>53</v>
      </c>
      <c r="AE1389">
        <f>COUNTIF($E$2:E1389,E1389)</f>
        <v>0</v>
      </c>
      <c r="AF1389">
        <f>COUNTIF($H$2:$H1389,H1389)</f>
        <v>0</v>
      </c>
      <c r="AG1389">
        <f>COUNTIF($M$2:M1389,M1389)</f>
        <v>0</v>
      </c>
      <c r="AH1389">
        <f>COUNTIF($O$2:O1389,O1389)</f>
        <v>0</v>
      </c>
      <c r="AI1389">
        <f>COUNTIF($Q$2:Q1389,Q1389)</f>
        <v>0</v>
      </c>
      <c r="AJ1389">
        <f>COUNTIF($S$2:S1389,S1389)</f>
        <v>0</v>
      </c>
      <c r="AK1389">
        <f t="shared" si="21"/>
        <v>0</v>
      </c>
      <c r="AL1389">
        <f>IF(AD1389="",0,COUNTIF($AD$2:AD1389,AD1389))</f>
        <v>0</v>
      </c>
    </row>
    <row r="1390" spans="1:38">
      <c r="A1390" t="s">
        <v>4601</v>
      </c>
      <c r="B1390" t="s">
        <v>56</v>
      </c>
      <c r="C1390">
        <v>200</v>
      </c>
      <c r="D1390" t="s">
        <v>54</v>
      </c>
      <c r="E1390" t="s">
        <v>4602</v>
      </c>
      <c r="F1390">
        <v>55</v>
      </c>
      <c r="G1390">
        <v>453</v>
      </c>
      <c r="H1390"/>
      <c r="I1390">
        <v>0</v>
      </c>
      <c r="J1390">
        <v>0</v>
      </c>
      <c r="K1390"/>
      <c r="L1390">
        <v>0</v>
      </c>
      <c r="M1390" t="s">
        <v>4603</v>
      </c>
      <c r="N1390">
        <v>39</v>
      </c>
      <c r="O1390"/>
      <c r="P1390">
        <v>0</v>
      </c>
      <c r="Q1390" t="s">
        <v>4604</v>
      </c>
      <c r="R1390">
        <v>56</v>
      </c>
      <c r="S1390" t="s">
        <v>172</v>
      </c>
      <c r="T1390">
        <v>6</v>
      </c>
      <c r="U1390" t="s">
        <v>53</v>
      </c>
      <c r="V1390" t="s">
        <v>53</v>
      </c>
      <c r="W1390" t="s">
        <v>108</v>
      </c>
      <c r="X1390">
        <v>62608</v>
      </c>
      <c r="Y1390">
        <v>1469</v>
      </c>
      <c r="Z1390">
        <v>5</v>
      </c>
      <c r="AA1390">
        <v>10</v>
      </c>
      <c r="AB1390">
        <v>70</v>
      </c>
      <c r="AC1390">
        <v>26</v>
      </c>
      <c r="AD1390" t="s">
        <v>4605</v>
      </c>
      <c r="AE1390">
        <f>COUNTIF($E$2:E1390,E1390)</f>
        <v>1</v>
      </c>
      <c r="AF1390">
        <f>COUNTIF($H$2:$H1390,H1390)</f>
        <v>0</v>
      </c>
      <c r="AG1390">
        <f>COUNTIF($M$2:M1390,M1390)</f>
        <v>1</v>
      </c>
      <c r="AH1390">
        <f>COUNTIF($O$2:O1390,O1390)</f>
        <v>0</v>
      </c>
      <c r="AI1390">
        <f>COUNTIF($Q$2:Q1390,Q1390)</f>
        <v>1</v>
      </c>
      <c r="AJ1390">
        <f>COUNTIF($S$2:S1390,S1390)</f>
        <v>818</v>
      </c>
      <c r="AK1390">
        <f t="shared" si="21"/>
        <v>61.140625</v>
      </c>
      <c r="AL1390">
        <f>IF(AD1390="",0,COUNTIF($AD$2:AD1390,AD1390))</f>
        <v>1</v>
      </c>
    </row>
    <row r="1391" spans="1:38">
      <c r="A1391" t="s">
        <v>4606</v>
      </c>
      <c r="B1391" t="s">
        <v>56</v>
      </c>
      <c r="C1391">
        <v>200</v>
      </c>
      <c r="D1391" t="s">
        <v>54</v>
      </c>
      <c r="E1391" t="s">
        <v>4602</v>
      </c>
      <c r="F1391">
        <v>55</v>
      </c>
      <c r="G1391">
        <v>453</v>
      </c>
      <c r="H1391"/>
      <c r="I1391">
        <v>0</v>
      </c>
      <c r="J1391">
        <v>0</v>
      </c>
      <c r="K1391"/>
      <c r="L1391">
        <v>0</v>
      </c>
      <c r="M1391" t="s">
        <v>4603</v>
      </c>
      <c r="N1391">
        <v>39</v>
      </c>
      <c r="O1391"/>
      <c r="P1391">
        <v>0</v>
      </c>
      <c r="Q1391" t="s">
        <v>4604</v>
      </c>
      <c r="R1391">
        <v>56</v>
      </c>
      <c r="S1391" t="s">
        <v>172</v>
      </c>
      <c r="T1391">
        <v>6</v>
      </c>
      <c r="U1391" t="s">
        <v>53</v>
      </c>
      <c r="V1391" t="s">
        <v>53</v>
      </c>
      <c r="W1391" t="s">
        <v>108</v>
      </c>
      <c r="X1391">
        <v>62642</v>
      </c>
      <c r="Y1391">
        <v>1469</v>
      </c>
      <c r="Z1391">
        <v>6</v>
      </c>
      <c r="AA1391">
        <v>14</v>
      </c>
      <c r="AB1391">
        <v>70</v>
      </c>
      <c r="AC1391">
        <v>26</v>
      </c>
      <c r="AD1391" t="s">
        <v>4607</v>
      </c>
      <c r="AE1391">
        <f>COUNTIF($E$2:E1391,E1391)</f>
        <v>2</v>
      </c>
      <c r="AF1391">
        <f>COUNTIF($H$2:$H1391,H1391)</f>
        <v>0</v>
      </c>
      <c r="AG1391">
        <f>COUNTIF($M$2:M1391,M1391)</f>
        <v>2</v>
      </c>
      <c r="AH1391">
        <f>COUNTIF($O$2:O1391,O1391)</f>
        <v>0</v>
      </c>
      <c r="AI1391">
        <f>COUNTIF($Q$2:Q1391,Q1391)</f>
        <v>2</v>
      </c>
      <c r="AJ1391">
        <f>COUNTIF($S$2:S1391,S1391)</f>
        <v>819</v>
      </c>
      <c r="AK1391">
        <f t="shared" si="21"/>
        <v>61.173828125</v>
      </c>
      <c r="AL1391">
        <f>IF(AD1391="",0,COUNTIF($AD$2:AD1391,AD1391))</f>
        <v>1</v>
      </c>
    </row>
    <row r="1392" spans="1:38">
      <c r="A1392" t="s">
        <v>4608</v>
      </c>
      <c r="B1392" t="s">
        <v>4</v>
      </c>
      <c r="C1392">
        <v>301</v>
      </c>
      <c r="D1392" t="s">
        <v>55</v>
      </c>
      <c r="E1392"/>
      <c r="F1392">
        <v>0</v>
      </c>
      <c r="G1392">
        <v>0</v>
      </c>
      <c r="H1392"/>
      <c r="I1392">
        <v>0</v>
      </c>
      <c r="J1392">
        <v>0</v>
      </c>
      <c r="K1392"/>
      <c r="L1392">
        <v>0</v>
      </c>
      <c r="M1392"/>
      <c r="N1392">
        <v>0</v>
      </c>
      <c r="O1392"/>
      <c r="P1392">
        <v>0</v>
      </c>
      <c r="Q1392"/>
      <c r="R1392">
        <v>0</v>
      </c>
      <c r="S1392"/>
      <c r="T1392">
        <v>0</v>
      </c>
      <c r="U1392" t="s">
        <v>53</v>
      </c>
      <c r="V1392" t="s">
        <v>53</v>
      </c>
      <c r="W1392"/>
      <c r="X1392">
        <v>188</v>
      </c>
      <c r="Y1392">
        <v>0</v>
      </c>
      <c r="Z1392">
        <v>4</v>
      </c>
      <c r="AA1392">
        <v>4</v>
      </c>
      <c r="AB1392">
        <v>1</v>
      </c>
      <c r="AC1392">
        <v>0</v>
      </c>
      <c r="AD1392" t="s">
        <v>53</v>
      </c>
      <c r="AE1392">
        <f>COUNTIF($E$2:E1392,E1392)</f>
        <v>0</v>
      </c>
      <c r="AF1392">
        <f>COUNTIF($H$2:$H1392,H1392)</f>
        <v>0</v>
      </c>
      <c r="AG1392">
        <f>COUNTIF($M$2:M1392,M1392)</f>
        <v>0</v>
      </c>
      <c r="AH1392">
        <f>COUNTIF($O$2:O1392,O1392)</f>
        <v>0</v>
      </c>
      <c r="AI1392">
        <f>COUNTIF($Q$2:Q1392,Q1392)</f>
        <v>0</v>
      </c>
      <c r="AJ1392">
        <f>COUNTIF($S$2:S1392,S1392)</f>
        <v>0</v>
      </c>
      <c r="AK1392">
        <f t="shared" si="21"/>
        <v>0.18359375</v>
      </c>
      <c r="AL1392">
        <f>IF(AD1392="",0,COUNTIF($AD$2:AD1392,AD1392))</f>
        <v>0</v>
      </c>
    </row>
    <row r="1393" spans="1:38">
      <c r="A1393" t="s">
        <v>4609</v>
      </c>
      <c r="B1393" t="s">
        <v>56</v>
      </c>
      <c r="C1393">
        <v>200</v>
      </c>
      <c r="D1393" t="s">
        <v>54</v>
      </c>
      <c r="E1393" t="s">
        <v>4610</v>
      </c>
      <c r="F1393">
        <v>38</v>
      </c>
      <c r="G1393">
        <v>333</v>
      </c>
      <c r="H1393"/>
      <c r="I1393">
        <v>0</v>
      </c>
      <c r="J1393">
        <v>0</v>
      </c>
      <c r="K1393"/>
      <c r="L1393">
        <v>0</v>
      </c>
      <c r="M1393" t="s">
        <v>4610</v>
      </c>
      <c r="N1393">
        <v>38</v>
      </c>
      <c r="O1393"/>
      <c r="P1393">
        <v>0</v>
      </c>
      <c r="Q1393" t="s">
        <v>4611</v>
      </c>
      <c r="R1393">
        <v>54</v>
      </c>
      <c r="S1393" t="s">
        <v>4612</v>
      </c>
      <c r="T1393">
        <v>45</v>
      </c>
      <c r="U1393" t="s">
        <v>53</v>
      </c>
      <c r="V1393" t="s">
        <v>53</v>
      </c>
      <c r="W1393" t="s">
        <v>108</v>
      </c>
      <c r="X1393">
        <v>55291</v>
      </c>
      <c r="Y1393">
        <v>1232</v>
      </c>
      <c r="Z1393">
        <v>5</v>
      </c>
      <c r="AA1393">
        <v>12</v>
      </c>
      <c r="AB1393">
        <v>66</v>
      </c>
      <c r="AC1393">
        <v>13</v>
      </c>
      <c r="AD1393" t="s">
        <v>4613</v>
      </c>
      <c r="AE1393">
        <f>COUNTIF($E$2:E1393,E1393)</f>
        <v>1</v>
      </c>
      <c r="AF1393">
        <f>COUNTIF($H$2:$H1393,H1393)</f>
        <v>0</v>
      </c>
      <c r="AG1393">
        <f>COUNTIF($M$2:M1393,M1393)</f>
        <v>1</v>
      </c>
      <c r="AH1393">
        <f>COUNTIF($O$2:O1393,O1393)</f>
        <v>0</v>
      </c>
      <c r="AI1393">
        <f>COUNTIF($Q$2:Q1393,Q1393)</f>
        <v>1</v>
      </c>
      <c r="AJ1393">
        <f>COUNTIF($S$2:S1393,S1393)</f>
        <v>1</v>
      </c>
      <c r="AK1393">
        <f t="shared" si="21"/>
        <v>53.9951171875</v>
      </c>
      <c r="AL1393">
        <f>IF(AD1393="",0,COUNTIF($AD$2:AD1393,AD1393))</f>
        <v>1</v>
      </c>
    </row>
    <row r="1394" spans="1:38">
      <c r="A1394" t="s">
        <v>4614</v>
      </c>
      <c r="B1394" t="s">
        <v>56</v>
      </c>
      <c r="C1394">
        <v>200</v>
      </c>
      <c r="D1394" t="s">
        <v>54</v>
      </c>
      <c r="E1394" t="s">
        <v>4610</v>
      </c>
      <c r="F1394">
        <v>38</v>
      </c>
      <c r="G1394">
        <v>333</v>
      </c>
      <c r="H1394"/>
      <c r="I1394">
        <v>0</v>
      </c>
      <c r="J1394">
        <v>0</v>
      </c>
      <c r="K1394"/>
      <c r="L1394">
        <v>0</v>
      </c>
      <c r="M1394" t="s">
        <v>4610</v>
      </c>
      <c r="N1394">
        <v>38</v>
      </c>
      <c r="O1394"/>
      <c r="P1394">
        <v>0</v>
      </c>
      <c r="Q1394" t="s">
        <v>4611</v>
      </c>
      <c r="R1394">
        <v>54</v>
      </c>
      <c r="S1394" t="s">
        <v>4612</v>
      </c>
      <c r="T1394">
        <v>45</v>
      </c>
      <c r="U1394" t="s">
        <v>53</v>
      </c>
      <c r="V1394" t="s">
        <v>53</v>
      </c>
      <c r="W1394" t="s">
        <v>108</v>
      </c>
      <c r="X1394">
        <v>55317</v>
      </c>
      <c r="Y1394">
        <v>1232</v>
      </c>
      <c r="Z1394">
        <v>6</v>
      </c>
      <c r="AA1394">
        <v>4</v>
      </c>
      <c r="AB1394">
        <v>66</v>
      </c>
      <c r="AC1394">
        <v>13</v>
      </c>
      <c r="AD1394" t="s">
        <v>4615</v>
      </c>
      <c r="AE1394">
        <f>COUNTIF($E$2:E1394,E1394)</f>
        <v>2</v>
      </c>
      <c r="AF1394">
        <f>COUNTIF($H$2:$H1394,H1394)</f>
        <v>0</v>
      </c>
      <c r="AG1394">
        <f>COUNTIF($M$2:M1394,M1394)</f>
        <v>2</v>
      </c>
      <c r="AH1394">
        <f>COUNTIF($O$2:O1394,O1394)</f>
        <v>0</v>
      </c>
      <c r="AI1394">
        <f>COUNTIF($Q$2:Q1394,Q1394)</f>
        <v>2</v>
      </c>
      <c r="AJ1394">
        <f>COUNTIF($S$2:S1394,S1394)</f>
        <v>2</v>
      </c>
      <c r="AK1394">
        <f t="shared" si="21"/>
        <v>54.0205078125</v>
      </c>
      <c r="AL1394">
        <f>IF(AD1394="",0,COUNTIF($AD$2:AD1394,AD1394))</f>
        <v>1</v>
      </c>
    </row>
    <row r="1395" spans="1:38">
      <c r="A1395" t="s">
        <v>4616</v>
      </c>
      <c r="B1395" t="s">
        <v>56</v>
      </c>
      <c r="C1395">
        <v>200</v>
      </c>
      <c r="D1395" t="s">
        <v>54</v>
      </c>
      <c r="E1395" t="s">
        <v>4617</v>
      </c>
      <c r="F1395">
        <v>29</v>
      </c>
      <c r="G1395">
        <v>255</v>
      </c>
      <c r="H1395"/>
      <c r="I1395">
        <v>0</v>
      </c>
      <c r="J1395">
        <v>0</v>
      </c>
      <c r="K1395"/>
      <c r="L1395">
        <v>0</v>
      </c>
      <c r="M1395" t="s">
        <v>4617</v>
      </c>
      <c r="N1395">
        <v>29</v>
      </c>
      <c r="O1395"/>
      <c r="P1395">
        <v>0</v>
      </c>
      <c r="Q1395" t="s">
        <v>172</v>
      </c>
      <c r="R1395">
        <v>6</v>
      </c>
      <c r="S1395" t="s">
        <v>145</v>
      </c>
      <c r="T1395">
        <v>10</v>
      </c>
      <c r="U1395" t="s">
        <v>53</v>
      </c>
      <c r="V1395" t="s">
        <v>53</v>
      </c>
      <c r="W1395" t="s">
        <v>108</v>
      </c>
      <c r="X1395">
        <v>47427</v>
      </c>
      <c r="Y1395">
        <v>485</v>
      </c>
      <c r="Z1395">
        <v>6</v>
      </c>
      <c r="AA1395">
        <v>4</v>
      </c>
      <c r="AB1395">
        <v>56</v>
      </c>
      <c r="AC1395">
        <v>9</v>
      </c>
      <c r="AD1395" t="s">
        <v>4618</v>
      </c>
      <c r="AE1395">
        <f>COUNTIF($E$2:E1395,E1395)</f>
        <v>1</v>
      </c>
      <c r="AF1395">
        <f>COUNTIF($H$2:$H1395,H1395)</f>
        <v>0</v>
      </c>
      <c r="AG1395">
        <f>COUNTIF($M$2:M1395,M1395)</f>
        <v>1</v>
      </c>
      <c r="AH1395">
        <f>COUNTIF($O$2:O1395,O1395)</f>
        <v>0</v>
      </c>
      <c r="AI1395">
        <f>COUNTIF($Q$2:Q1395,Q1395)</f>
        <v>164</v>
      </c>
      <c r="AJ1395">
        <f>COUNTIF($S$2:S1395,S1395)</f>
        <v>164</v>
      </c>
      <c r="AK1395">
        <f t="shared" si="21"/>
        <v>46.3154296875</v>
      </c>
      <c r="AL1395">
        <f>IF(AD1395="",0,COUNTIF($AD$2:AD1395,AD1395))</f>
        <v>1</v>
      </c>
    </row>
    <row r="1396" spans="1:38">
      <c r="A1396" t="s">
        <v>4619</v>
      </c>
      <c r="B1396" t="s">
        <v>56</v>
      </c>
      <c r="C1396">
        <v>200</v>
      </c>
      <c r="D1396" t="s">
        <v>54</v>
      </c>
      <c r="E1396" t="s">
        <v>4620</v>
      </c>
      <c r="F1396">
        <v>59</v>
      </c>
      <c r="G1396">
        <v>493</v>
      </c>
      <c r="H1396"/>
      <c r="I1396">
        <v>0</v>
      </c>
      <c r="J1396">
        <v>0</v>
      </c>
      <c r="K1396"/>
      <c r="L1396">
        <v>0</v>
      </c>
      <c r="M1396" t="s">
        <v>4621</v>
      </c>
      <c r="N1396">
        <v>59</v>
      </c>
      <c r="O1396"/>
      <c r="P1396">
        <v>0</v>
      </c>
      <c r="Q1396" t="s">
        <v>4622</v>
      </c>
      <c r="R1396">
        <v>15</v>
      </c>
      <c r="S1396" t="s">
        <v>4623</v>
      </c>
      <c r="T1396">
        <v>6</v>
      </c>
      <c r="U1396" t="s">
        <v>53</v>
      </c>
      <c r="V1396" t="s">
        <v>53</v>
      </c>
      <c r="W1396" t="s">
        <v>108</v>
      </c>
      <c r="X1396">
        <v>57207</v>
      </c>
      <c r="Y1396">
        <v>1705</v>
      </c>
      <c r="Z1396">
        <v>6</v>
      </c>
      <c r="AA1396">
        <v>10</v>
      </c>
      <c r="AB1396">
        <v>64</v>
      </c>
      <c r="AC1396">
        <v>10</v>
      </c>
      <c r="AD1396" t="s">
        <v>4624</v>
      </c>
      <c r="AE1396">
        <f>COUNTIF($E$2:E1396,E1396)</f>
        <v>1</v>
      </c>
      <c r="AF1396">
        <f>COUNTIF($H$2:$H1396,H1396)</f>
        <v>0</v>
      </c>
      <c r="AG1396">
        <f>COUNTIF($M$2:M1396,M1396)</f>
        <v>1</v>
      </c>
      <c r="AH1396">
        <f>COUNTIF($O$2:O1396,O1396)</f>
        <v>0</v>
      </c>
      <c r="AI1396">
        <f>COUNTIF($Q$2:Q1396,Q1396)</f>
        <v>1</v>
      </c>
      <c r="AJ1396">
        <f>COUNTIF($S$2:S1396,S1396)</f>
        <v>1</v>
      </c>
      <c r="AK1396">
        <f t="shared" si="21"/>
        <v>55.8662109375</v>
      </c>
      <c r="AL1396">
        <f>IF(AD1396="",0,COUNTIF($AD$2:AD1396,AD1396))</f>
        <v>1</v>
      </c>
    </row>
    <row r="1397" spans="1:38">
      <c r="A1397" t="s">
        <v>4625</v>
      </c>
      <c r="B1397" t="s">
        <v>56</v>
      </c>
      <c r="C1397">
        <v>200</v>
      </c>
      <c r="D1397" t="s">
        <v>54</v>
      </c>
      <c r="E1397" t="s">
        <v>4620</v>
      </c>
      <c r="F1397">
        <v>59</v>
      </c>
      <c r="G1397">
        <v>493</v>
      </c>
      <c r="H1397"/>
      <c r="I1397">
        <v>0</v>
      </c>
      <c r="J1397">
        <v>0</v>
      </c>
      <c r="K1397"/>
      <c r="L1397">
        <v>0</v>
      </c>
      <c r="M1397" t="s">
        <v>4621</v>
      </c>
      <c r="N1397">
        <v>59</v>
      </c>
      <c r="O1397"/>
      <c r="P1397">
        <v>0</v>
      </c>
      <c r="Q1397" t="s">
        <v>4622</v>
      </c>
      <c r="R1397">
        <v>15</v>
      </c>
      <c r="S1397" t="s">
        <v>4623</v>
      </c>
      <c r="T1397">
        <v>6</v>
      </c>
      <c r="U1397" t="s">
        <v>53</v>
      </c>
      <c r="V1397" t="s">
        <v>53</v>
      </c>
      <c r="W1397" t="s">
        <v>108</v>
      </c>
      <c r="X1397">
        <v>57222</v>
      </c>
      <c r="Y1397">
        <v>1705</v>
      </c>
      <c r="Z1397">
        <v>7</v>
      </c>
      <c r="AA1397">
        <v>6</v>
      </c>
      <c r="AB1397">
        <v>64</v>
      </c>
      <c r="AC1397">
        <v>10</v>
      </c>
      <c r="AD1397" t="s">
        <v>4626</v>
      </c>
      <c r="AE1397">
        <f>COUNTIF($E$2:E1397,E1397)</f>
        <v>2</v>
      </c>
      <c r="AF1397">
        <f>COUNTIF($H$2:$H1397,H1397)</f>
        <v>0</v>
      </c>
      <c r="AG1397">
        <f>COUNTIF($M$2:M1397,M1397)</f>
        <v>2</v>
      </c>
      <c r="AH1397">
        <f>COUNTIF($O$2:O1397,O1397)</f>
        <v>0</v>
      </c>
      <c r="AI1397">
        <f>COUNTIF($Q$2:Q1397,Q1397)</f>
        <v>2</v>
      </c>
      <c r="AJ1397">
        <f>COUNTIF($S$2:S1397,S1397)</f>
        <v>2</v>
      </c>
      <c r="AK1397">
        <f t="shared" si="21"/>
        <v>55.880859375</v>
      </c>
      <c r="AL1397">
        <f>IF(AD1397="",0,COUNTIF($AD$2:AD1397,AD1397))</f>
        <v>1</v>
      </c>
    </row>
    <row r="1398" spans="1:38">
      <c r="A1398" t="s">
        <v>4627</v>
      </c>
      <c r="B1398" t="s">
        <v>56</v>
      </c>
      <c r="C1398">
        <v>200</v>
      </c>
      <c r="D1398" t="s">
        <v>54</v>
      </c>
      <c r="E1398" t="s">
        <v>4628</v>
      </c>
      <c r="F1398">
        <v>50</v>
      </c>
      <c r="G1398">
        <v>424</v>
      </c>
      <c r="H1398"/>
      <c r="I1398">
        <v>0</v>
      </c>
      <c r="J1398">
        <v>0</v>
      </c>
      <c r="K1398"/>
      <c r="L1398">
        <v>0</v>
      </c>
      <c r="M1398" t="s">
        <v>4628</v>
      </c>
      <c r="N1398">
        <v>50</v>
      </c>
      <c r="O1398"/>
      <c r="P1398">
        <v>0</v>
      </c>
      <c r="Q1398" t="s">
        <v>4629</v>
      </c>
      <c r="R1398">
        <v>24</v>
      </c>
      <c r="S1398" t="s">
        <v>4630</v>
      </c>
      <c r="T1398">
        <v>25</v>
      </c>
      <c r="U1398" t="s">
        <v>53</v>
      </c>
      <c r="V1398" t="s">
        <v>53</v>
      </c>
      <c r="W1398" t="s">
        <v>108</v>
      </c>
      <c r="X1398">
        <v>68376</v>
      </c>
      <c r="Y1398">
        <v>2602</v>
      </c>
      <c r="Z1398">
        <v>5</v>
      </c>
      <c r="AA1398">
        <v>6</v>
      </c>
      <c r="AB1398">
        <v>69</v>
      </c>
      <c r="AC1398">
        <v>14</v>
      </c>
      <c r="AD1398" t="s">
        <v>4631</v>
      </c>
      <c r="AE1398">
        <f>COUNTIF($E$2:E1398,E1398)</f>
        <v>1</v>
      </c>
      <c r="AF1398">
        <f>COUNTIF($H$2:$H1398,H1398)</f>
        <v>0</v>
      </c>
      <c r="AG1398">
        <f>COUNTIF($M$2:M1398,M1398)</f>
        <v>1</v>
      </c>
      <c r="AH1398">
        <f>COUNTIF($O$2:O1398,O1398)</f>
        <v>0</v>
      </c>
      <c r="AI1398">
        <f>COUNTIF($Q$2:Q1398,Q1398)</f>
        <v>1</v>
      </c>
      <c r="AJ1398">
        <f>COUNTIF($S$2:S1398,S1398)</f>
        <v>1</v>
      </c>
      <c r="AK1398">
        <f t="shared" si="21"/>
        <v>66.7734375</v>
      </c>
      <c r="AL1398">
        <f>IF(AD1398="",0,COUNTIF($AD$2:AD1398,AD1398))</f>
        <v>1</v>
      </c>
    </row>
    <row r="1399" spans="1:38">
      <c r="A1399" t="s">
        <v>4632</v>
      </c>
      <c r="B1399" t="s">
        <v>56</v>
      </c>
      <c r="C1399">
        <v>200</v>
      </c>
      <c r="D1399" t="s">
        <v>54</v>
      </c>
      <c r="E1399" t="s">
        <v>4633</v>
      </c>
      <c r="F1399">
        <v>35</v>
      </c>
      <c r="G1399">
        <v>291</v>
      </c>
      <c r="H1399"/>
      <c r="I1399">
        <v>0</v>
      </c>
      <c r="J1399">
        <v>0</v>
      </c>
      <c r="K1399"/>
      <c r="L1399">
        <v>0</v>
      </c>
      <c r="M1399" t="s">
        <v>4633</v>
      </c>
      <c r="N1399">
        <v>35</v>
      </c>
      <c r="O1399"/>
      <c r="P1399">
        <v>0</v>
      </c>
      <c r="Q1399" t="s">
        <v>172</v>
      </c>
      <c r="R1399">
        <v>6</v>
      </c>
      <c r="S1399" t="s">
        <v>145</v>
      </c>
      <c r="T1399">
        <v>10</v>
      </c>
      <c r="U1399" t="s">
        <v>53</v>
      </c>
      <c r="V1399" t="s">
        <v>53</v>
      </c>
      <c r="W1399" t="s">
        <v>108</v>
      </c>
      <c r="X1399">
        <v>47565</v>
      </c>
      <c r="Y1399">
        <v>470</v>
      </c>
      <c r="Z1399">
        <v>6</v>
      </c>
      <c r="AA1399">
        <v>2</v>
      </c>
      <c r="AB1399">
        <v>56</v>
      </c>
      <c r="AC1399">
        <v>9</v>
      </c>
      <c r="AD1399" t="s">
        <v>4634</v>
      </c>
      <c r="AE1399">
        <f>COUNTIF($E$2:E1399,E1399)</f>
        <v>1</v>
      </c>
      <c r="AF1399">
        <f>COUNTIF($H$2:$H1399,H1399)</f>
        <v>0</v>
      </c>
      <c r="AG1399">
        <f>COUNTIF($M$2:M1399,M1399)</f>
        <v>1</v>
      </c>
      <c r="AH1399">
        <f>COUNTIF($O$2:O1399,O1399)</f>
        <v>0</v>
      </c>
      <c r="AI1399">
        <f>COUNTIF($Q$2:Q1399,Q1399)</f>
        <v>165</v>
      </c>
      <c r="AJ1399">
        <f>COUNTIF($S$2:S1399,S1399)</f>
        <v>165</v>
      </c>
      <c r="AK1399">
        <f t="shared" si="21"/>
        <v>46.4501953125</v>
      </c>
      <c r="AL1399">
        <f>IF(AD1399="",0,COUNTIF($AD$2:AD1399,AD1399))</f>
        <v>1</v>
      </c>
    </row>
    <row r="1400" spans="1:38">
      <c r="A1400" t="s">
        <v>4635</v>
      </c>
      <c r="B1400" t="s">
        <v>56</v>
      </c>
      <c r="C1400">
        <v>200</v>
      </c>
      <c r="D1400" t="s">
        <v>54</v>
      </c>
      <c r="E1400" t="s">
        <v>4628</v>
      </c>
      <c r="F1400">
        <v>50</v>
      </c>
      <c r="G1400">
        <v>424</v>
      </c>
      <c r="H1400"/>
      <c r="I1400">
        <v>0</v>
      </c>
      <c r="J1400">
        <v>0</v>
      </c>
      <c r="K1400"/>
      <c r="L1400">
        <v>0</v>
      </c>
      <c r="M1400" t="s">
        <v>4628</v>
      </c>
      <c r="N1400">
        <v>50</v>
      </c>
      <c r="O1400"/>
      <c r="P1400">
        <v>0</v>
      </c>
      <c r="Q1400" t="s">
        <v>4629</v>
      </c>
      <c r="R1400">
        <v>24</v>
      </c>
      <c r="S1400" t="s">
        <v>4630</v>
      </c>
      <c r="T1400">
        <v>25</v>
      </c>
      <c r="U1400" t="s">
        <v>53</v>
      </c>
      <c r="V1400" t="s">
        <v>53</v>
      </c>
      <c r="W1400" t="s">
        <v>108</v>
      </c>
      <c r="X1400">
        <v>68396</v>
      </c>
      <c r="Y1400">
        <v>2602</v>
      </c>
      <c r="Z1400">
        <v>6</v>
      </c>
      <c r="AA1400">
        <v>16</v>
      </c>
      <c r="AB1400">
        <v>69</v>
      </c>
      <c r="AC1400">
        <v>14</v>
      </c>
      <c r="AD1400" t="s">
        <v>4636</v>
      </c>
      <c r="AE1400">
        <f>COUNTIF($E$2:E1400,E1400)</f>
        <v>2</v>
      </c>
      <c r="AF1400">
        <f>COUNTIF($H$2:$H1400,H1400)</f>
        <v>0</v>
      </c>
      <c r="AG1400">
        <f>COUNTIF($M$2:M1400,M1400)</f>
        <v>2</v>
      </c>
      <c r="AH1400">
        <f>COUNTIF($O$2:O1400,O1400)</f>
        <v>0</v>
      </c>
      <c r="AI1400">
        <f>COUNTIF($Q$2:Q1400,Q1400)</f>
        <v>2</v>
      </c>
      <c r="AJ1400">
        <f>COUNTIF($S$2:S1400,S1400)</f>
        <v>2</v>
      </c>
      <c r="AK1400">
        <f t="shared" si="21"/>
        <v>66.79296875</v>
      </c>
      <c r="AL1400">
        <f>IF(AD1400="",0,COUNTIF($AD$2:AD1400,AD1400))</f>
        <v>1</v>
      </c>
    </row>
    <row r="1401" spans="1:38">
      <c r="A1401" t="s">
        <v>4637</v>
      </c>
      <c r="B1401" t="s">
        <v>56</v>
      </c>
      <c r="C1401">
        <v>200</v>
      </c>
      <c r="D1401" t="s">
        <v>54</v>
      </c>
      <c r="E1401" t="s">
        <v>4638</v>
      </c>
      <c r="F1401">
        <v>39</v>
      </c>
      <c r="G1401">
        <v>312</v>
      </c>
      <c r="H1401"/>
      <c r="I1401">
        <v>0</v>
      </c>
      <c r="J1401">
        <v>0</v>
      </c>
      <c r="K1401"/>
      <c r="L1401">
        <v>0</v>
      </c>
      <c r="M1401" t="s">
        <v>4638</v>
      </c>
      <c r="N1401">
        <v>39</v>
      </c>
      <c r="O1401"/>
      <c r="P1401">
        <v>0</v>
      </c>
      <c r="Q1401" t="s">
        <v>172</v>
      </c>
      <c r="R1401">
        <v>6</v>
      </c>
      <c r="S1401" t="s">
        <v>145</v>
      </c>
      <c r="T1401">
        <v>10</v>
      </c>
      <c r="U1401" t="s">
        <v>53</v>
      </c>
      <c r="V1401" t="s">
        <v>53</v>
      </c>
      <c r="W1401" t="s">
        <v>108</v>
      </c>
      <c r="X1401">
        <v>55689</v>
      </c>
      <c r="Y1401">
        <v>1594</v>
      </c>
      <c r="Z1401">
        <v>4</v>
      </c>
      <c r="AA1401">
        <v>18</v>
      </c>
      <c r="AB1401">
        <v>63</v>
      </c>
      <c r="AC1401">
        <v>11</v>
      </c>
      <c r="AD1401" t="s">
        <v>4639</v>
      </c>
      <c r="AE1401">
        <f>COUNTIF($E$2:E1401,E1401)</f>
        <v>1</v>
      </c>
      <c r="AF1401">
        <f>COUNTIF($H$2:$H1401,H1401)</f>
        <v>0</v>
      </c>
      <c r="AG1401">
        <f>COUNTIF($M$2:M1401,M1401)</f>
        <v>1</v>
      </c>
      <c r="AH1401">
        <f>COUNTIF($O$2:O1401,O1401)</f>
        <v>0</v>
      </c>
      <c r="AI1401">
        <f>COUNTIF($Q$2:Q1401,Q1401)</f>
        <v>166</v>
      </c>
      <c r="AJ1401">
        <f>COUNTIF($S$2:S1401,S1401)</f>
        <v>166</v>
      </c>
      <c r="AK1401">
        <f t="shared" si="21"/>
        <v>54.3837890625</v>
      </c>
      <c r="AL1401">
        <f>IF(AD1401="",0,COUNTIF($AD$2:AD1401,AD1401))</f>
        <v>1</v>
      </c>
    </row>
    <row r="1402" spans="1:38">
      <c r="A1402" t="s">
        <v>4640</v>
      </c>
      <c r="B1402" t="s">
        <v>56</v>
      </c>
      <c r="C1402">
        <v>200</v>
      </c>
      <c r="D1402" t="s">
        <v>54</v>
      </c>
      <c r="E1402" t="s">
        <v>4641</v>
      </c>
      <c r="F1402">
        <v>51</v>
      </c>
      <c r="G1402">
        <v>460</v>
      </c>
      <c r="H1402"/>
      <c r="I1402">
        <v>0</v>
      </c>
      <c r="J1402">
        <v>0</v>
      </c>
      <c r="K1402"/>
      <c r="L1402">
        <v>0</v>
      </c>
      <c r="M1402" t="s">
        <v>4642</v>
      </c>
      <c r="N1402">
        <v>27</v>
      </c>
      <c r="O1402"/>
      <c r="P1402">
        <v>0</v>
      </c>
      <c r="Q1402" t="s">
        <v>4643</v>
      </c>
      <c r="R1402">
        <v>75</v>
      </c>
      <c r="S1402" t="s">
        <v>4644</v>
      </c>
      <c r="T1402">
        <v>42</v>
      </c>
      <c r="U1402" t="s">
        <v>53</v>
      </c>
      <c r="V1402" t="s">
        <v>53</v>
      </c>
      <c r="W1402" t="s">
        <v>108</v>
      </c>
      <c r="X1402">
        <v>54054</v>
      </c>
      <c r="Y1402">
        <v>1349</v>
      </c>
      <c r="Z1402">
        <v>5</v>
      </c>
      <c r="AA1402">
        <v>8</v>
      </c>
      <c r="AB1402">
        <v>62</v>
      </c>
      <c r="AC1402">
        <v>13</v>
      </c>
      <c r="AD1402" t="s">
        <v>4645</v>
      </c>
      <c r="AE1402">
        <f>COUNTIF($E$2:E1402,E1402)</f>
        <v>1</v>
      </c>
      <c r="AF1402">
        <f>COUNTIF($H$2:$H1402,H1402)</f>
        <v>0</v>
      </c>
      <c r="AG1402">
        <f>COUNTIF($M$2:M1402,M1402)</f>
        <v>1</v>
      </c>
      <c r="AH1402">
        <f>COUNTIF($O$2:O1402,O1402)</f>
        <v>0</v>
      </c>
      <c r="AI1402">
        <f>COUNTIF($Q$2:Q1402,Q1402)</f>
        <v>1</v>
      </c>
      <c r="AJ1402">
        <f>COUNTIF($S$2:S1402,S1402)</f>
        <v>1</v>
      </c>
      <c r="AK1402">
        <f t="shared" si="21"/>
        <v>52.787109375</v>
      </c>
      <c r="AL1402">
        <f>IF(AD1402="",0,COUNTIF($AD$2:AD1402,AD1402))</f>
        <v>1</v>
      </c>
    </row>
    <row r="1403" spans="1:38">
      <c r="A1403" t="s">
        <v>4646</v>
      </c>
      <c r="B1403" t="s">
        <v>56</v>
      </c>
      <c r="C1403">
        <v>200</v>
      </c>
      <c r="D1403" t="s">
        <v>54</v>
      </c>
      <c r="E1403" t="s">
        <v>4641</v>
      </c>
      <c r="F1403">
        <v>51</v>
      </c>
      <c r="G1403">
        <v>460</v>
      </c>
      <c r="H1403"/>
      <c r="I1403">
        <v>0</v>
      </c>
      <c r="J1403">
        <v>0</v>
      </c>
      <c r="K1403"/>
      <c r="L1403">
        <v>0</v>
      </c>
      <c r="M1403" t="s">
        <v>4642</v>
      </c>
      <c r="N1403">
        <v>27</v>
      </c>
      <c r="O1403"/>
      <c r="P1403">
        <v>0</v>
      </c>
      <c r="Q1403" t="s">
        <v>4643</v>
      </c>
      <c r="R1403">
        <v>75</v>
      </c>
      <c r="S1403" t="s">
        <v>4644</v>
      </c>
      <c r="T1403">
        <v>42</v>
      </c>
      <c r="U1403" t="s">
        <v>53</v>
      </c>
      <c r="V1403" t="s">
        <v>53</v>
      </c>
      <c r="W1403" t="s">
        <v>108</v>
      </c>
      <c r="X1403">
        <v>54069</v>
      </c>
      <c r="Y1403">
        <v>1349</v>
      </c>
      <c r="Z1403">
        <v>6</v>
      </c>
      <c r="AA1403">
        <v>4</v>
      </c>
      <c r="AB1403">
        <v>62</v>
      </c>
      <c r="AC1403">
        <v>13</v>
      </c>
      <c r="AD1403" t="s">
        <v>4647</v>
      </c>
      <c r="AE1403">
        <f>COUNTIF($E$2:E1403,E1403)</f>
        <v>2</v>
      </c>
      <c r="AF1403">
        <f>COUNTIF($H$2:$H1403,H1403)</f>
        <v>0</v>
      </c>
      <c r="AG1403">
        <f>COUNTIF($M$2:M1403,M1403)</f>
        <v>2</v>
      </c>
      <c r="AH1403">
        <f>COUNTIF($O$2:O1403,O1403)</f>
        <v>0</v>
      </c>
      <c r="AI1403">
        <f>COUNTIF($Q$2:Q1403,Q1403)</f>
        <v>2</v>
      </c>
      <c r="AJ1403">
        <f>COUNTIF($S$2:S1403,S1403)</f>
        <v>2</v>
      </c>
      <c r="AK1403">
        <f t="shared" si="21"/>
        <v>52.8017578125</v>
      </c>
      <c r="AL1403">
        <f>IF(AD1403="",0,COUNTIF($AD$2:AD1403,AD1403))</f>
        <v>1</v>
      </c>
    </row>
    <row r="1404" spans="1:38">
      <c r="A1404" t="s">
        <v>4648</v>
      </c>
      <c r="B1404" t="s">
        <v>4</v>
      </c>
      <c r="C1404">
        <v>301</v>
      </c>
      <c r="D1404" t="s">
        <v>55</v>
      </c>
      <c r="E1404"/>
      <c r="F1404">
        <v>0</v>
      </c>
      <c r="G1404">
        <v>0</v>
      </c>
      <c r="H1404"/>
      <c r="I1404">
        <v>0</v>
      </c>
      <c r="J1404">
        <v>0</v>
      </c>
      <c r="K1404"/>
      <c r="L1404">
        <v>0</v>
      </c>
      <c r="M1404"/>
      <c r="N1404">
        <v>0</v>
      </c>
      <c r="O1404"/>
      <c r="P1404">
        <v>0</v>
      </c>
      <c r="Q1404"/>
      <c r="R1404">
        <v>0</v>
      </c>
      <c r="S1404"/>
      <c r="T1404">
        <v>0</v>
      </c>
      <c r="U1404" t="s">
        <v>53</v>
      </c>
      <c r="V1404" t="s">
        <v>53</v>
      </c>
      <c r="W1404"/>
      <c r="X1404">
        <v>188</v>
      </c>
      <c r="Y1404">
        <v>0</v>
      </c>
      <c r="Z1404">
        <v>5</v>
      </c>
      <c r="AA1404">
        <v>2</v>
      </c>
      <c r="AB1404">
        <v>1</v>
      </c>
      <c r="AC1404">
        <v>0</v>
      </c>
      <c r="AD1404" t="s">
        <v>53</v>
      </c>
      <c r="AE1404">
        <f>COUNTIF($E$2:E1404,E1404)</f>
        <v>0</v>
      </c>
      <c r="AF1404">
        <f>COUNTIF($H$2:$H1404,H1404)</f>
        <v>0</v>
      </c>
      <c r="AG1404">
        <f>COUNTIF($M$2:M1404,M1404)</f>
        <v>0</v>
      </c>
      <c r="AH1404">
        <f>COUNTIF($O$2:O1404,O1404)</f>
        <v>0</v>
      </c>
      <c r="AI1404">
        <f>COUNTIF($Q$2:Q1404,Q1404)</f>
        <v>0</v>
      </c>
      <c r="AJ1404">
        <f>COUNTIF($S$2:S1404,S1404)</f>
        <v>0</v>
      </c>
      <c r="AK1404">
        <f t="shared" si="21"/>
        <v>0.18359375</v>
      </c>
      <c r="AL1404">
        <f>IF(AD1404="",0,COUNTIF($AD$2:AD1404,AD1404))</f>
        <v>0</v>
      </c>
    </row>
    <row r="1405" spans="1:38">
      <c r="A1405" t="s">
        <v>4649</v>
      </c>
      <c r="B1405" t="s">
        <v>56</v>
      </c>
      <c r="C1405">
        <v>200</v>
      </c>
      <c r="D1405" t="s">
        <v>54</v>
      </c>
      <c r="E1405" t="s">
        <v>4650</v>
      </c>
      <c r="F1405">
        <v>17</v>
      </c>
      <c r="G1405">
        <v>148</v>
      </c>
      <c r="H1405"/>
      <c r="I1405">
        <v>0</v>
      </c>
      <c r="J1405">
        <v>0</v>
      </c>
      <c r="K1405"/>
      <c r="L1405">
        <v>0</v>
      </c>
      <c r="M1405" t="s">
        <v>4651</v>
      </c>
      <c r="N1405">
        <v>12</v>
      </c>
      <c r="O1405"/>
      <c r="P1405">
        <v>0</v>
      </c>
      <c r="Q1405" t="s">
        <v>4652</v>
      </c>
      <c r="R1405">
        <v>18</v>
      </c>
      <c r="S1405" t="s">
        <v>4653</v>
      </c>
      <c r="T1405">
        <v>39</v>
      </c>
      <c r="U1405" t="s">
        <v>53</v>
      </c>
      <c r="V1405" t="s">
        <v>53</v>
      </c>
      <c r="W1405" t="s">
        <v>108</v>
      </c>
      <c r="X1405">
        <v>139441</v>
      </c>
      <c r="Y1405">
        <v>4257</v>
      </c>
      <c r="Z1405">
        <v>4</v>
      </c>
      <c r="AA1405">
        <v>13</v>
      </c>
      <c r="AB1405">
        <v>99</v>
      </c>
      <c r="AC1405">
        <v>35</v>
      </c>
      <c r="AD1405" t="s">
        <v>4654</v>
      </c>
      <c r="AE1405">
        <f>COUNTIF($E$2:E1405,E1405)</f>
        <v>1</v>
      </c>
      <c r="AF1405">
        <f>COUNTIF($H$2:$H1405,H1405)</f>
        <v>0</v>
      </c>
      <c r="AG1405">
        <f>COUNTIF($M$2:M1405,M1405)</f>
        <v>1</v>
      </c>
      <c r="AH1405">
        <f>COUNTIF($O$2:O1405,O1405)</f>
        <v>0</v>
      </c>
      <c r="AI1405">
        <f>COUNTIF($Q$2:Q1405,Q1405)</f>
        <v>1</v>
      </c>
      <c r="AJ1405">
        <f>COUNTIF($S$2:S1405,S1405)</f>
        <v>1</v>
      </c>
      <c r="AK1405">
        <f t="shared" si="21"/>
        <v>136.1728515625</v>
      </c>
      <c r="AL1405">
        <f>IF(AD1405="",0,COUNTIF($AD$2:AD1405,AD1405))</f>
        <v>1</v>
      </c>
    </row>
    <row r="1406" spans="1:38">
      <c r="A1406" t="s">
        <v>4655</v>
      </c>
      <c r="B1406" t="s">
        <v>56</v>
      </c>
      <c r="C1406">
        <v>200</v>
      </c>
      <c r="D1406" t="s">
        <v>54</v>
      </c>
      <c r="E1406" t="s">
        <v>4650</v>
      </c>
      <c r="F1406">
        <v>17</v>
      </c>
      <c r="G1406">
        <v>148</v>
      </c>
      <c r="H1406"/>
      <c r="I1406">
        <v>0</v>
      </c>
      <c r="J1406">
        <v>0</v>
      </c>
      <c r="K1406"/>
      <c r="L1406">
        <v>0</v>
      </c>
      <c r="M1406" t="s">
        <v>4651</v>
      </c>
      <c r="N1406">
        <v>12</v>
      </c>
      <c r="O1406"/>
      <c r="P1406">
        <v>0</v>
      </c>
      <c r="Q1406" t="s">
        <v>4652</v>
      </c>
      <c r="R1406">
        <v>18</v>
      </c>
      <c r="S1406" t="s">
        <v>4653</v>
      </c>
      <c r="T1406">
        <v>39</v>
      </c>
      <c r="U1406" t="s">
        <v>53</v>
      </c>
      <c r="V1406" t="s">
        <v>53</v>
      </c>
      <c r="W1406" t="s">
        <v>108</v>
      </c>
      <c r="X1406">
        <v>139471</v>
      </c>
      <c r="Y1406">
        <v>4257</v>
      </c>
      <c r="Z1406">
        <v>5</v>
      </c>
      <c r="AA1406">
        <v>66</v>
      </c>
      <c r="AB1406">
        <v>99</v>
      </c>
      <c r="AC1406">
        <v>35</v>
      </c>
      <c r="AD1406" t="s">
        <v>4656</v>
      </c>
      <c r="AE1406">
        <f>COUNTIF($E$2:E1406,E1406)</f>
        <v>2</v>
      </c>
      <c r="AF1406">
        <f>COUNTIF($H$2:$H1406,H1406)</f>
        <v>0</v>
      </c>
      <c r="AG1406">
        <f>COUNTIF($M$2:M1406,M1406)</f>
        <v>2</v>
      </c>
      <c r="AH1406">
        <f>COUNTIF($O$2:O1406,O1406)</f>
        <v>0</v>
      </c>
      <c r="AI1406">
        <f>COUNTIF($Q$2:Q1406,Q1406)</f>
        <v>2</v>
      </c>
      <c r="AJ1406">
        <f>COUNTIF($S$2:S1406,S1406)</f>
        <v>2</v>
      </c>
      <c r="AK1406">
        <f t="shared" si="21"/>
        <v>136.2021484375</v>
      </c>
      <c r="AL1406">
        <f>IF(AD1406="",0,COUNTIF($AD$2:AD1406,AD1406))</f>
        <v>1</v>
      </c>
    </row>
    <row r="1407" spans="1:38">
      <c r="A1407" t="s">
        <v>4657</v>
      </c>
      <c r="B1407" t="s">
        <v>56</v>
      </c>
      <c r="C1407">
        <v>200</v>
      </c>
      <c r="D1407" t="s">
        <v>54</v>
      </c>
      <c r="E1407" t="s">
        <v>4658</v>
      </c>
      <c r="F1407">
        <v>56</v>
      </c>
      <c r="G1407">
        <v>514</v>
      </c>
      <c r="H1407"/>
      <c r="I1407">
        <v>0</v>
      </c>
      <c r="J1407">
        <v>0</v>
      </c>
      <c r="K1407"/>
      <c r="L1407">
        <v>0</v>
      </c>
      <c r="M1407" t="s">
        <v>4659</v>
      </c>
      <c r="N1407">
        <v>61</v>
      </c>
      <c r="O1407"/>
      <c r="P1407">
        <v>0</v>
      </c>
      <c r="Q1407" t="s">
        <v>4660</v>
      </c>
      <c r="R1407">
        <v>79</v>
      </c>
      <c r="S1407" t="s">
        <v>172</v>
      </c>
      <c r="T1407">
        <v>6</v>
      </c>
      <c r="U1407" t="s">
        <v>53</v>
      </c>
      <c r="V1407" t="s">
        <v>53</v>
      </c>
      <c r="W1407" t="s">
        <v>108</v>
      </c>
      <c r="X1407">
        <v>54605</v>
      </c>
      <c r="Y1407">
        <v>1081</v>
      </c>
      <c r="Z1407">
        <v>3</v>
      </c>
      <c r="AA1407">
        <v>13</v>
      </c>
      <c r="AB1407">
        <v>65</v>
      </c>
      <c r="AC1407">
        <v>13</v>
      </c>
      <c r="AD1407" t="s">
        <v>4661</v>
      </c>
      <c r="AE1407">
        <f>COUNTIF($E$2:E1407,E1407)</f>
        <v>1</v>
      </c>
      <c r="AF1407">
        <f>COUNTIF($H$2:$H1407,H1407)</f>
        <v>0</v>
      </c>
      <c r="AG1407">
        <f>COUNTIF($M$2:M1407,M1407)</f>
        <v>1</v>
      </c>
      <c r="AH1407">
        <f>COUNTIF($O$2:O1407,O1407)</f>
        <v>0</v>
      </c>
      <c r="AI1407">
        <f>COUNTIF($Q$2:Q1407,Q1407)</f>
        <v>1</v>
      </c>
      <c r="AJ1407">
        <f>COUNTIF($S$2:S1407,S1407)</f>
        <v>820</v>
      </c>
      <c r="AK1407">
        <f t="shared" si="21"/>
        <v>53.3251953125</v>
      </c>
      <c r="AL1407">
        <f>IF(AD1407="",0,COUNTIF($AD$2:AD1407,AD1407))</f>
        <v>1</v>
      </c>
    </row>
    <row r="1408" spans="1:38">
      <c r="A1408" t="s">
        <v>4662</v>
      </c>
      <c r="B1408" t="s">
        <v>56</v>
      </c>
      <c r="C1408">
        <v>200</v>
      </c>
      <c r="D1408" t="s">
        <v>54</v>
      </c>
      <c r="E1408" t="s">
        <v>4658</v>
      </c>
      <c r="F1408">
        <v>56</v>
      </c>
      <c r="G1408">
        <v>514</v>
      </c>
      <c r="H1408"/>
      <c r="I1408">
        <v>0</v>
      </c>
      <c r="J1408">
        <v>0</v>
      </c>
      <c r="K1408"/>
      <c r="L1408">
        <v>0</v>
      </c>
      <c r="M1408" t="s">
        <v>4659</v>
      </c>
      <c r="N1408">
        <v>61</v>
      </c>
      <c r="O1408"/>
      <c r="P1408">
        <v>0</v>
      </c>
      <c r="Q1408" t="s">
        <v>4660</v>
      </c>
      <c r="R1408">
        <v>79</v>
      </c>
      <c r="S1408" t="s">
        <v>172</v>
      </c>
      <c r="T1408">
        <v>6</v>
      </c>
      <c r="U1408" t="s">
        <v>53</v>
      </c>
      <c r="V1408" t="s">
        <v>53</v>
      </c>
      <c r="W1408" t="s">
        <v>108</v>
      </c>
      <c r="X1408">
        <v>54625</v>
      </c>
      <c r="Y1408">
        <v>1081</v>
      </c>
      <c r="Z1408">
        <v>4</v>
      </c>
      <c r="AA1408">
        <v>2</v>
      </c>
      <c r="AB1408">
        <v>65</v>
      </c>
      <c r="AC1408">
        <v>13</v>
      </c>
      <c r="AD1408" t="s">
        <v>4663</v>
      </c>
      <c r="AE1408">
        <f>COUNTIF($E$2:E1408,E1408)</f>
        <v>2</v>
      </c>
      <c r="AF1408">
        <f>COUNTIF($H$2:$H1408,H1408)</f>
        <v>0</v>
      </c>
      <c r="AG1408">
        <f>COUNTIF($M$2:M1408,M1408)</f>
        <v>2</v>
      </c>
      <c r="AH1408">
        <f>COUNTIF($O$2:O1408,O1408)</f>
        <v>0</v>
      </c>
      <c r="AI1408">
        <f>COUNTIF($Q$2:Q1408,Q1408)</f>
        <v>2</v>
      </c>
      <c r="AJ1408">
        <f>COUNTIF($S$2:S1408,S1408)</f>
        <v>821</v>
      </c>
      <c r="AK1408">
        <f t="shared" si="21"/>
        <v>53.3447265625</v>
      </c>
      <c r="AL1408">
        <f>IF(AD1408="",0,COUNTIF($AD$2:AD1408,AD1408))</f>
        <v>1</v>
      </c>
    </row>
    <row r="1409" spans="1:38">
      <c r="A1409" t="s">
        <v>4664</v>
      </c>
      <c r="B1409" t="s">
        <v>56</v>
      </c>
      <c r="C1409">
        <v>200</v>
      </c>
      <c r="D1409" t="s">
        <v>54</v>
      </c>
      <c r="E1409" t="s">
        <v>4665</v>
      </c>
      <c r="F1409">
        <v>18</v>
      </c>
      <c r="G1409">
        <v>159</v>
      </c>
      <c r="H1409"/>
      <c r="I1409">
        <v>0</v>
      </c>
      <c r="J1409">
        <v>0</v>
      </c>
      <c r="K1409"/>
      <c r="L1409">
        <v>0</v>
      </c>
      <c r="M1409" t="s">
        <v>4665</v>
      </c>
      <c r="N1409">
        <v>18</v>
      </c>
      <c r="O1409"/>
      <c r="P1409">
        <v>0</v>
      </c>
      <c r="Q1409" t="s">
        <v>172</v>
      </c>
      <c r="R1409">
        <v>6</v>
      </c>
      <c r="S1409" t="s">
        <v>145</v>
      </c>
      <c r="T1409">
        <v>10</v>
      </c>
      <c r="U1409" t="s">
        <v>53</v>
      </c>
      <c r="V1409" t="s">
        <v>53</v>
      </c>
      <c r="W1409" t="s">
        <v>108</v>
      </c>
      <c r="X1409">
        <v>47665</v>
      </c>
      <c r="Y1409">
        <v>477</v>
      </c>
      <c r="Z1409">
        <v>4</v>
      </c>
      <c r="AA1409">
        <v>2</v>
      </c>
      <c r="AB1409">
        <v>56</v>
      </c>
      <c r="AC1409">
        <v>9</v>
      </c>
      <c r="AD1409" t="s">
        <v>4666</v>
      </c>
      <c r="AE1409">
        <f>COUNTIF($E$2:E1409,E1409)</f>
        <v>1</v>
      </c>
      <c r="AF1409">
        <f>COUNTIF($H$2:$H1409,H1409)</f>
        <v>0</v>
      </c>
      <c r="AG1409">
        <f>COUNTIF($M$2:M1409,M1409)</f>
        <v>1</v>
      </c>
      <c r="AH1409">
        <f>COUNTIF($O$2:O1409,O1409)</f>
        <v>0</v>
      </c>
      <c r="AI1409">
        <f>COUNTIF($Q$2:Q1409,Q1409)</f>
        <v>167</v>
      </c>
      <c r="AJ1409">
        <f>COUNTIF($S$2:S1409,S1409)</f>
        <v>167</v>
      </c>
      <c r="AK1409">
        <f t="shared" si="21"/>
        <v>46.5478515625</v>
      </c>
      <c r="AL1409">
        <f>IF(AD1409="",0,COUNTIF($AD$2:AD1409,AD1409))</f>
        <v>1</v>
      </c>
    </row>
    <row r="1410" spans="1:38">
      <c r="A1410" t="s">
        <v>4667</v>
      </c>
      <c r="B1410" t="s">
        <v>56</v>
      </c>
      <c r="C1410">
        <v>200</v>
      </c>
      <c r="D1410" t="s">
        <v>54</v>
      </c>
      <c r="E1410" t="s">
        <v>4668</v>
      </c>
      <c r="F1410">
        <v>59</v>
      </c>
      <c r="G1410">
        <v>493</v>
      </c>
      <c r="H1410"/>
      <c r="I1410">
        <v>0</v>
      </c>
      <c r="J1410">
        <v>0</v>
      </c>
      <c r="K1410"/>
      <c r="L1410">
        <v>0</v>
      </c>
      <c r="M1410" t="s">
        <v>4668</v>
      </c>
      <c r="N1410">
        <v>59</v>
      </c>
      <c r="O1410"/>
      <c r="P1410">
        <v>0</v>
      </c>
      <c r="Q1410" t="s">
        <v>172</v>
      </c>
      <c r="R1410">
        <v>6</v>
      </c>
      <c r="S1410" t="s">
        <v>145</v>
      </c>
      <c r="T1410">
        <v>10</v>
      </c>
      <c r="U1410" t="s">
        <v>53</v>
      </c>
      <c r="V1410" t="s">
        <v>53</v>
      </c>
      <c r="W1410" t="s">
        <v>108</v>
      </c>
      <c r="X1410">
        <v>48086</v>
      </c>
      <c r="Y1410">
        <v>667</v>
      </c>
      <c r="Z1410">
        <v>4</v>
      </c>
      <c r="AA1410">
        <v>10</v>
      </c>
      <c r="AB1410">
        <v>63</v>
      </c>
      <c r="AC1410">
        <v>8</v>
      </c>
      <c r="AD1410" t="s">
        <v>4669</v>
      </c>
      <c r="AE1410">
        <f>COUNTIF($E$2:E1410,E1410)</f>
        <v>1</v>
      </c>
      <c r="AF1410">
        <f>COUNTIF($H$2:$H1410,H1410)</f>
        <v>0</v>
      </c>
      <c r="AG1410">
        <f>COUNTIF($M$2:M1410,M1410)</f>
        <v>1</v>
      </c>
      <c r="AH1410">
        <f>COUNTIF($O$2:O1410,O1410)</f>
        <v>0</v>
      </c>
      <c r="AI1410">
        <f>COUNTIF($Q$2:Q1410,Q1410)</f>
        <v>168</v>
      </c>
      <c r="AJ1410">
        <f>COUNTIF($S$2:S1410,S1410)</f>
        <v>168</v>
      </c>
      <c r="AK1410">
        <f t="shared" si="21"/>
        <v>46.958984375</v>
      </c>
      <c r="AL1410">
        <f>IF(AD1410="",0,COUNTIF($AD$2:AD1410,AD1410))</f>
        <v>1</v>
      </c>
    </row>
    <row r="1411" spans="1:38">
      <c r="A1411" t="s">
        <v>4670</v>
      </c>
      <c r="B1411" t="s">
        <v>56</v>
      </c>
      <c r="C1411">
        <v>200</v>
      </c>
      <c r="D1411" t="s">
        <v>54</v>
      </c>
      <c r="E1411" t="s">
        <v>4671</v>
      </c>
      <c r="F1411">
        <v>50</v>
      </c>
      <c r="G1411">
        <v>406</v>
      </c>
      <c r="H1411"/>
      <c r="I1411">
        <v>0</v>
      </c>
      <c r="J1411">
        <v>0</v>
      </c>
      <c r="K1411"/>
      <c r="L1411">
        <v>0</v>
      </c>
      <c r="M1411" t="s">
        <v>4672</v>
      </c>
      <c r="N1411">
        <v>74</v>
      </c>
      <c r="O1411"/>
      <c r="P1411">
        <v>0</v>
      </c>
      <c r="Q1411" t="s">
        <v>4673</v>
      </c>
      <c r="R1411">
        <v>41</v>
      </c>
      <c r="S1411" t="s">
        <v>4674</v>
      </c>
      <c r="T1411">
        <v>26</v>
      </c>
      <c r="U1411" t="s">
        <v>53</v>
      </c>
      <c r="V1411" t="s">
        <v>53</v>
      </c>
      <c r="W1411" t="s">
        <v>108</v>
      </c>
      <c r="X1411">
        <v>67245</v>
      </c>
      <c r="Y1411">
        <v>2756</v>
      </c>
      <c r="Z1411">
        <v>4</v>
      </c>
      <c r="AA1411">
        <v>9</v>
      </c>
      <c r="AB1411">
        <v>63</v>
      </c>
      <c r="AC1411">
        <v>13</v>
      </c>
      <c r="AD1411" t="s">
        <v>4675</v>
      </c>
      <c r="AE1411">
        <f>COUNTIF($E$2:E1411,E1411)</f>
        <v>1</v>
      </c>
      <c r="AF1411">
        <f>COUNTIF($H$2:$H1411,H1411)</f>
        <v>0</v>
      </c>
      <c r="AG1411">
        <f>COUNTIF($M$2:M1411,M1411)</f>
        <v>1</v>
      </c>
      <c r="AH1411">
        <f>COUNTIF($O$2:O1411,O1411)</f>
        <v>0</v>
      </c>
      <c r="AI1411">
        <f>COUNTIF($Q$2:Q1411,Q1411)</f>
        <v>1</v>
      </c>
      <c r="AJ1411">
        <f>COUNTIF($S$2:S1411,S1411)</f>
        <v>1</v>
      </c>
      <c r="AK1411">
        <f t="shared" ref="AK1411:AK1474" si="22">X1411/1024</f>
        <v>65.6689453125</v>
      </c>
      <c r="AL1411">
        <f>IF(AD1411="",0,COUNTIF($AD$2:AD1411,AD1411))</f>
        <v>1</v>
      </c>
    </row>
    <row r="1412" spans="1:38">
      <c r="A1412" t="s">
        <v>4676</v>
      </c>
      <c r="B1412" t="s">
        <v>56</v>
      </c>
      <c r="C1412">
        <v>200</v>
      </c>
      <c r="D1412" t="s">
        <v>54</v>
      </c>
      <c r="E1412" t="s">
        <v>4671</v>
      </c>
      <c r="F1412">
        <v>50</v>
      </c>
      <c r="G1412">
        <v>406</v>
      </c>
      <c r="H1412"/>
      <c r="I1412">
        <v>0</v>
      </c>
      <c r="J1412">
        <v>0</v>
      </c>
      <c r="K1412"/>
      <c r="L1412">
        <v>0</v>
      </c>
      <c r="M1412" t="s">
        <v>4672</v>
      </c>
      <c r="N1412">
        <v>74</v>
      </c>
      <c r="O1412"/>
      <c r="P1412">
        <v>0</v>
      </c>
      <c r="Q1412" t="s">
        <v>4673</v>
      </c>
      <c r="R1412">
        <v>41</v>
      </c>
      <c r="S1412" t="s">
        <v>4674</v>
      </c>
      <c r="T1412">
        <v>26</v>
      </c>
      <c r="U1412" t="s">
        <v>53</v>
      </c>
      <c r="V1412" t="s">
        <v>53</v>
      </c>
      <c r="W1412" t="s">
        <v>108</v>
      </c>
      <c r="X1412">
        <v>67255</v>
      </c>
      <c r="Y1412">
        <v>2756</v>
      </c>
      <c r="Z1412">
        <v>5</v>
      </c>
      <c r="AA1412">
        <v>6</v>
      </c>
      <c r="AB1412">
        <v>63</v>
      </c>
      <c r="AC1412">
        <v>13</v>
      </c>
      <c r="AD1412" t="s">
        <v>4677</v>
      </c>
      <c r="AE1412">
        <f>COUNTIF($E$2:E1412,E1412)</f>
        <v>2</v>
      </c>
      <c r="AF1412">
        <f>COUNTIF($H$2:$H1412,H1412)</f>
        <v>0</v>
      </c>
      <c r="AG1412">
        <f>COUNTIF($M$2:M1412,M1412)</f>
        <v>2</v>
      </c>
      <c r="AH1412">
        <f>COUNTIF($O$2:O1412,O1412)</f>
        <v>0</v>
      </c>
      <c r="AI1412">
        <f>COUNTIF($Q$2:Q1412,Q1412)</f>
        <v>2</v>
      </c>
      <c r="AJ1412">
        <f>COUNTIF($S$2:S1412,S1412)</f>
        <v>2</v>
      </c>
      <c r="AK1412">
        <f t="shared" si="22"/>
        <v>65.6787109375</v>
      </c>
      <c r="AL1412">
        <f>IF(AD1412="",0,COUNTIF($AD$2:AD1412,AD1412))</f>
        <v>1</v>
      </c>
    </row>
    <row r="1413" spans="1:38">
      <c r="A1413" t="s">
        <v>4678</v>
      </c>
      <c r="B1413" t="s">
        <v>4</v>
      </c>
      <c r="C1413">
        <v>301</v>
      </c>
      <c r="D1413" t="s">
        <v>55</v>
      </c>
      <c r="E1413"/>
      <c r="F1413">
        <v>0</v>
      </c>
      <c r="G1413">
        <v>0</v>
      </c>
      <c r="H1413"/>
      <c r="I1413">
        <v>0</v>
      </c>
      <c r="J1413">
        <v>0</v>
      </c>
      <c r="K1413"/>
      <c r="L1413">
        <v>0</v>
      </c>
      <c r="M1413"/>
      <c r="N1413">
        <v>0</v>
      </c>
      <c r="O1413"/>
      <c r="P1413">
        <v>0</v>
      </c>
      <c r="Q1413"/>
      <c r="R1413">
        <v>0</v>
      </c>
      <c r="S1413"/>
      <c r="T1413">
        <v>0</v>
      </c>
      <c r="U1413" t="s">
        <v>53</v>
      </c>
      <c r="V1413" t="s">
        <v>53</v>
      </c>
      <c r="W1413"/>
      <c r="X1413">
        <v>188</v>
      </c>
      <c r="Y1413">
        <v>0</v>
      </c>
      <c r="Z1413">
        <v>6</v>
      </c>
      <c r="AA1413">
        <v>2</v>
      </c>
      <c r="AB1413">
        <v>1</v>
      </c>
      <c r="AC1413">
        <v>0</v>
      </c>
      <c r="AD1413" t="s">
        <v>53</v>
      </c>
      <c r="AE1413">
        <f>COUNTIF($E$2:E1413,E1413)</f>
        <v>0</v>
      </c>
      <c r="AF1413">
        <f>COUNTIF($H$2:$H1413,H1413)</f>
        <v>0</v>
      </c>
      <c r="AG1413">
        <f>COUNTIF($M$2:M1413,M1413)</f>
        <v>0</v>
      </c>
      <c r="AH1413">
        <f>COUNTIF($O$2:O1413,O1413)</f>
        <v>0</v>
      </c>
      <c r="AI1413">
        <f>COUNTIF($Q$2:Q1413,Q1413)</f>
        <v>0</v>
      </c>
      <c r="AJ1413">
        <f>COUNTIF($S$2:S1413,S1413)</f>
        <v>0</v>
      </c>
      <c r="AK1413">
        <f t="shared" si="22"/>
        <v>0.18359375</v>
      </c>
      <c r="AL1413">
        <f>IF(AD1413="",0,COUNTIF($AD$2:AD1413,AD1413))</f>
        <v>0</v>
      </c>
    </row>
    <row r="1414" spans="1:38">
      <c r="A1414" t="s">
        <v>4679</v>
      </c>
      <c r="B1414" t="s">
        <v>56</v>
      </c>
      <c r="C1414">
        <v>200</v>
      </c>
      <c r="D1414" t="s">
        <v>54</v>
      </c>
      <c r="E1414" t="s">
        <v>4680</v>
      </c>
      <c r="F1414">
        <v>58</v>
      </c>
      <c r="G1414">
        <v>485</v>
      </c>
      <c r="H1414"/>
      <c r="I1414">
        <v>0</v>
      </c>
      <c r="J1414">
        <v>0</v>
      </c>
      <c r="K1414"/>
      <c r="L1414">
        <v>0</v>
      </c>
      <c r="M1414" t="s">
        <v>4681</v>
      </c>
      <c r="N1414">
        <v>33</v>
      </c>
      <c r="O1414"/>
      <c r="P1414">
        <v>0</v>
      </c>
      <c r="Q1414" t="s">
        <v>4682</v>
      </c>
      <c r="R1414">
        <v>32</v>
      </c>
      <c r="S1414" t="s">
        <v>4683</v>
      </c>
      <c r="T1414">
        <v>65</v>
      </c>
      <c r="U1414" t="s">
        <v>53</v>
      </c>
      <c r="V1414" t="s">
        <v>53</v>
      </c>
      <c r="W1414" t="s">
        <v>108</v>
      </c>
      <c r="X1414">
        <v>85934</v>
      </c>
      <c r="Y1414">
        <v>3562</v>
      </c>
      <c r="Z1414">
        <v>3</v>
      </c>
      <c r="AA1414">
        <v>6</v>
      </c>
      <c r="AB1414">
        <v>78</v>
      </c>
      <c r="AC1414">
        <v>38</v>
      </c>
      <c r="AD1414" t="s">
        <v>4684</v>
      </c>
      <c r="AE1414">
        <f>COUNTIF($E$2:E1414,E1414)</f>
        <v>1</v>
      </c>
      <c r="AF1414">
        <f>COUNTIF($H$2:$H1414,H1414)</f>
        <v>0</v>
      </c>
      <c r="AG1414">
        <f>COUNTIF($M$2:M1414,M1414)</f>
        <v>1</v>
      </c>
      <c r="AH1414">
        <f>COUNTIF($O$2:O1414,O1414)</f>
        <v>0</v>
      </c>
      <c r="AI1414">
        <f>COUNTIF($Q$2:Q1414,Q1414)</f>
        <v>1</v>
      </c>
      <c r="AJ1414">
        <f>COUNTIF($S$2:S1414,S1414)</f>
        <v>1</v>
      </c>
      <c r="AK1414">
        <f t="shared" si="22"/>
        <v>83.919921875</v>
      </c>
      <c r="AL1414">
        <f>IF(AD1414="",0,COUNTIF($AD$2:AD1414,AD1414))</f>
        <v>1</v>
      </c>
    </row>
    <row r="1415" spans="1:38">
      <c r="A1415" t="s">
        <v>4685</v>
      </c>
      <c r="B1415" t="s">
        <v>56</v>
      </c>
      <c r="C1415">
        <v>200</v>
      </c>
      <c r="D1415" t="s">
        <v>54</v>
      </c>
      <c r="E1415" t="s">
        <v>4680</v>
      </c>
      <c r="F1415">
        <v>58</v>
      </c>
      <c r="G1415">
        <v>485</v>
      </c>
      <c r="H1415"/>
      <c r="I1415">
        <v>0</v>
      </c>
      <c r="J1415">
        <v>0</v>
      </c>
      <c r="K1415"/>
      <c r="L1415">
        <v>0</v>
      </c>
      <c r="M1415" t="s">
        <v>4681</v>
      </c>
      <c r="N1415">
        <v>33</v>
      </c>
      <c r="O1415"/>
      <c r="P1415">
        <v>0</v>
      </c>
      <c r="Q1415" t="s">
        <v>4682</v>
      </c>
      <c r="R1415">
        <v>32</v>
      </c>
      <c r="S1415" t="s">
        <v>4683</v>
      </c>
      <c r="T1415">
        <v>65</v>
      </c>
      <c r="U1415" t="s">
        <v>53</v>
      </c>
      <c r="V1415" t="s">
        <v>53</v>
      </c>
      <c r="W1415" t="s">
        <v>108</v>
      </c>
      <c r="X1415">
        <v>85949</v>
      </c>
      <c r="Y1415">
        <v>3562</v>
      </c>
      <c r="Z1415">
        <v>4</v>
      </c>
      <c r="AA1415">
        <v>32</v>
      </c>
      <c r="AB1415">
        <v>78</v>
      </c>
      <c r="AC1415">
        <v>38</v>
      </c>
      <c r="AD1415" t="s">
        <v>4686</v>
      </c>
      <c r="AE1415">
        <f>COUNTIF($E$2:E1415,E1415)</f>
        <v>2</v>
      </c>
      <c r="AF1415">
        <f>COUNTIF($H$2:$H1415,H1415)</f>
        <v>0</v>
      </c>
      <c r="AG1415">
        <f>COUNTIF($M$2:M1415,M1415)</f>
        <v>2</v>
      </c>
      <c r="AH1415">
        <f>COUNTIF($O$2:O1415,O1415)</f>
        <v>0</v>
      </c>
      <c r="AI1415">
        <f>COUNTIF($Q$2:Q1415,Q1415)</f>
        <v>2</v>
      </c>
      <c r="AJ1415">
        <f>COUNTIF($S$2:S1415,S1415)</f>
        <v>2</v>
      </c>
      <c r="AK1415">
        <f t="shared" si="22"/>
        <v>83.9345703125</v>
      </c>
      <c r="AL1415">
        <f>IF(AD1415="",0,COUNTIF($AD$2:AD1415,AD1415))</f>
        <v>1</v>
      </c>
    </row>
    <row r="1416" spans="1:38">
      <c r="A1416" t="s">
        <v>4687</v>
      </c>
      <c r="B1416" t="s">
        <v>56</v>
      </c>
      <c r="C1416">
        <v>200</v>
      </c>
      <c r="D1416" t="s">
        <v>54</v>
      </c>
      <c r="E1416" t="s">
        <v>4688</v>
      </c>
      <c r="F1416">
        <v>70</v>
      </c>
      <c r="G1416">
        <v>592</v>
      </c>
      <c r="H1416"/>
      <c r="I1416">
        <v>0</v>
      </c>
      <c r="J1416">
        <v>0</v>
      </c>
      <c r="K1416"/>
      <c r="L1416">
        <v>0</v>
      </c>
      <c r="M1416" t="s">
        <v>4689</v>
      </c>
      <c r="N1416">
        <v>56</v>
      </c>
      <c r="O1416"/>
      <c r="P1416">
        <v>0</v>
      </c>
      <c r="Q1416" t="s">
        <v>4690</v>
      </c>
      <c r="R1416">
        <v>31</v>
      </c>
      <c r="S1416" t="s">
        <v>4691</v>
      </c>
      <c r="T1416">
        <v>73</v>
      </c>
      <c r="U1416" t="s">
        <v>53</v>
      </c>
      <c r="V1416" t="s">
        <v>53</v>
      </c>
      <c r="W1416" t="s">
        <v>108</v>
      </c>
      <c r="X1416">
        <v>56552</v>
      </c>
      <c r="Y1416">
        <v>1383</v>
      </c>
      <c r="Z1416">
        <v>3</v>
      </c>
      <c r="AA1416">
        <v>5</v>
      </c>
      <c r="AB1416">
        <v>63</v>
      </c>
      <c r="AC1416">
        <v>15</v>
      </c>
      <c r="AD1416" t="s">
        <v>4692</v>
      </c>
      <c r="AE1416">
        <f>COUNTIF($E$2:E1416,E1416)</f>
        <v>1</v>
      </c>
      <c r="AF1416">
        <f>COUNTIF($H$2:$H1416,H1416)</f>
        <v>0</v>
      </c>
      <c r="AG1416">
        <f>COUNTIF($M$2:M1416,M1416)</f>
        <v>1</v>
      </c>
      <c r="AH1416">
        <f>COUNTIF($O$2:O1416,O1416)</f>
        <v>0</v>
      </c>
      <c r="AI1416">
        <f>COUNTIF($Q$2:Q1416,Q1416)</f>
        <v>1</v>
      </c>
      <c r="AJ1416">
        <f>COUNTIF($S$2:S1416,S1416)</f>
        <v>1</v>
      </c>
      <c r="AK1416">
        <f t="shared" si="22"/>
        <v>55.2265625</v>
      </c>
      <c r="AL1416">
        <f>IF(AD1416="",0,COUNTIF($AD$2:AD1416,AD1416))</f>
        <v>1</v>
      </c>
    </row>
    <row r="1417" spans="1:38">
      <c r="A1417" t="s">
        <v>4693</v>
      </c>
      <c r="B1417" t="s">
        <v>56</v>
      </c>
      <c r="C1417">
        <v>200</v>
      </c>
      <c r="D1417" t="s">
        <v>54</v>
      </c>
      <c r="E1417" t="s">
        <v>4688</v>
      </c>
      <c r="F1417">
        <v>70</v>
      </c>
      <c r="G1417">
        <v>592</v>
      </c>
      <c r="H1417"/>
      <c r="I1417">
        <v>0</v>
      </c>
      <c r="J1417">
        <v>0</v>
      </c>
      <c r="K1417"/>
      <c r="L1417">
        <v>0</v>
      </c>
      <c r="M1417" t="s">
        <v>4689</v>
      </c>
      <c r="N1417">
        <v>56</v>
      </c>
      <c r="O1417"/>
      <c r="P1417">
        <v>0</v>
      </c>
      <c r="Q1417" t="s">
        <v>4690</v>
      </c>
      <c r="R1417">
        <v>31</v>
      </c>
      <c r="S1417" t="s">
        <v>4691</v>
      </c>
      <c r="T1417">
        <v>73</v>
      </c>
      <c r="U1417" t="s">
        <v>53</v>
      </c>
      <c r="V1417" t="s">
        <v>53</v>
      </c>
      <c r="W1417" t="s">
        <v>108</v>
      </c>
      <c r="X1417">
        <v>56572</v>
      </c>
      <c r="Y1417">
        <v>1383</v>
      </c>
      <c r="Z1417">
        <v>4</v>
      </c>
      <c r="AA1417">
        <v>6</v>
      </c>
      <c r="AB1417">
        <v>63</v>
      </c>
      <c r="AC1417">
        <v>15</v>
      </c>
      <c r="AD1417" t="s">
        <v>4694</v>
      </c>
      <c r="AE1417">
        <f>COUNTIF($E$2:E1417,E1417)</f>
        <v>2</v>
      </c>
      <c r="AF1417">
        <f>COUNTIF($H$2:$H1417,H1417)</f>
        <v>0</v>
      </c>
      <c r="AG1417">
        <f>COUNTIF($M$2:M1417,M1417)</f>
        <v>2</v>
      </c>
      <c r="AH1417">
        <f>COUNTIF($O$2:O1417,O1417)</f>
        <v>0</v>
      </c>
      <c r="AI1417">
        <f>COUNTIF($Q$2:Q1417,Q1417)</f>
        <v>2</v>
      </c>
      <c r="AJ1417">
        <f>COUNTIF($S$2:S1417,S1417)</f>
        <v>2</v>
      </c>
      <c r="AK1417">
        <f t="shared" si="22"/>
        <v>55.24609375</v>
      </c>
      <c r="AL1417">
        <f>IF(AD1417="",0,COUNTIF($AD$2:AD1417,AD1417))</f>
        <v>1</v>
      </c>
    </row>
    <row r="1418" spans="1:38">
      <c r="A1418" t="s">
        <v>4695</v>
      </c>
      <c r="B1418" t="s">
        <v>56</v>
      </c>
      <c r="C1418">
        <v>200</v>
      </c>
      <c r="D1418" t="s">
        <v>54</v>
      </c>
      <c r="E1418" t="s">
        <v>4696</v>
      </c>
      <c r="F1418">
        <v>36</v>
      </c>
      <c r="G1418">
        <v>294</v>
      </c>
      <c r="H1418"/>
      <c r="I1418">
        <v>0</v>
      </c>
      <c r="J1418">
        <v>0</v>
      </c>
      <c r="K1418"/>
      <c r="L1418">
        <v>0</v>
      </c>
      <c r="M1418" t="s">
        <v>4696</v>
      </c>
      <c r="N1418">
        <v>36</v>
      </c>
      <c r="O1418"/>
      <c r="P1418">
        <v>0</v>
      </c>
      <c r="Q1418" t="s">
        <v>4697</v>
      </c>
      <c r="R1418">
        <v>46</v>
      </c>
      <c r="S1418" t="s">
        <v>4698</v>
      </c>
      <c r="T1418">
        <v>40</v>
      </c>
      <c r="U1418" t="s">
        <v>53</v>
      </c>
      <c r="V1418" t="s">
        <v>53</v>
      </c>
      <c r="W1418" t="s">
        <v>108</v>
      </c>
      <c r="X1418">
        <v>64440</v>
      </c>
      <c r="Y1418">
        <v>2079</v>
      </c>
      <c r="Z1418">
        <v>4</v>
      </c>
      <c r="AA1418">
        <v>16</v>
      </c>
      <c r="AB1418">
        <v>68</v>
      </c>
      <c r="AC1418">
        <v>15</v>
      </c>
      <c r="AD1418" t="s">
        <v>4699</v>
      </c>
      <c r="AE1418">
        <f>COUNTIF($E$2:E1418,E1418)</f>
        <v>1</v>
      </c>
      <c r="AF1418">
        <f>COUNTIF($H$2:$H1418,H1418)</f>
        <v>0</v>
      </c>
      <c r="AG1418">
        <f>COUNTIF($M$2:M1418,M1418)</f>
        <v>1</v>
      </c>
      <c r="AH1418">
        <f>COUNTIF($O$2:O1418,O1418)</f>
        <v>0</v>
      </c>
      <c r="AI1418">
        <f>COUNTIF($Q$2:Q1418,Q1418)</f>
        <v>1</v>
      </c>
      <c r="AJ1418">
        <f>COUNTIF($S$2:S1418,S1418)</f>
        <v>1</v>
      </c>
      <c r="AK1418">
        <f t="shared" si="22"/>
        <v>62.9296875</v>
      </c>
      <c r="AL1418">
        <f>IF(AD1418="",0,COUNTIF($AD$2:AD1418,AD1418))</f>
        <v>1</v>
      </c>
    </row>
    <row r="1419" spans="1:38">
      <c r="A1419" t="s">
        <v>4700</v>
      </c>
      <c r="B1419" t="s">
        <v>56</v>
      </c>
      <c r="C1419">
        <v>200</v>
      </c>
      <c r="D1419" t="s">
        <v>54</v>
      </c>
      <c r="E1419" t="s">
        <v>4696</v>
      </c>
      <c r="F1419">
        <v>36</v>
      </c>
      <c r="G1419">
        <v>294</v>
      </c>
      <c r="H1419"/>
      <c r="I1419">
        <v>0</v>
      </c>
      <c r="J1419">
        <v>0</v>
      </c>
      <c r="K1419"/>
      <c r="L1419">
        <v>0</v>
      </c>
      <c r="M1419" t="s">
        <v>4696</v>
      </c>
      <c r="N1419">
        <v>36</v>
      </c>
      <c r="O1419"/>
      <c r="P1419">
        <v>0</v>
      </c>
      <c r="Q1419" t="s">
        <v>4697</v>
      </c>
      <c r="R1419">
        <v>46</v>
      </c>
      <c r="S1419" t="s">
        <v>4698</v>
      </c>
      <c r="T1419">
        <v>40</v>
      </c>
      <c r="U1419" t="s">
        <v>53</v>
      </c>
      <c r="V1419" t="s">
        <v>53</v>
      </c>
      <c r="W1419" t="s">
        <v>108</v>
      </c>
      <c r="X1419">
        <v>64464</v>
      </c>
      <c r="Y1419">
        <v>2079</v>
      </c>
      <c r="Z1419">
        <v>5</v>
      </c>
      <c r="AA1419">
        <v>8</v>
      </c>
      <c r="AB1419">
        <v>68</v>
      </c>
      <c r="AC1419">
        <v>15</v>
      </c>
      <c r="AD1419" t="s">
        <v>4701</v>
      </c>
      <c r="AE1419">
        <f>COUNTIF($E$2:E1419,E1419)</f>
        <v>2</v>
      </c>
      <c r="AF1419">
        <f>COUNTIF($H$2:$H1419,H1419)</f>
        <v>0</v>
      </c>
      <c r="AG1419">
        <f>COUNTIF($M$2:M1419,M1419)</f>
        <v>2</v>
      </c>
      <c r="AH1419">
        <f>COUNTIF($O$2:O1419,O1419)</f>
        <v>0</v>
      </c>
      <c r="AI1419">
        <f>COUNTIF($Q$2:Q1419,Q1419)</f>
        <v>2</v>
      </c>
      <c r="AJ1419">
        <f>COUNTIF($S$2:S1419,S1419)</f>
        <v>2</v>
      </c>
      <c r="AK1419">
        <f t="shared" si="22"/>
        <v>62.953125</v>
      </c>
      <c r="AL1419">
        <f>IF(AD1419="",0,COUNTIF($AD$2:AD1419,AD1419))</f>
        <v>1</v>
      </c>
    </row>
    <row r="1420" spans="1:38">
      <c r="A1420" t="s">
        <v>4702</v>
      </c>
      <c r="B1420" t="s">
        <v>56</v>
      </c>
      <c r="C1420">
        <v>200</v>
      </c>
      <c r="D1420" t="s">
        <v>54</v>
      </c>
      <c r="E1420" t="s">
        <v>4703</v>
      </c>
      <c r="F1420">
        <v>35</v>
      </c>
      <c r="G1420">
        <v>258</v>
      </c>
      <c r="H1420"/>
      <c r="I1420">
        <v>0</v>
      </c>
      <c r="J1420">
        <v>0</v>
      </c>
      <c r="K1420"/>
      <c r="L1420">
        <v>0</v>
      </c>
      <c r="M1420" t="s">
        <v>4704</v>
      </c>
      <c r="N1420">
        <v>35</v>
      </c>
      <c r="O1420"/>
      <c r="P1420">
        <v>0</v>
      </c>
      <c r="Q1420" t="s">
        <v>4705</v>
      </c>
      <c r="R1420">
        <v>23</v>
      </c>
      <c r="S1420" t="s">
        <v>4706</v>
      </c>
      <c r="T1420">
        <v>35</v>
      </c>
      <c r="U1420" t="s">
        <v>53</v>
      </c>
      <c r="V1420" t="s">
        <v>53</v>
      </c>
      <c r="W1420" t="s">
        <v>108</v>
      </c>
      <c r="X1420">
        <v>66739</v>
      </c>
      <c r="Y1420">
        <v>2149</v>
      </c>
      <c r="Z1420">
        <v>5</v>
      </c>
      <c r="AA1420">
        <v>7</v>
      </c>
      <c r="AB1420">
        <v>66</v>
      </c>
      <c r="AC1420">
        <v>19</v>
      </c>
      <c r="AD1420" t="s">
        <v>4707</v>
      </c>
      <c r="AE1420">
        <f>COUNTIF($E$2:E1420,E1420)</f>
        <v>1</v>
      </c>
      <c r="AF1420">
        <f>COUNTIF($H$2:$H1420,H1420)</f>
        <v>0</v>
      </c>
      <c r="AG1420">
        <f>COUNTIF($M$2:M1420,M1420)</f>
        <v>1</v>
      </c>
      <c r="AH1420">
        <f>COUNTIF($O$2:O1420,O1420)</f>
        <v>0</v>
      </c>
      <c r="AI1420">
        <f>COUNTIF($Q$2:Q1420,Q1420)</f>
        <v>1</v>
      </c>
      <c r="AJ1420">
        <f>COUNTIF($S$2:S1420,S1420)</f>
        <v>1</v>
      </c>
      <c r="AK1420">
        <f t="shared" si="22"/>
        <v>65.1748046875</v>
      </c>
      <c r="AL1420">
        <f>IF(AD1420="",0,COUNTIF($AD$2:AD1420,AD1420))</f>
        <v>1</v>
      </c>
    </row>
    <row r="1421" spans="1:38">
      <c r="A1421" t="s">
        <v>4708</v>
      </c>
      <c r="B1421" t="s">
        <v>56</v>
      </c>
      <c r="C1421">
        <v>200</v>
      </c>
      <c r="D1421" t="s">
        <v>54</v>
      </c>
      <c r="E1421" t="s">
        <v>4703</v>
      </c>
      <c r="F1421">
        <v>35</v>
      </c>
      <c r="G1421">
        <v>258</v>
      </c>
      <c r="H1421"/>
      <c r="I1421">
        <v>0</v>
      </c>
      <c r="J1421">
        <v>0</v>
      </c>
      <c r="K1421"/>
      <c r="L1421">
        <v>0</v>
      </c>
      <c r="M1421" t="s">
        <v>4704</v>
      </c>
      <c r="N1421">
        <v>35</v>
      </c>
      <c r="O1421"/>
      <c r="P1421">
        <v>0</v>
      </c>
      <c r="Q1421" t="s">
        <v>4705</v>
      </c>
      <c r="R1421">
        <v>23</v>
      </c>
      <c r="S1421" t="s">
        <v>4706</v>
      </c>
      <c r="T1421">
        <v>35</v>
      </c>
      <c r="U1421" t="s">
        <v>53</v>
      </c>
      <c r="V1421" t="s">
        <v>53</v>
      </c>
      <c r="W1421" t="s">
        <v>108</v>
      </c>
      <c r="X1421">
        <v>66754</v>
      </c>
      <c r="Y1421">
        <v>2149</v>
      </c>
      <c r="Z1421">
        <v>6</v>
      </c>
      <c r="AA1421">
        <v>12</v>
      </c>
      <c r="AB1421">
        <v>66</v>
      </c>
      <c r="AC1421">
        <v>19</v>
      </c>
      <c r="AD1421" t="s">
        <v>4709</v>
      </c>
      <c r="AE1421">
        <f>COUNTIF($E$2:E1421,E1421)</f>
        <v>2</v>
      </c>
      <c r="AF1421">
        <f>COUNTIF($H$2:$H1421,H1421)</f>
        <v>0</v>
      </c>
      <c r="AG1421">
        <f>COUNTIF($M$2:M1421,M1421)</f>
        <v>2</v>
      </c>
      <c r="AH1421">
        <f>COUNTIF($O$2:O1421,O1421)</f>
        <v>0</v>
      </c>
      <c r="AI1421">
        <f>COUNTIF($Q$2:Q1421,Q1421)</f>
        <v>2</v>
      </c>
      <c r="AJ1421">
        <f>COUNTIF($S$2:S1421,S1421)</f>
        <v>2</v>
      </c>
      <c r="AK1421">
        <f t="shared" si="22"/>
        <v>65.189453125</v>
      </c>
      <c r="AL1421">
        <f>IF(AD1421="",0,COUNTIF($AD$2:AD1421,AD1421))</f>
        <v>1</v>
      </c>
    </row>
    <row r="1422" spans="1:38">
      <c r="A1422" t="s">
        <v>4710</v>
      </c>
      <c r="B1422" t="s">
        <v>4</v>
      </c>
      <c r="C1422">
        <v>301</v>
      </c>
      <c r="D1422" t="s">
        <v>55</v>
      </c>
      <c r="E1422"/>
      <c r="F1422">
        <v>0</v>
      </c>
      <c r="G1422">
        <v>0</v>
      </c>
      <c r="H1422"/>
      <c r="I1422">
        <v>0</v>
      </c>
      <c r="J1422">
        <v>0</v>
      </c>
      <c r="K1422"/>
      <c r="L1422">
        <v>0</v>
      </c>
      <c r="M1422"/>
      <c r="N1422">
        <v>0</v>
      </c>
      <c r="O1422"/>
      <c r="P1422">
        <v>0</v>
      </c>
      <c r="Q1422"/>
      <c r="R1422">
        <v>0</v>
      </c>
      <c r="S1422"/>
      <c r="T1422">
        <v>0</v>
      </c>
      <c r="U1422" t="s">
        <v>53</v>
      </c>
      <c r="V1422" t="s">
        <v>53</v>
      </c>
      <c r="W1422"/>
      <c r="X1422">
        <v>188</v>
      </c>
      <c r="Y1422">
        <v>0</v>
      </c>
      <c r="Z1422">
        <v>5</v>
      </c>
      <c r="AA1422">
        <v>2</v>
      </c>
      <c r="AB1422">
        <v>1</v>
      </c>
      <c r="AC1422">
        <v>0</v>
      </c>
      <c r="AD1422" t="s">
        <v>53</v>
      </c>
      <c r="AE1422">
        <f>COUNTIF($E$2:E1422,E1422)</f>
        <v>0</v>
      </c>
      <c r="AF1422">
        <f>COUNTIF($H$2:$H1422,H1422)</f>
        <v>0</v>
      </c>
      <c r="AG1422">
        <f>COUNTIF($M$2:M1422,M1422)</f>
        <v>0</v>
      </c>
      <c r="AH1422">
        <f>COUNTIF($O$2:O1422,O1422)</f>
        <v>0</v>
      </c>
      <c r="AI1422">
        <f>COUNTIF($Q$2:Q1422,Q1422)</f>
        <v>0</v>
      </c>
      <c r="AJ1422">
        <f>COUNTIF($S$2:S1422,S1422)</f>
        <v>0</v>
      </c>
      <c r="AK1422">
        <f t="shared" si="22"/>
        <v>0.18359375</v>
      </c>
      <c r="AL1422">
        <f>IF(AD1422="",0,COUNTIF($AD$2:AD1422,AD1422))</f>
        <v>0</v>
      </c>
    </row>
    <row r="1423" spans="1:38">
      <c r="A1423" t="s">
        <v>4711</v>
      </c>
      <c r="B1423" t="s">
        <v>56</v>
      </c>
      <c r="C1423">
        <v>200</v>
      </c>
      <c r="D1423" t="s">
        <v>54</v>
      </c>
      <c r="E1423" t="s">
        <v>4712</v>
      </c>
      <c r="F1423">
        <v>29</v>
      </c>
      <c r="G1423">
        <v>253</v>
      </c>
      <c r="H1423"/>
      <c r="I1423">
        <v>0</v>
      </c>
      <c r="J1423">
        <v>0</v>
      </c>
      <c r="K1423"/>
      <c r="L1423">
        <v>0</v>
      </c>
      <c r="M1423" t="s">
        <v>4712</v>
      </c>
      <c r="N1423">
        <v>29</v>
      </c>
      <c r="O1423"/>
      <c r="P1423">
        <v>0</v>
      </c>
      <c r="Q1423" t="s">
        <v>4713</v>
      </c>
      <c r="R1423">
        <v>25</v>
      </c>
      <c r="S1423" t="s">
        <v>4714</v>
      </c>
      <c r="T1423">
        <v>39</v>
      </c>
      <c r="U1423" t="s">
        <v>53</v>
      </c>
      <c r="V1423" t="s">
        <v>53</v>
      </c>
      <c r="W1423" t="s">
        <v>108</v>
      </c>
      <c r="X1423">
        <v>114293</v>
      </c>
      <c r="Y1423">
        <v>4675</v>
      </c>
      <c r="Z1423">
        <v>4</v>
      </c>
      <c r="AA1423">
        <v>10</v>
      </c>
      <c r="AB1423">
        <v>93</v>
      </c>
      <c r="AC1423">
        <v>30</v>
      </c>
      <c r="AD1423" t="s">
        <v>4715</v>
      </c>
      <c r="AE1423">
        <f>COUNTIF($E$2:E1423,E1423)</f>
        <v>1</v>
      </c>
      <c r="AF1423">
        <f>COUNTIF($H$2:$H1423,H1423)</f>
        <v>0</v>
      </c>
      <c r="AG1423">
        <f>COUNTIF($M$2:M1423,M1423)</f>
        <v>1</v>
      </c>
      <c r="AH1423">
        <f>COUNTIF($O$2:O1423,O1423)</f>
        <v>0</v>
      </c>
      <c r="AI1423">
        <f>COUNTIF($Q$2:Q1423,Q1423)</f>
        <v>1</v>
      </c>
      <c r="AJ1423">
        <f>COUNTIF($S$2:S1423,S1423)</f>
        <v>1</v>
      </c>
      <c r="AK1423">
        <f t="shared" si="22"/>
        <v>111.6142578125</v>
      </c>
      <c r="AL1423">
        <f>IF(AD1423="",0,COUNTIF($AD$2:AD1423,AD1423))</f>
        <v>1</v>
      </c>
    </row>
    <row r="1424" spans="1:38">
      <c r="A1424" t="s">
        <v>4716</v>
      </c>
      <c r="B1424" t="s">
        <v>56</v>
      </c>
      <c r="C1424">
        <v>200</v>
      </c>
      <c r="D1424" t="s">
        <v>54</v>
      </c>
      <c r="E1424" t="s">
        <v>4712</v>
      </c>
      <c r="F1424">
        <v>29</v>
      </c>
      <c r="G1424">
        <v>253</v>
      </c>
      <c r="H1424"/>
      <c r="I1424">
        <v>0</v>
      </c>
      <c r="J1424">
        <v>0</v>
      </c>
      <c r="K1424"/>
      <c r="L1424">
        <v>0</v>
      </c>
      <c r="M1424" t="s">
        <v>4712</v>
      </c>
      <c r="N1424">
        <v>29</v>
      </c>
      <c r="O1424"/>
      <c r="P1424">
        <v>0</v>
      </c>
      <c r="Q1424" t="s">
        <v>4713</v>
      </c>
      <c r="R1424">
        <v>25</v>
      </c>
      <c r="S1424" t="s">
        <v>4714</v>
      </c>
      <c r="T1424">
        <v>39</v>
      </c>
      <c r="U1424" t="s">
        <v>53</v>
      </c>
      <c r="V1424" t="s">
        <v>53</v>
      </c>
      <c r="W1424" t="s">
        <v>108</v>
      </c>
      <c r="X1424">
        <v>114302</v>
      </c>
      <c r="Y1424">
        <v>4675</v>
      </c>
      <c r="Z1424">
        <v>5</v>
      </c>
      <c r="AA1424">
        <v>56</v>
      </c>
      <c r="AB1424">
        <v>93</v>
      </c>
      <c r="AC1424">
        <v>30</v>
      </c>
      <c r="AD1424" t="s">
        <v>4717</v>
      </c>
      <c r="AE1424">
        <f>COUNTIF($E$2:E1424,E1424)</f>
        <v>2</v>
      </c>
      <c r="AF1424">
        <f>COUNTIF($H$2:$H1424,H1424)</f>
        <v>0</v>
      </c>
      <c r="AG1424">
        <f>COUNTIF($M$2:M1424,M1424)</f>
        <v>2</v>
      </c>
      <c r="AH1424">
        <f>COUNTIF($O$2:O1424,O1424)</f>
        <v>0</v>
      </c>
      <c r="AI1424">
        <f>COUNTIF($Q$2:Q1424,Q1424)</f>
        <v>2</v>
      </c>
      <c r="AJ1424">
        <f>COUNTIF($S$2:S1424,S1424)</f>
        <v>2</v>
      </c>
      <c r="AK1424">
        <f t="shared" si="22"/>
        <v>111.623046875</v>
      </c>
      <c r="AL1424">
        <f>IF(AD1424="",0,COUNTIF($AD$2:AD1424,AD1424))</f>
        <v>1</v>
      </c>
    </row>
    <row r="1425" spans="1:38">
      <c r="A1425" t="s">
        <v>4718</v>
      </c>
      <c r="B1425" t="s">
        <v>56</v>
      </c>
      <c r="C1425">
        <v>200</v>
      </c>
      <c r="D1425" t="s">
        <v>54</v>
      </c>
      <c r="E1425" t="s">
        <v>4719</v>
      </c>
      <c r="F1425">
        <v>42</v>
      </c>
      <c r="G1425">
        <v>354</v>
      </c>
      <c r="H1425"/>
      <c r="I1425">
        <v>0</v>
      </c>
      <c r="J1425">
        <v>0</v>
      </c>
      <c r="K1425"/>
      <c r="L1425">
        <v>0</v>
      </c>
      <c r="M1425" t="s">
        <v>4719</v>
      </c>
      <c r="N1425">
        <v>42</v>
      </c>
      <c r="O1425"/>
      <c r="P1425">
        <v>0</v>
      </c>
      <c r="Q1425" t="s">
        <v>172</v>
      </c>
      <c r="R1425">
        <v>6</v>
      </c>
      <c r="S1425" t="s">
        <v>145</v>
      </c>
      <c r="T1425">
        <v>10</v>
      </c>
      <c r="U1425" t="s">
        <v>53</v>
      </c>
      <c r="V1425" t="s">
        <v>53</v>
      </c>
      <c r="W1425" t="s">
        <v>108</v>
      </c>
      <c r="X1425">
        <v>55798</v>
      </c>
      <c r="Y1425">
        <v>1426</v>
      </c>
      <c r="Z1425">
        <v>3</v>
      </c>
      <c r="AA1425">
        <v>15</v>
      </c>
      <c r="AB1425">
        <v>61</v>
      </c>
      <c r="AC1425">
        <v>12</v>
      </c>
      <c r="AD1425" t="s">
        <v>4720</v>
      </c>
      <c r="AE1425">
        <f>COUNTIF($E$2:E1425,E1425)</f>
        <v>1</v>
      </c>
      <c r="AF1425">
        <f>COUNTIF($H$2:$H1425,H1425)</f>
        <v>0</v>
      </c>
      <c r="AG1425">
        <f>COUNTIF($M$2:M1425,M1425)</f>
        <v>1</v>
      </c>
      <c r="AH1425">
        <f>COUNTIF($O$2:O1425,O1425)</f>
        <v>0</v>
      </c>
      <c r="AI1425">
        <f>COUNTIF($Q$2:Q1425,Q1425)</f>
        <v>169</v>
      </c>
      <c r="AJ1425">
        <f>COUNTIF($S$2:S1425,S1425)</f>
        <v>169</v>
      </c>
      <c r="AK1425">
        <f t="shared" si="22"/>
        <v>54.490234375</v>
      </c>
      <c r="AL1425">
        <f>IF(AD1425="",0,COUNTIF($AD$2:AD1425,AD1425))</f>
        <v>1</v>
      </c>
    </row>
    <row r="1426" spans="1:38">
      <c r="A1426" t="s">
        <v>4721</v>
      </c>
      <c r="B1426" t="s">
        <v>56</v>
      </c>
      <c r="C1426">
        <v>200</v>
      </c>
      <c r="D1426" t="s">
        <v>54</v>
      </c>
      <c r="E1426" t="s">
        <v>4722</v>
      </c>
      <c r="F1426">
        <v>34</v>
      </c>
      <c r="G1426">
        <v>276</v>
      </c>
      <c r="H1426"/>
      <c r="I1426">
        <v>0</v>
      </c>
      <c r="J1426">
        <v>0</v>
      </c>
      <c r="K1426"/>
      <c r="L1426">
        <v>0</v>
      </c>
      <c r="M1426" t="s">
        <v>4722</v>
      </c>
      <c r="N1426">
        <v>34</v>
      </c>
      <c r="O1426"/>
      <c r="P1426">
        <v>0</v>
      </c>
      <c r="Q1426" t="s">
        <v>4723</v>
      </c>
      <c r="R1426">
        <v>10</v>
      </c>
      <c r="S1426" t="s">
        <v>4724</v>
      </c>
      <c r="T1426">
        <v>28</v>
      </c>
      <c r="U1426" t="s">
        <v>53</v>
      </c>
      <c r="V1426" t="s">
        <v>53</v>
      </c>
      <c r="W1426" t="s">
        <v>108</v>
      </c>
      <c r="X1426">
        <v>83387</v>
      </c>
      <c r="Y1426">
        <v>3193</v>
      </c>
      <c r="Z1426">
        <v>4</v>
      </c>
      <c r="AA1426">
        <v>14</v>
      </c>
      <c r="AB1426">
        <v>89</v>
      </c>
      <c r="AC1426">
        <v>32</v>
      </c>
      <c r="AD1426" t="s">
        <v>4725</v>
      </c>
      <c r="AE1426">
        <f>COUNTIF($E$2:E1426,E1426)</f>
        <v>1</v>
      </c>
      <c r="AF1426">
        <f>COUNTIF($H$2:$H1426,H1426)</f>
        <v>0</v>
      </c>
      <c r="AG1426">
        <f>COUNTIF($M$2:M1426,M1426)</f>
        <v>1</v>
      </c>
      <c r="AH1426">
        <f>COUNTIF($O$2:O1426,O1426)</f>
        <v>0</v>
      </c>
      <c r="AI1426">
        <f>COUNTIF($Q$2:Q1426,Q1426)</f>
        <v>1</v>
      </c>
      <c r="AJ1426">
        <f>COUNTIF($S$2:S1426,S1426)</f>
        <v>1</v>
      </c>
      <c r="AK1426">
        <f t="shared" si="22"/>
        <v>81.4326171875</v>
      </c>
      <c r="AL1426">
        <f>IF(AD1426="",0,COUNTIF($AD$2:AD1426,AD1426))</f>
        <v>1</v>
      </c>
    </row>
    <row r="1427" spans="1:38">
      <c r="A1427" t="s">
        <v>4726</v>
      </c>
      <c r="B1427" t="s">
        <v>56</v>
      </c>
      <c r="C1427">
        <v>200</v>
      </c>
      <c r="D1427" t="s">
        <v>54</v>
      </c>
      <c r="E1427" t="s">
        <v>4722</v>
      </c>
      <c r="F1427">
        <v>34</v>
      </c>
      <c r="G1427">
        <v>276</v>
      </c>
      <c r="H1427"/>
      <c r="I1427">
        <v>0</v>
      </c>
      <c r="J1427">
        <v>0</v>
      </c>
      <c r="K1427"/>
      <c r="L1427">
        <v>0</v>
      </c>
      <c r="M1427" t="s">
        <v>4722</v>
      </c>
      <c r="N1427">
        <v>34</v>
      </c>
      <c r="O1427"/>
      <c r="P1427">
        <v>0</v>
      </c>
      <c r="Q1427" t="s">
        <v>4723</v>
      </c>
      <c r="R1427">
        <v>10</v>
      </c>
      <c r="S1427" t="s">
        <v>4724</v>
      </c>
      <c r="T1427">
        <v>28</v>
      </c>
      <c r="U1427" t="s">
        <v>53</v>
      </c>
      <c r="V1427" t="s">
        <v>53</v>
      </c>
      <c r="W1427" t="s">
        <v>108</v>
      </c>
      <c r="X1427">
        <v>83401</v>
      </c>
      <c r="Y1427">
        <v>3193</v>
      </c>
      <c r="Z1427">
        <v>5</v>
      </c>
      <c r="AA1427">
        <v>44</v>
      </c>
      <c r="AB1427">
        <v>89</v>
      </c>
      <c r="AC1427">
        <v>32</v>
      </c>
      <c r="AD1427" t="s">
        <v>4727</v>
      </c>
      <c r="AE1427">
        <f>COUNTIF($E$2:E1427,E1427)</f>
        <v>2</v>
      </c>
      <c r="AF1427">
        <f>COUNTIF($H$2:$H1427,H1427)</f>
        <v>0</v>
      </c>
      <c r="AG1427">
        <f>COUNTIF($M$2:M1427,M1427)</f>
        <v>2</v>
      </c>
      <c r="AH1427">
        <f>COUNTIF($O$2:O1427,O1427)</f>
        <v>0</v>
      </c>
      <c r="AI1427">
        <f>COUNTIF($Q$2:Q1427,Q1427)</f>
        <v>2</v>
      </c>
      <c r="AJ1427">
        <f>COUNTIF($S$2:S1427,S1427)</f>
        <v>2</v>
      </c>
      <c r="AK1427">
        <f t="shared" si="22"/>
        <v>81.4462890625</v>
      </c>
      <c r="AL1427">
        <f>IF(AD1427="",0,COUNTIF($AD$2:AD1427,AD1427))</f>
        <v>1</v>
      </c>
    </row>
    <row r="1428" spans="1:38">
      <c r="A1428" t="s">
        <v>4728</v>
      </c>
      <c r="B1428" t="s">
        <v>56</v>
      </c>
      <c r="C1428">
        <v>200</v>
      </c>
      <c r="D1428" t="s">
        <v>54</v>
      </c>
      <c r="E1428" t="s">
        <v>4729</v>
      </c>
      <c r="F1428">
        <v>54</v>
      </c>
      <c r="G1428">
        <v>452</v>
      </c>
      <c r="H1428"/>
      <c r="I1428">
        <v>0</v>
      </c>
      <c r="J1428">
        <v>0</v>
      </c>
      <c r="K1428"/>
      <c r="L1428">
        <v>0</v>
      </c>
      <c r="M1428" t="s">
        <v>4729</v>
      </c>
      <c r="N1428">
        <v>54</v>
      </c>
      <c r="O1428"/>
      <c r="P1428">
        <v>0</v>
      </c>
      <c r="Q1428" t="s">
        <v>4730</v>
      </c>
      <c r="R1428">
        <v>72</v>
      </c>
      <c r="S1428" t="s">
        <v>172</v>
      </c>
      <c r="T1428">
        <v>6</v>
      </c>
      <c r="U1428" t="s">
        <v>53</v>
      </c>
      <c r="V1428" t="s">
        <v>53</v>
      </c>
      <c r="W1428" t="s">
        <v>108</v>
      </c>
      <c r="X1428">
        <v>57164</v>
      </c>
      <c r="Y1428">
        <v>1432</v>
      </c>
      <c r="Z1428">
        <v>5</v>
      </c>
      <c r="AA1428">
        <v>10</v>
      </c>
      <c r="AB1428">
        <v>64</v>
      </c>
      <c r="AC1428">
        <v>17</v>
      </c>
      <c r="AD1428" t="s">
        <v>4731</v>
      </c>
      <c r="AE1428">
        <f>COUNTIF($E$2:E1428,E1428)</f>
        <v>1</v>
      </c>
      <c r="AF1428">
        <f>COUNTIF($H$2:$H1428,H1428)</f>
        <v>0</v>
      </c>
      <c r="AG1428">
        <f>COUNTIF($M$2:M1428,M1428)</f>
        <v>1</v>
      </c>
      <c r="AH1428">
        <f>COUNTIF($O$2:O1428,O1428)</f>
        <v>0</v>
      </c>
      <c r="AI1428">
        <f>COUNTIF($Q$2:Q1428,Q1428)</f>
        <v>1</v>
      </c>
      <c r="AJ1428">
        <f>COUNTIF($S$2:S1428,S1428)</f>
        <v>822</v>
      </c>
      <c r="AK1428">
        <f t="shared" si="22"/>
        <v>55.82421875</v>
      </c>
      <c r="AL1428">
        <f>IF(AD1428="",0,COUNTIF($AD$2:AD1428,AD1428))</f>
        <v>1</v>
      </c>
    </row>
    <row r="1429" spans="1:38">
      <c r="A1429" t="s">
        <v>4732</v>
      </c>
      <c r="B1429" t="s">
        <v>56</v>
      </c>
      <c r="C1429">
        <v>200</v>
      </c>
      <c r="D1429" t="s">
        <v>54</v>
      </c>
      <c r="E1429" t="s">
        <v>4729</v>
      </c>
      <c r="F1429">
        <v>54</v>
      </c>
      <c r="G1429">
        <v>452</v>
      </c>
      <c r="H1429"/>
      <c r="I1429">
        <v>0</v>
      </c>
      <c r="J1429">
        <v>0</v>
      </c>
      <c r="K1429"/>
      <c r="L1429">
        <v>0</v>
      </c>
      <c r="M1429" t="s">
        <v>4729</v>
      </c>
      <c r="N1429">
        <v>54</v>
      </c>
      <c r="O1429"/>
      <c r="P1429">
        <v>0</v>
      </c>
      <c r="Q1429" t="s">
        <v>4730</v>
      </c>
      <c r="R1429">
        <v>72</v>
      </c>
      <c r="S1429" t="s">
        <v>172</v>
      </c>
      <c r="T1429">
        <v>6</v>
      </c>
      <c r="U1429" t="s">
        <v>53</v>
      </c>
      <c r="V1429" t="s">
        <v>53</v>
      </c>
      <c r="W1429" t="s">
        <v>108</v>
      </c>
      <c r="X1429">
        <v>57183</v>
      </c>
      <c r="Y1429">
        <v>1432</v>
      </c>
      <c r="Z1429">
        <v>6</v>
      </c>
      <c r="AA1429">
        <v>2</v>
      </c>
      <c r="AB1429">
        <v>64</v>
      </c>
      <c r="AC1429">
        <v>17</v>
      </c>
      <c r="AD1429" t="s">
        <v>4733</v>
      </c>
      <c r="AE1429">
        <f>COUNTIF($E$2:E1429,E1429)</f>
        <v>2</v>
      </c>
      <c r="AF1429">
        <f>COUNTIF($H$2:$H1429,H1429)</f>
        <v>0</v>
      </c>
      <c r="AG1429">
        <f>COUNTIF($M$2:M1429,M1429)</f>
        <v>2</v>
      </c>
      <c r="AH1429">
        <f>COUNTIF($O$2:O1429,O1429)</f>
        <v>0</v>
      </c>
      <c r="AI1429">
        <f>COUNTIF($Q$2:Q1429,Q1429)</f>
        <v>2</v>
      </c>
      <c r="AJ1429">
        <f>COUNTIF($S$2:S1429,S1429)</f>
        <v>823</v>
      </c>
      <c r="AK1429">
        <f t="shared" si="22"/>
        <v>55.8427734375</v>
      </c>
      <c r="AL1429">
        <f>IF(AD1429="",0,COUNTIF($AD$2:AD1429,AD1429))</f>
        <v>1</v>
      </c>
    </row>
    <row r="1430" spans="1:38">
      <c r="A1430" t="s">
        <v>4734</v>
      </c>
      <c r="B1430" t="s">
        <v>56</v>
      </c>
      <c r="C1430">
        <v>200</v>
      </c>
      <c r="D1430" t="s">
        <v>54</v>
      </c>
      <c r="E1430" t="s">
        <v>4735</v>
      </c>
      <c r="F1430">
        <v>36</v>
      </c>
      <c r="G1430">
        <v>306</v>
      </c>
      <c r="H1430"/>
      <c r="I1430">
        <v>0</v>
      </c>
      <c r="J1430">
        <v>0</v>
      </c>
      <c r="K1430"/>
      <c r="L1430">
        <v>0</v>
      </c>
      <c r="M1430" t="s">
        <v>4735</v>
      </c>
      <c r="N1430">
        <v>36</v>
      </c>
      <c r="O1430"/>
      <c r="P1430">
        <v>0</v>
      </c>
      <c r="Q1430" t="s">
        <v>4736</v>
      </c>
      <c r="R1430">
        <v>14</v>
      </c>
      <c r="S1430" t="s">
        <v>4737</v>
      </c>
      <c r="T1430">
        <v>23</v>
      </c>
      <c r="U1430" t="s">
        <v>53</v>
      </c>
      <c r="V1430" t="s">
        <v>53</v>
      </c>
      <c r="W1430" t="s">
        <v>108</v>
      </c>
      <c r="X1430">
        <v>68536</v>
      </c>
      <c r="Y1430">
        <v>2168</v>
      </c>
      <c r="Z1430">
        <v>5</v>
      </c>
      <c r="AA1430">
        <v>20</v>
      </c>
      <c r="AB1430">
        <v>72</v>
      </c>
      <c r="AC1430">
        <v>21</v>
      </c>
      <c r="AD1430" t="s">
        <v>4738</v>
      </c>
      <c r="AE1430">
        <f>COUNTIF($E$2:E1430,E1430)</f>
        <v>1</v>
      </c>
      <c r="AF1430">
        <f>COUNTIF($H$2:$H1430,H1430)</f>
        <v>0</v>
      </c>
      <c r="AG1430">
        <f>COUNTIF($M$2:M1430,M1430)</f>
        <v>1</v>
      </c>
      <c r="AH1430">
        <f>COUNTIF($O$2:O1430,O1430)</f>
        <v>0</v>
      </c>
      <c r="AI1430">
        <f>COUNTIF($Q$2:Q1430,Q1430)</f>
        <v>1</v>
      </c>
      <c r="AJ1430">
        <f>COUNTIF($S$2:S1430,S1430)</f>
        <v>1</v>
      </c>
      <c r="AK1430">
        <f t="shared" si="22"/>
        <v>66.9296875</v>
      </c>
      <c r="AL1430">
        <f>IF(AD1430="",0,COUNTIF($AD$2:AD1430,AD1430))</f>
        <v>1</v>
      </c>
    </row>
    <row r="1431" spans="1:38">
      <c r="A1431" t="s">
        <v>4739</v>
      </c>
      <c r="B1431" t="s">
        <v>56</v>
      </c>
      <c r="C1431">
        <v>200</v>
      </c>
      <c r="D1431" t="s">
        <v>54</v>
      </c>
      <c r="E1431" t="s">
        <v>4735</v>
      </c>
      <c r="F1431">
        <v>36</v>
      </c>
      <c r="G1431">
        <v>306</v>
      </c>
      <c r="H1431"/>
      <c r="I1431">
        <v>0</v>
      </c>
      <c r="J1431">
        <v>0</v>
      </c>
      <c r="K1431"/>
      <c r="L1431">
        <v>0</v>
      </c>
      <c r="M1431" t="s">
        <v>4735</v>
      </c>
      <c r="N1431">
        <v>36</v>
      </c>
      <c r="O1431"/>
      <c r="P1431">
        <v>0</v>
      </c>
      <c r="Q1431" t="s">
        <v>4736</v>
      </c>
      <c r="R1431">
        <v>14</v>
      </c>
      <c r="S1431" t="s">
        <v>4737</v>
      </c>
      <c r="T1431">
        <v>23</v>
      </c>
      <c r="U1431" t="s">
        <v>53</v>
      </c>
      <c r="V1431" t="s">
        <v>53</v>
      </c>
      <c r="W1431" t="s">
        <v>108</v>
      </c>
      <c r="X1431">
        <v>68570</v>
      </c>
      <c r="Y1431">
        <v>2168</v>
      </c>
      <c r="Z1431">
        <v>6</v>
      </c>
      <c r="AA1431">
        <v>18</v>
      </c>
      <c r="AB1431">
        <v>72</v>
      </c>
      <c r="AC1431">
        <v>21</v>
      </c>
      <c r="AD1431" t="s">
        <v>4740</v>
      </c>
      <c r="AE1431">
        <f>COUNTIF($E$2:E1431,E1431)</f>
        <v>2</v>
      </c>
      <c r="AF1431">
        <f>COUNTIF($H$2:$H1431,H1431)</f>
        <v>0</v>
      </c>
      <c r="AG1431">
        <f>COUNTIF($M$2:M1431,M1431)</f>
        <v>2</v>
      </c>
      <c r="AH1431">
        <f>COUNTIF($O$2:O1431,O1431)</f>
        <v>0</v>
      </c>
      <c r="AI1431">
        <f>COUNTIF($Q$2:Q1431,Q1431)</f>
        <v>2</v>
      </c>
      <c r="AJ1431">
        <f>COUNTIF($S$2:S1431,S1431)</f>
        <v>2</v>
      </c>
      <c r="AK1431">
        <f t="shared" si="22"/>
        <v>66.962890625</v>
      </c>
      <c r="AL1431">
        <f>IF(AD1431="",0,COUNTIF($AD$2:AD1431,AD1431))</f>
        <v>1</v>
      </c>
    </row>
    <row r="1432" spans="1:38">
      <c r="A1432" t="s">
        <v>4741</v>
      </c>
      <c r="B1432" t="s">
        <v>56</v>
      </c>
      <c r="C1432">
        <v>200</v>
      </c>
      <c r="D1432" t="s">
        <v>54</v>
      </c>
      <c r="E1432" t="s">
        <v>4742</v>
      </c>
      <c r="F1432">
        <v>41</v>
      </c>
      <c r="G1432">
        <v>328</v>
      </c>
      <c r="H1432"/>
      <c r="I1432">
        <v>0</v>
      </c>
      <c r="J1432">
        <v>0</v>
      </c>
      <c r="K1432"/>
      <c r="L1432">
        <v>0</v>
      </c>
      <c r="M1432" t="s">
        <v>4742</v>
      </c>
      <c r="N1432">
        <v>41</v>
      </c>
      <c r="O1432"/>
      <c r="P1432">
        <v>0</v>
      </c>
      <c r="Q1432" t="s">
        <v>4743</v>
      </c>
      <c r="R1432">
        <v>53</v>
      </c>
      <c r="S1432" t="s">
        <v>4744</v>
      </c>
      <c r="T1432">
        <v>76</v>
      </c>
      <c r="U1432" t="s">
        <v>53</v>
      </c>
      <c r="V1432" t="s">
        <v>53</v>
      </c>
      <c r="W1432" t="s">
        <v>108</v>
      </c>
      <c r="X1432">
        <v>57505</v>
      </c>
      <c r="Y1432">
        <v>1428</v>
      </c>
      <c r="Z1432">
        <v>4</v>
      </c>
      <c r="AA1432">
        <v>7</v>
      </c>
      <c r="AB1432">
        <v>65</v>
      </c>
      <c r="AC1432">
        <v>14</v>
      </c>
      <c r="AD1432" t="s">
        <v>4745</v>
      </c>
      <c r="AE1432">
        <f>COUNTIF($E$2:E1432,E1432)</f>
        <v>1</v>
      </c>
      <c r="AF1432">
        <f>COUNTIF($H$2:$H1432,H1432)</f>
        <v>0</v>
      </c>
      <c r="AG1432">
        <f>COUNTIF($M$2:M1432,M1432)</f>
        <v>1</v>
      </c>
      <c r="AH1432">
        <f>COUNTIF($O$2:O1432,O1432)</f>
        <v>0</v>
      </c>
      <c r="AI1432">
        <f>COUNTIF($Q$2:Q1432,Q1432)</f>
        <v>1</v>
      </c>
      <c r="AJ1432">
        <f>COUNTIF($S$2:S1432,S1432)</f>
        <v>1</v>
      </c>
      <c r="AK1432">
        <f t="shared" si="22"/>
        <v>56.1572265625</v>
      </c>
      <c r="AL1432">
        <f>IF(AD1432="",0,COUNTIF($AD$2:AD1432,AD1432))</f>
        <v>1</v>
      </c>
    </row>
    <row r="1433" spans="1:38">
      <c r="A1433" t="s">
        <v>4746</v>
      </c>
      <c r="B1433" t="s">
        <v>56</v>
      </c>
      <c r="C1433">
        <v>200</v>
      </c>
      <c r="D1433" t="s">
        <v>54</v>
      </c>
      <c r="E1433" t="s">
        <v>4742</v>
      </c>
      <c r="F1433">
        <v>41</v>
      </c>
      <c r="G1433">
        <v>328</v>
      </c>
      <c r="H1433"/>
      <c r="I1433">
        <v>0</v>
      </c>
      <c r="J1433">
        <v>0</v>
      </c>
      <c r="K1433"/>
      <c r="L1433">
        <v>0</v>
      </c>
      <c r="M1433" t="s">
        <v>4742</v>
      </c>
      <c r="N1433">
        <v>41</v>
      </c>
      <c r="O1433"/>
      <c r="P1433">
        <v>0</v>
      </c>
      <c r="Q1433" t="s">
        <v>4743</v>
      </c>
      <c r="R1433">
        <v>53</v>
      </c>
      <c r="S1433" t="s">
        <v>4744</v>
      </c>
      <c r="T1433">
        <v>76</v>
      </c>
      <c r="U1433" t="s">
        <v>53</v>
      </c>
      <c r="V1433" t="s">
        <v>53</v>
      </c>
      <c r="W1433" t="s">
        <v>108</v>
      </c>
      <c r="X1433">
        <v>57520</v>
      </c>
      <c r="Y1433">
        <v>1428</v>
      </c>
      <c r="Z1433">
        <v>5</v>
      </c>
      <c r="AA1433">
        <v>8</v>
      </c>
      <c r="AB1433">
        <v>65</v>
      </c>
      <c r="AC1433">
        <v>14</v>
      </c>
      <c r="AD1433" t="s">
        <v>4747</v>
      </c>
      <c r="AE1433">
        <f>COUNTIF($E$2:E1433,E1433)</f>
        <v>2</v>
      </c>
      <c r="AF1433">
        <f>COUNTIF($H$2:$H1433,H1433)</f>
        <v>0</v>
      </c>
      <c r="AG1433">
        <f>COUNTIF($M$2:M1433,M1433)</f>
        <v>2</v>
      </c>
      <c r="AH1433">
        <f>COUNTIF($O$2:O1433,O1433)</f>
        <v>0</v>
      </c>
      <c r="AI1433">
        <f>COUNTIF($Q$2:Q1433,Q1433)</f>
        <v>2</v>
      </c>
      <c r="AJ1433">
        <f>COUNTIF($S$2:S1433,S1433)</f>
        <v>2</v>
      </c>
      <c r="AK1433">
        <f t="shared" si="22"/>
        <v>56.171875</v>
      </c>
      <c r="AL1433">
        <f>IF(AD1433="",0,COUNTIF($AD$2:AD1433,AD1433))</f>
        <v>1</v>
      </c>
    </row>
    <row r="1434" spans="1:38">
      <c r="A1434" t="s">
        <v>4748</v>
      </c>
      <c r="B1434" t="s">
        <v>56</v>
      </c>
      <c r="C1434">
        <v>200</v>
      </c>
      <c r="D1434" t="s">
        <v>54</v>
      </c>
      <c r="E1434" t="s">
        <v>4749</v>
      </c>
      <c r="F1434">
        <v>48</v>
      </c>
      <c r="G1434">
        <v>421</v>
      </c>
      <c r="H1434"/>
      <c r="I1434">
        <v>0</v>
      </c>
      <c r="J1434">
        <v>0</v>
      </c>
      <c r="K1434"/>
      <c r="L1434">
        <v>0</v>
      </c>
      <c r="M1434" t="s">
        <v>4749</v>
      </c>
      <c r="N1434">
        <v>48</v>
      </c>
      <c r="O1434"/>
      <c r="P1434">
        <v>0</v>
      </c>
      <c r="Q1434" t="s">
        <v>4750</v>
      </c>
      <c r="R1434">
        <v>49</v>
      </c>
      <c r="S1434" t="s">
        <v>4751</v>
      </c>
      <c r="T1434">
        <v>31</v>
      </c>
      <c r="U1434" t="s">
        <v>53</v>
      </c>
      <c r="V1434" t="s">
        <v>53</v>
      </c>
      <c r="W1434" t="s">
        <v>108</v>
      </c>
      <c r="X1434">
        <v>63390</v>
      </c>
      <c r="Y1434">
        <v>2126</v>
      </c>
      <c r="Z1434">
        <v>5</v>
      </c>
      <c r="AA1434">
        <v>14</v>
      </c>
      <c r="AB1434">
        <v>68</v>
      </c>
      <c r="AC1434">
        <v>14</v>
      </c>
      <c r="AD1434" t="s">
        <v>4752</v>
      </c>
      <c r="AE1434">
        <f>COUNTIF($E$2:E1434,E1434)</f>
        <v>1</v>
      </c>
      <c r="AF1434">
        <f>COUNTIF($H$2:$H1434,H1434)</f>
        <v>0</v>
      </c>
      <c r="AG1434">
        <f>COUNTIF($M$2:M1434,M1434)</f>
        <v>1</v>
      </c>
      <c r="AH1434">
        <f>COUNTIF($O$2:O1434,O1434)</f>
        <v>0</v>
      </c>
      <c r="AI1434">
        <f>COUNTIF($Q$2:Q1434,Q1434)</f>
        <v>1</v>
      </c>
      <c r="AJ1434">
        <f>COUNTIF($S$2:S1434,S1434)</f>
        <v>1</v>
      </c>
      <c r="AK1434">
        <f t="shared" si="22"/>
        <v>61.904296875</v>
      </c>
      <c r="AL1434">
        <f>IF(AD1434="",0,COUNTIF($AD$2:AD1434,AD1434))</f>
        <v>1</v>
      </c>
    </row>
    <row r="1435" spans="1:38">
      <c r="A1435" t="s">
        <v>4753</v>
      </c>
      <c r="B1435" t="s">
        <v>56</v>
      </c>
      <c r="C1435">
        <v>200</v>
      </c>
      <c r="D1435" t="s">
        <v>54</v>
      </c>
      <c r="E1435" t="s">
        <v>4749</v>
      </c>
      <c r="F1435">
        <v>48</v>
      </c>
      <c r="G1435">
        <v>421</v>
      </c>
      <c r="H1435"/>
      <c r="I1435">
        <v>0</v>
      </c>
      <c r="J1435">
        <v>0</v>
      </c>
      <c r="K1435"/>
      <c r="L1435">
        <v>0</v>
      </c>
      <c r="M1435" t="s">
        <v>4749</v>
      </c>
      <c r="N1435">
        <v>48</v>
      </c>
      <c r="O1435"/>
      <c r="P1435">
        <v>0</v>
      </c>
      <c r="Q1435" t="s">
        <v>4750</v>
      </c>
      <c r="R1435">
        <v>49</v>
      </c>
      <c r="S1435" t="s">
        <v>4751</v>
      </c>
      <c r="T1435">
        <v>31</v>
      </c>
      <c r="U1435" t="s">
        <v>53</v>
      </c>
      <c r="V1435" t="s">
        <v>53</v>
      </c>
      <c r="W1435" t="s">
        <v>108</v>
      </c>
      <c r="X1435">
        <v>63404</v>
      </c>
      <c r="Y1435">
        <v>2126</v>
      </c>
      <c r="Z1435">
        <v>6</v>
      </c>
      <c r="AA1435">
        <v>6</v>
      </c>
      <c r="AB1435">
        <v>68</v>
      </c>
      <c r="AC1435">
        <v>14</v>
      </c>
      <c r="AD1435" t="s">
        <v>4754</v>
      </c>
      <c r="AE1435">
        <f>COUNTIF($E$2:E1435,E1435)</f>
        <v>2</v>
      </c>
      <c r="AF1435">
        <f>COUNTIF($H$2:$H1435,H1435)</f>
        <v>0</v>
      </c>
      <c r="AG1435">
        <f>COUNTIF($M$2:M1435,M1435)</f>
        <v>2</v>
      </c>
      <c r="AH1435">
        <f>COUNTIF($O$2:O1435,O1435)</f>
        <v>0</v>
      </c>
      <c r="AI1435">
        <f>COUNTIF($Q$2:Q1435,Q1435)</f>
        <v>2</v>
      </c>
      <c r="AJ1435">
        <f>COUNTIF($S$2:S1435,S1435)</f>
        <v>2</v>
      </c>
      <c r="AK1435">
        <f t="shared" si="22"/>
        <v>61.91796875</v>
      </c>
      <c r="AL1435">
        <f>IF(AD1435="",0,COUNTIF($AD$2:AD1435,AD1435))</f>
        <v>1</v>
      </c>
    </row>
    <row r="1436" spans="1:38">
      <c r="A1436" t="s">
        <v>4755</v>
      </c>
      <c r="B1436" t="s">
        <v>56</v>
      </c>
      <c r="C1436">
        <v>200</v>
      </c>
      <c r="D1436" t="s">
        <v>54</v>
      </c>
      <c r="E1436" t="s">
        <v>4756</v>
      </c>
      <c r="F1436">
        <v>54</v>
      </c>
      <c r="G1436">
        <v>458</v>
      </c>
      <c r="H1436"/>
      <c r="I1436">
        <v>0</v>
      </c>
      <c r="J1436">
        <v>0</v>
      </c>
      <c r="K1436"/>
      <c r="L1436">
        <v>0</v>
      </c>
      <c r="M1436" t="s">
        <v>4757</v>
      </c>
      <c r="N1436">
        <v>53</v>
      </c>
      <c r="O1436"/>
      <c r="P1436">
        <v>0</v>
      </c>
      <c r="Q1436" t="s">
        <v>4758</v>
      </c>
      <c r="R1436">
        <v>28</v>
      </c>
      <c r="S1436" t="s">
        <v>4759</v>
      </c>
      <c r="T1436">
        <v>37</v>
      </c>
      <c r="U1436" t="s">
        <v>53</v>
      </c>
      <c r="V1436" t="s">
        <v>53</v>
      </c>
      <c r="W1436" t="s">
        <v>108</v>
      </c>
      <c r="X1436">
        <v>69281</v>
      </c>
      <c r="Y1436">
        <v>2228</v>
      </c>
      <c r="Z1436">
        <v>6</v>
      </c>
      <c r="AA1436">
        <v>4</v>
      </c>
      <c r="AB1436">
        <v>70</v>
      </c>
      <c r="AC1436">
        <v>19</v>
      </c>
      <c r="AD1436" t="s">
        <v>4760</v>
      </c>
      <c r="AE1436">
        <f>COUNTIF($E$2:E1436,E1436)</f>
        <v>1</v>
      </c>
      <c r="AF1436">
        <f>COUNTIF($H$2:$H1436,H1436)</f>
        <v>0</v>
      </c>
      <c r="AG1436">
        <f>COUNTIF($M$2:M1436,M1436)</f>
        <v>1</v>
      </c>
      <c r="AH1436">
        <f>COUNTIF($O$2:O1436,O1436)</f>
        <v>0</v>
      </c>
      <c r="AI1436">
        <f>COUNTIF($Q$2:Q1436,Q1436)</f>
        <v>1</v>
      </c>
      <c r="AJ1436">
        <f>COUNTIF($S$2:S1436,S1436)</f>
        <v>1</v>
      </c>
      <c r="AK1436">
        <f t="shared" si="22"/>
        <v>67.6572265625</v>
      </c>
      <c r="AL1436">
        <f>IF(AD1436="",0,COUNTIF($AD$2:AD1436,AD1436))</f>
        <v>1</v>
      </c>
    </row>
    <row r="1437" spans="1:38">
      <c r="A1437" t="s">
        <v>4761</v>
      </c>
      <c r="B1437" t="s">
        <v>56</v>
      </c>
      <c r="C1437">
        <v>200</v>
      </c>
      <c r="D1437" t="s">
        <v>54</v>
      </c>
      <c r="E1437" t="s">
        <v>4756</v>
      </c>
      <c r="F1437">
        <v>54</v>
      </c>
      <c r="G1437">
        <v>458</v>
      </c>
      <c r="H1437"/>
      <c r="I1437">
        <v>0</v>
      </c>
      <c r="J1437">
        <v>0</v>
      </c>
      <c r="K1437"/>
      <c r="L1437">
        <v>0</v>
      </c>
      <c r="M1437" t="s">
        <v>4757</v>
      </c>
      <c r="N1437">
        <v>53</v>
      </c>
      <c r="O1437"/>
      <c r="P1437">
        <v>0</v>
      </c>
      <c r="Q1437" t="s">
        <v>4758</v>
      </c>
      <c r="R1437">
        <v>28</v>
      </c>
      <c r="S1437" t="s">
        <v>4759</v>
      </c>
      <c r="T1437">
        <v>37</v>
      </c>
      <c r="U1437" t="s">
        <v>53</v>
      </c>
      <c r="V1437" t="s">
        <v>53</v>
      </c>
      <c r="W1437" t="s">
        <v>108</v>
      </c>
      <c r="X1437">
        <v>69296</v>
      </c>
      <c r="Y1437">
        <v>2228</v>
      </c>
      <c r="Z1437">
        <v>7</v>
      </c>
      <c r="AA1437">
        <v>24</v>
      </c>
      <c r="AB1437">
        <v>70</v>
      </c>
      <c r="AC1437">
        <v>19</v>
      </c>
      <c r="AD1437" t="s">
        <v>4762</v>
      </c>
      <c r="AE1437">
        <f>COUNTIF($E$2:E1437,E1437)</f>
        <v>2</v>
      </c>
      <c r="AF1437">
        <f>COUNTIF($H$2:$H1437,H1437)</f>
        <v>0</v>
      </c>
      <c r="AG1437">
        <f>COUNTIF($M$2:M1437,M1437)</f>
        <v>2</v>
      </c>
      <c r="AH1437">
        <f>COUNTIF($O$2:O1437,O1437)</f>
        <v>0</v>
      </c>
      <c r="AI1437">
        <f>COUNTIF($Q$2:Q1437,Q1437)</f>
        <v>2</v>
      </c>
      <c r="AJ1437">
        <f>COUNTIF($S$2:S1437,S1437)</f>
        <v>2</v>
      </c>
      <c r="AK1437">
        <f t="shared" si="22"/>
        <v>67.671875</v>
      </c>
      <c r="AL1437">
        <f>IF(AD1437="",0,COUNTIF($AD$2:AD1437,AD1437))</f>
        <v>1</v>
      </c>
    </row>
    <row r="1438" spans="1:38">
      <c r="A1438" t="s">
        <v>4763</v>
      </c>
      <c r="B1438" t="s">
        <v>56</v>
      </c>
      <c r="C1438">
        <v>200</v>
      </c>
      <c r="D1438" t="s">
        <v>54</v>
      </c>
      <c r="E1438" t="s">
        <v>4764</v>
      </c>
      <c r="F1438">
        <v>44</v>
      </c>
      <c r="G1438">
        <v>400</v>
      </c>
      <c r="H1438"/>
      <c r="I1438">
        <v>0</v>
      </c>
      <c r="J1438">
        <v>0</v>
      </c>
      <c r="K1438"/>
      <c r="L1438">
        <v>0</v>
      </c>
      <c r="M1438" t="s">
        <v>4764</v>
      </c>
      <c r="N1438">
        <v>44</v>
      </c>
      <c r="O1438"/>
      <c r="P1438">
        <v>0</v>
      </c>
      <c r="Q1438" t="s">
        <v>4765</v>
      </c>
      <c r="R1438">
        <v>30</v>
      </c>
      <c r="S1438" t="s">
        <v>4766</v>
      </c>
      <c r="T1438">
        <v>46</v>
      </c>
      <c r="U1438" t="s">
        <v>53</v>
      </c>
      <c r="V1438" t="s">
        <v>53</v>
      </c>
      <c r="W1438" t="s">
        <v>108</v>
      </c>
      <c r="X1438">
        <v>61343</v>
      </c>
      <c r="Y1438">
        <v>1721</v>
      </c>
      <c r="Z1438">
        <v>5</v>
      </c>
      <c r="AA1438">
        <v>15</v>
      </c>
      <c r="AB1438">
        <v>68</v>
      </c>
      <c r="AC1438">
        <v>15</v>
      </c>
      <c r="AD1438" t="s">
        <v>4767</v>
      </c>
      <c r="AE1438">
        <f>COUNTIF($E$2:E1438,E1438)</f>
        <v>1</v>
      </c>
      <c r="AF1438">
        <f>COUNTIF($H$2:$H1438,H1438)</f>
        <v>0</v>
      </c>
      <c r="AG1438">
        <f>COUNTIF($M$2:M1438,M1438)</f>
        <v>1</v>
      </c>
      <c r="AH1438">
        <f>COUNTIF($O$2:O1438,O1438)</f>
        <v>0</v>
      </c>
      <c r="AI1438">
        <f>COUNTIF($Q$2:Q1438,Q1438)</f>
        <v>1</v>
      </c>
      <c r="AJ1438">
        <f>COUNTIF($S$2:S1438,S1438)</f>
        <v>1</v>
      </c>
      <c r="AK1438">
        <f t="shared" si="22"/>
        <v>59.9052734375</v>
      </c>
      <c r="AL1438">
        <f>IF(AD1438="",0,COUNTIF($AD$2:AD1438,AD1438))</f>
        <v>1</v>
      </c>
    </row>
    <row r="1439" spans="1:38">
      <c r="A1439" t="s">
        <v>4768</v>
      </c>
      <c r="B1439" t="s">
        <v>56</v>
      </c>
      <c r="C1439">
        <v>200</v>
      </c>
      <c r="D1439" t="s">
        <v>54</v>
      </c>
      <c r="E1439" t="s">
        <v>4764</v>
      </c>
      <c r="F1439">
        <v>44</v>
      </c>
      <c r="G1439">
        <v>400</v>
      </c>
      <c r="H1439"/>
      <c r="I1439">
        <v>0</v>
      </c>
      <c r="J1439">
        <v>0</v>
      </c>
      <c r="K1439"/>
      <c r="L1439">
        <v>0</v>
      </c>
      <c r="M1439" t="s">
        <v>4764</v>
      </c>
      <c r="N1439">
        <v>44</v>
      </c>
      <c r="O1439"/>
      <c r="P1439">
        <v>0</v>
      </c>
      <c r="Q1439" t="s">
        <v>4765</v>
      </c>
      <c r="R1439">
        <v>30</v>
      </c>
      <c r="S1439" t="s">
        <v>4766</v>
      </c>
      <c r="T1439">
        <v>46</v>
      </c>
      <c r="U1439" t="s">
        <v>53</v>
      </c>
      <c r="V1439" t="s">
        <v>53</v>
      </c>
      <c r="W1439" t="s">
        <v>108</v>
      </c>
      <c r="X1439">
        <v>61363</v>
      </c>
      <c r="Y1439">
        <v>1721</v>
      </c>
      <c r="Z1439">
        <v>6</v>
      </c>
      <c r="AA1439">
        <v>10</v>
      </c>
      <c r="AB1439">
        <v>68</v>
      </c>
      <c r="AC1439">
        <v>15</v>
      </c>
      <c r="AD1439" t="s">
        <v>4769</v>
      </c>
      <c r="AE1439">
        <f>COUNTIF($E$2:E1439,E1439)</f>
        <v>2</v>
      </c>
      <c r="AF1439">
        <f>COUNTIF($H$2:$H1439,H1439)</f>
        <v>0</v>
      </c>
      <c r="AG1439">
        <f>COUNTIF($M$2:M1439,M1439)</f>
        <v>2</v>
      </c>
      <c r="AH1439">
        <f>COUNTIF($O$2:O1439,O1439)</f>
        <v>0</v>
      </c>
      <c r="AI1439">
        <f>COUNTIF($Q$2:Q1439,Q1439)</f>
        <v>2</v>
      </c>
      <c r="AJ1439">
        <f>COUNTIF($S$2:S1439,S1439)</f>
        <v>2</v>
      </c>
      <c r="AK1439">
        <f t="shared" si="22"/>
        <v>59.9248046875</v>
      </c>
      <c r="AL1439">
        <f>IF(AD1439="",0,COUNTIF($AD$2:AD1439,AD1439))</f>
        <v>1</v>
      </c>
    </row>
    <row r="1440" spans="1:38">
      <c r="A1440" t="s">
        <v>4770</v>
      </c>
      <c r="B1440" t="s">
        <v>56</v>
      </c>
      <c r="C1440">
        <v>200</v>
      </c>
      <c r="D1440" t="s">
        <v>54</v>
      </c>
      <c r="E1440" t="s">
        <v>4771</v>
      </c>
      <c r="F1440">
        <v>60</v>
      </c>
      <c r="G1440">
        <v>531</v>
      </c>
      <c r="H1440"/>
      <c r="I1440">
        <v>0</v>
      </c>
      <c r="J1440">
        <v>0</v>
      </c>
      <c r="K1440"/>
      <c r="L1440">
        <v>0</v>
      </c>
      <c r="M1440" t="s">
        <v>4772</v>
      </c>
      <c r="N1440">
        <v>86</v>
      </c>
      <c r="O1440"/>
      <c r="P1440">
        <v>0</v>
      </c>
      <c r="Q1440" t="s">
        <v>4773</v>
      </c>
      <c r="R1440">
        <v>23</v>
      </c>
      <c r="S1440" t="s">
        <v>4774</v>
      </c>
      <c r="T1440">
        <v>17</v>
      </c>
      <c r="U1440" t="s">
        <v>53</v>
      </c>
      <c r="V1440" t="s">
        <v>53</v>
      </c>
      <c r="W1440" t="s">
        <v>108</v>
      </c>
      <c r="X1440">
        <v>129347</v>
      </c>
      <c r="Y1440">
        <v>2455</v>
      </c>
      <c r="Z1440">
        <v>5</v>
      </c>
      <c r="AA1440">
        <v>7</v>
      </c>
      <c r="AB1440">
        <v>61</v>
      </c>
      <c r="AC1440">
        <v>18</v>
      </c>
      <c r="AD1440" t="s">
        <v>4775</v>
      </c>
      <c r="AE1440">
        <f>COUNTIF($E$2:E1440,E1440)</f>
        <v>1</v>
      </c>
      <c r="AF1440">
        <f>COUNTIF($H$2:$H1440,H1440)</f>
        <v>0</v>
      </c>
      <c r="AG1440">
        <f>COUNTIF($M$2:M1440,M1440)</f>
        <v>1</v>
      </c>
      <c r="AH1440">
        <f>COUNTIF($O$2:O1440,O1440)</f>
        <v>0</v>
      </c>
      <c r="AI1440">
        <f>COUNTIF($Q$2:Q1440,Q1440)</f>
        <v>1</v>
      </c>
      <c r="AJ1440">
        <f>COUNTIF($S$2:S1440,S1440)</f>
        <v>1</v>
      </c>
      <c r="AK1440">
        <f t="shared" si="22"/>
        <v>126.3154296875</v>
      </c>
      <c r="AL1440">
        <f>IF(AD1440="",0,COUNTIF($AD$2:AD1440,AD1440))</f>
        <v>1</v>
      </c>
    </row>
    <row r="1441" spans="1:38">
      <c r="A1441" t="s">
        <v>4776</v>
      </c>
      <c r="B1441" t="s">
        <v>56</v>
      </c>
      <c r="C1441">
        <v>200</v>
      </c>
      <c r="D1441" t="s">
        <v>54</v>
      </c>
      <c r="E1441" t="s">
        <v>4771</v>
      </c>
      <c r="F1441">
        <v>60</v>
      </c>
      <c r="G1441">
        <v>531</v>
      </c>
      <c r="H1441"/>
      <c r="I1441">
        <v>0</v>
      </c>
      <c r="J1441">
        <v>0</v>
      </c>
      <c r="K1441"/>
      <c r="L1441">
        <v>0</v>
      </c>
      <c r="M1441" t="s">
        <v>4772</v>
      </c>
      <c r="N1441">
        <v>86</v>
      </c>
      <c r="O1441"/>
      <c r="P1441">
        <v>0</v>
      </c>
      <c r="Q1441" t="s">
        <v>4773</v>
      </c>
      <c r="R1441">
        <v>23</v>
      </c>
      <c r="S1441" t="s">
        <v>4774</v>
      </c>
      <c r="T1441">
        <v>17</v>
      </c>
      <c r="U1441" t="s">
        <v>53</v>
      </c>
      <c r="V1441" t="s">
        <v>53</v>
      </c>
      <c r="W1441" t="s">
        <v>108</v>
      </c>
      <c r="X1441">
        <v>129344</v>
      </c>
      <c r="Y1441">
        <v>2455</v>
      </c>
      <c r="Z1441">
        <v>6</v>
      </c>
      <c r="AA1441">
        <v>2</v>
      </c>
      <c r="AB1441">
        <v>61</v>
      </c>
      <c r="AC1441">
        <v>18</v>
      </c>
      <c r="AD1441" t="s">
        <v>4777</v>
      </c>
      <c r="AE1441">
        <f>COUNTIF($E$2:E1441,E1441)</f>
        <v>2</v>
      </c>
      <c r="AF1441">
        <f>COUNTIF($H$2:$H1441,H1441)</f>
        <v>0</v>
      </c>
      <c r="AG1441">
        <f>COUNTIF($M$2:M1441,M1441)</f>
        <v>2</v>
      </c>
      <c r="AH1441">
        <f>COUNTIF($O$2:O1441,O1441)</f>
        <v>0</v>
      </c>
      <c r="AI1441">
        <f>COUNTIF($Q$2:Q1441,Q1441)</f>
        <v>2</v>
      </c>
      <c r="AJ1441">
        <f>COUNTIF($S$2:S1441,S1441)</f>
        <v>2</v>
      </c>
      <c r="AK1441">
        <f t="shared" si="22"/>
        <v>126.3125</v>
      </c>
      <c r="AL1441">
        <f>IF(AD1441="",0,COUNTIF($AD$2:AD1441,AD1441))</f>
        <v>1</v>
      </c>
    </row>
    <row r="1442" spans="1:38">
      <c r="A1442" t="s">
        <v>4778</v>
      </c>
      <c r="B1442" t="s">
        <v>56</v>
      </c>
      <c r="C1442">
        <v>200</v>
      </c>
      <c r="D1442" t="s">
        <v>54</v>
      </c>
      <c r="E1442" t="s">
        <v>4779</v>
      </c>
      <c r="F1442">
        <v>38</v>
      </c>
      <c r="G1442">
        <v>323</v>
      </c>
      <c r="H1442"/>
      <c r="I1442">
        <v>0</v>
      </c>
      <c r="J1442">
        <v>0</v>
      </c>
      <c r="K1442"/>
      <c r="L1442">
        <v>0</v>
      </c>
      <c r="M1442" t="s">
        <v>4779</v>
      </c>
      <c r="N1442">
        <v>38</v>
      </c>
      <c r="O1442"/>
      <c r="P1442">
        <v>0</v>
      </c>
      <c r="Q1442" t="s">
        <v>4780</v>
      </c>
      <c r="R1442">
        <v>15</v>
      </c>
      <c r="S1442" t="s">
        <v>4781</v>
      </c>
      <c r="T1442">
        <v>11</v>
      </c>
      <c r="U1442" t="s">
        <v>53</v>
      </c>
      <c r="V1442" t="s">
        <v>53</v>
      </c>
      <c r="W1442" t="s">
        <v>108</v>
      </c>
      <c r="X1442">
        <v>53723</v>
      </c>
      <c r="Y1442">
        <v>1246</v>
      </c>
      <c r="Z1442">
        <v>4</v>
      </c>
      <c r="AA1442">
        <v>7</v>
      </c>
      <c r="AB1442">
        <v>60</v>
      </c>
      <c r="AC1442">
        <v>29</v>
      </c>
      <c r="AD1442" t="s">
        <v>4782</v>
      </c>
      <c r="AE1442">
        <f>COUNTIF($E$2:E1442,E1442)</f>
        <v>1</v>
      </c>
      <c r="AF1442">
        <f>COUNTIF($H$2:$H1442,H1442)</f>
        <v>0</v>
      </c>
      <c r="AG1442">
        <f>COUNTIF($M$2:M1442,M1442)</f>
        <v>1</v>
      </c>
      <c r="AH1442">
        <f>COUNTIF($O$2:O1442,O1442)</f>
        <v>0</v>
      </c>
      <c r="AI1442">
        <f>COUNTIF($Q$2:Q1442,Q1442)</f>
        <v>1</v>
      </c>
      <c r="AJ1442">
        <f>COUNTIF($S$2:S1442,S1442)</f>
        <v>1</v>
      </c>
      <c r="AK1442">
        <f t="shared" si="22"/>
        <v>52.4638671875</v>
      </c>
      <c r="AL1442">
        <f>IF(AD1442="",0,COUNTIF($AD$2:AD1442,AD1442))</f>
        <v>1</v>
      </c>
    </row>
    <row r="1443" spans="1:38">
      <c r="A1443" t="s">
        <v>4783</v>
      </c>
      <c r="B1443" t="s">
        <v>56</v>
      </c>
      <c r="C1443">
        <v>200</v>
      </c>
      <c r="D1443" t="s">
        <v>54</v>
      </c>
      <c r="E1443" t="s">
        <v>4779</v>
      </c>
      <c r="F1443">
        <v>38</v>
      </c>
      <c r="G1443">
        <v>323</v>
      </c>
      <c r="H1443"/>
      <c r="I1443">
        <v>0</v>
      </c>
      <c r="J1443">
        <v>0</v>
      </c>
      <c r="K1443"/>
      <c r="L1443">
        <v>0</v>
      </c>
      <c r="M1443" t="s">
        <v>4779</v>
      </c>
      <c r="N1443">
        <v>38</v>
      </c>
      <c r="O1443"/>
      <c r="P1443">
        <v>0</v>
      </c>
      <c r="Q1443" t="s">
        <v>4780</v>
      </c>
      <c r="R1443">
        <v>15</v>
      </c>
      <c r="S1443" t="s">
        <v>4781</v>
      </c>
      <c r="T1443">
        <v>11</v>
      </c>
      <c r="U1443" t="s">
        <v>53</v>
      </c>
      <c r="V1443" t="s">
        <v>53</v>
      </c>
      <c r="W1443" t="s">
        <v>108</v>
      </c>
      <c r="X1443">
        <v>53738</v>
      </c>
      <c r="Y1443">
        <v>1246</v>
      </c>
      <c r="Z1443">
        <v>5</v>
      </c>
      <c r="AA1443">
        <v>2</v>
      </c>
      <c r="AB1443">
        <v>60</v>
      </c>
      <c r="AC1443">
        <v>29</v>
      </c>
      <c r="AD1443" t="s">
        <v>4784</v>
      </c>
      <c r="AE1443">
        <f>COUNTIF($E$2:E1443,E1443)</f>
        <v>2</v>
      </c>
      <c r="AF1443">
        <f>COUNTIF($H$2:$H1443,H1443)</f>
        <v>0</v>
      </c>
      <c r="AG1443">
        <f>COUNTIF($M$2:M1443,M1443)</f>
        <v>2</v>
      </c>
      <c r="AH1443">
        <f>COUNTIF($O$2:O1443,O1443)</f>
        <v>0</v>
      </c>
      <c r="AI1443">
        <f>COUNTIF($Q$2:Q1443,Q1443)</f>
        <v>2</v>
      </c>
      <c r="AJ1443">
        <f>COUNTIF($S$2:S1443,S1443)</f>
        <v>2</v>
      </c>
      <c r="AK1443">
        <f t="shared" si="22"/>
        <v>52.478515625</v>
      </c>
      <c r="AL1443">
        <f>IF(AD1443="",0,COUNTIF($AD$2:AD1443,AD1443))</f>
        <v>1</v>
      </c>
    </row>
    <row r="1444" spans="1:38">
      <c r="A1444" t="s">
        <v>4785</v>
      </c>
      <c r="B1444" t="s">
        <v>56</v>
      </c>
      <c r="C1444">
        <v>200</v>
      </c>
      <c r="D1444" t="s">
        <v>54</v>
      </c>
      <c r="E1444" t="s">
        <v>4786</v>
      </c>
      <c r="F1444">
        <v>63</v>
      </c>
      <c r="G1444">
        <v>495</v>
      </c>
      <c r="H1444"/>
      <c r="I1444">
        <v>0</v>
      </c>
      <c r="J1444">
        <v>0</v>
      </c>
      <c r="K1444"/>
      <c r="L1444">
        <v>0</v>
      </c>
      <c r="M1444" t="s">
        <v>4787</v>
      </c>
      <c r="N1444">
        <v>80</v>
      </c>
      <c r="O1444"/>
      <c r="P1444">
        <v>0</v>
      </c>
      <c r="Q1444" t="s">
        <v>4788</v>
      </c>
      <c r="R1444">
        <v>31</v>
      </c>
      <c r="S1444" t="s">
        <v>4789</v>
      </c>
      <c r="T1444">
        <v>53</v>
      </c>
      <c r="U1444" t="s">
        <v>53</v>
      </c>
      <c r="V1444" t="s">
        <v>53</v>
      </c>
      <c r="W1444" t="s">
        <v>108</v>
      </c>
      <c r="X1444">
        <v>64320</v>
      </c>
      <c r="Y1444">
        <v>2455</v>
      </c>
      <c r="Z1444">
        <v>5</v>
      </c>
      <c r="AA1444">
        <v>13</v>
      </c>
      <c r="AB1444">
        <v>68</v>
      </c>
      <c r="AC1444">
        <v>14</v>
      </c>
      <c r="AD1444" t="s">
        <v>4790</v>
      </c>
      <c r="AE1444">
        <f>COUNTIF($E$2:E1444,E1444)</f>
        <v>1</v>
      </c>
      <c r="AF1444">
        <f>COUNTIF($H$2:$H1444,H1444)</f>
        <v>0</v>
      </c>
      <c r="AG1444">
        <f>COUNTIF($M$2:M1444,M1444)</f>
        <v>1</v>
      </c>
      <c r="AH1444">
        <f>COUNTIF($O$2:O1444,O1444)</f>
        <v>0</v>
      </c>
      <c r="AI1444">
        <f>COUNTIF($Q$2:Q1444,Q1444)</f>
        <v>1</v>
      </c>
      <c r="AJ1444">
        <f>COUNTIF($S$2:S1444,S1444)</f>
        <v>1</v>
      </c>
      <c r="AK1444">
        <f t="shared" si="22"/>
        <v>62.8125</v>
      </c>
      <c r="AL1444">
        <f>IF(AD1444="",0,COUNTIF($AD$2:AD1444,AD1444))</f>
        <v>1</v>
      </c>
    </row>
    <row r="1445" spans="1:38">
      <c r="A1445" t="s">
        <v>4791</v>
      </c>
      <c r="B1445" t="s">
        <v>56</v>
      </c>
      <c r="C1445">
        <v>200</v>
      </c>
      <c r="D1445" t="s">
        <v>54</v>
      </c>
      <c r="E1445" t="s">
        <v>4786</v>
      </c>
      <c r="F1445">
        <v>63</v>
      </c>
      <c r="G1445">
        <v>495</v>
      </c>
      <c r="H1445"/>
      <c r="I1445">
        <v>0</v>
      </c>
      <c r="J1445">
        <v>0</v>
      </c>
      <c r="K1445"/>
      <c r="L1445">
        <v>0</v>
      </c>
      <c r="M1445" t="s">
        <v>4787</v>
      </c>
      <c r="N1445">
        <v>80</v>
      </c>
      <c r="O1445"/>
      <c r="P1445">
        <v>0</v>
      </c>
      <c r="Q1445" t="s">
        <v>4788</v>
      </c>
      <c r="R1445">
        <v>31</v>
      </c>
      <c r="S1445" t="s">
        <v>4789</v>
      </c>
      <c r="T1445">
        <v>53</v>
      </c>
      <c r="U1445" t="s">
        <v>53</v>
      </c>
      <c r="V1445" t="s">
        <v>53</v>
      </c>
      <c r="W1445" t="s">
        <v>108</v>
      </c>
      <c r="X1445">
        <v>64358</v>
      </c>
      <c r="Y1445">
        <v>2455</v>
      </c>
      <c r="Z1445">
        <v>6</v>
      </c>
      <c r="AA1445">
        <v>2</v>
      </c>
      <c r="AB1445">
        <v>68</v>
      </c>
      <c r="AC1445">
        <v>14</v>
      </c>
      <c r="AD1445" t="s">
        <v>4792</v>
      </c>
      <c r="AE1445">
        <f>COUNTIF($E$2:E1445,E1445)</f>
        <v>2</v>
      </c>
      <c r="AF1445">
        <f>COUNTIF($H$2:$H1445,H1445)</f>
        <v>0</v>
      </c>
      <c r="AG1445">
        <f>COUNTIF($M$2:M1445,M1445)</f>
        <v>2</v>
      </c>
      <c r="AH1445">
        <f>COUNTIF($O$2:O1445,O1445)</f>
        <v>0</v>
      </c>
      <c r="AI1445">
        <f>COUNTIF($Q$2:Q1445,Q1445)</f>
        <v>2</v>
      </c>
      <c r="AJ1445">
        <f>COUNTIF($S$2:S1445,S1445)</f>
        <v>2</v>
      </c>
      <c r="AK1445">
        <f t="shared" si="22"/>
        <v>62.849609375</v>
      </c>
      <c r="AL1445">
        <f>IF(AD1445="",0,COUNTIF($AD$2:AD1445,AD1445))</f>
        <v>1</v>
      </c>
    </row>
    <row r="1446" spans="1:38">
      <c r="A1446" t="s">
        <v>4793</v>
      </c>
      <c r="B1446" t="s">
        <v>56</v>
      </c>
      <c r="C1446">
        <v>200</v>
      </c>
      <c r="D1446" t="s">
        <v>54</v>
      </c>
      <c r="E1446" t="s">
        <v>4794</v>
      </c>
      <c r="F1446">
        <v>59</v>
      </c>
      <c r="G1446">
        <v>539</v>
      </c>
      <c r="H1446"/>
      <c r="I1446">
        <v>0</v>
      </c>
      <c r="J1446">
        <v>0</v>
      </c>
      <c r="K1446"/>
      <c r="L1446">
        <v>0</v>
      </c>
      <c r="M1446" t="s">
        <v>4795</v>
      </c>
      <c r="N1446">
        <v>76</v>
      </c>
      <c r="O1446"/>
      <c r="P1446">
        <v>0</v>
      </c>
      <c r="Q1446" t="s">
        <v>4796</v>
      </c>
      <c r="R1446">
        <v>52</v>
      </c>
      <c r="S1446" t="s">
        <v>4797</v>
      </c>
      <c r="T1446">
        <v>94</v>
      </c>
      <c r="U1446" t="s">
        <v>53</v>
      </c>
      <c r="V1446" t="s">
        <v>53</v>
      </c>
      <c r="W1446" t="s">
        <v>108</v>
      </c>
      <c r="X1446">
        <v>56188</v>
      </c>
      <c r="Y1446">
        <v>997</v>
      </c>
      <c r="Z1446">
        <v>6</v>
      </c>
      <c r="AA1446">
        <v>10</v>
      </c>
      <c r="AB1446">
        <v>64</v>
      </c>
      <c r="AC1446">
        <v>19</v>
      </c>
      <c r="AD1446" t="s">
        <v>4798</v>
      </c>
      <c r="AE1446">
        <f>COUNTIF($E$2:E1446,E1446)</f>
        <v>1</v>
      </c>
      <c r="AF1446">
        <f>COUNTIF($H$2:$H1446,H1446)</f>
        <v>0</v>
      </c>
      <c r="AG1446">
        <f>COUNTIF($M$2:M1446,M1446)</f>
        <v>1</v>
      </c>
      <c r="AH1446">
        <f>COUNTIF($O$2:O1446,O1446)</f>
        <v>0</v>
      </c>
      <c r="AI1446">
        <f>COUNTIF($Q$2:Q1446,Q1446)</f>
        <v>1</v>
      </c>
      <c r="AJ1446">
        <f>COUNTIF($S$2:S1446,S1446)</f>
        <v>1</v>
      </c>
      <c r="AK1446">
        <f t="shared" si="22"/>
        <v>54.87109375</v>
      </c>
      <c r="AL1446">
        <f>IF(AD1446="",0,COUNTIF($AD$2:AD1446,AD1446))</f>
        <v>1</v>
      </c>
    </row>
    <row r="1447" spans="1:38">
      <c r="A1447" t="s">
        <v>4799</v>
      </c>
      <c r="B1447" t="s">
        <v>56</v>
      </c>
      <c r="C1447">
        <v>200</v>
      </c>
      <c r="D1447" t="s">
        <v>54</v>
      </c>
      <c r="E1447" t="s">
        <v>4794</v>
      </c>
      <c r="F1447">
        <v>59</v>
      </c>
      <c r="G1447">
        <v>539</v>
      </c>
      <c r="H1447"/>
      <c r="I1447">
        <v>0</v>
      </c>
      <c r="J1447">
        <v>0</v>
      </c>
      <c r="K1447"/>
      <c r="L1447">
        <v>0</v>
      </c>
      <c r="M1447" t="s">
        <v>4795</v>
      </c>
      <c r="N1447">
        <v>76</v>
      </c>
      <c r="O1447"/>
      <c r="P1447">
        <v>0</v>
      </c>
      <c r="Q1447" t="s">
        <v>4796</v>
      </c>
      <c r="R1447">
        <v>52</v>
      </c>
      <c r="S1447" t="s">
        <v>4797</v>
      </c>
      <c r="T1447">
        <v>94</v>
      </c>
      <c r="U1447" t="s">
        <v>53</v>
      </c>
      <c r="V1447" t="s">
        <v>53</v>
      </c>
      <c r="W1447" t="s">
        <v>108</v>
      </c>
      <c r="X1447">
        <v>56227</v>
      </c>
      <c r="Y1447">
        <v>997</v>
      </c>
      <c r="Z1447">
        <v>7</v>
      </c>
      <c r="AA1447">
        <v>2</v>
      </c>
      <c r="AB1447">
        <v>64</v>
      </c>
      <c r="AC1447">
        <v>19</v>
      </c>
      <c r="AD1447" t="s">
        <v>4800</v>
      </c>
      <c r="AE1447">
        <f>COUNTIF($E$2:E1447,E1447)</f>
        <v>2</v>
      </c>
      <c r="AF1447">
        <f>COUNTIF($H$2:$H1447,H1447)</f>
        <v>0</v>
      </c>
      <c r="AG1447">
        <f>COUNTIF($M$2:M1447,M1447)</f>
        <v>2</v>
      </c>
      <c r="AH1447">
        <f>COUNTIF($O$2:O1447,O1447)</f>
        <v>0</v>
      </c>
      <c r="AI1447">
        <f>COUNTIF($Q$2:Q1447,Q1447)</f>
        <v>2</v>
      </c>
      <c r="AJ1447">
        <f>COUNTIF($S$2:S1447,S1447)</f>
        <v>2</v>
      </c>
      <c r="AK1447">
        <f t="shared" si="22"/>
        <v>54.9091796875</v>
      </c>
      <c r="AL1447">
        <f>IF(AD1447="",0,COUNTIF($AD$2:AD1447,AD1447))</f>
        <v>1</v>
      </c>
    </row>
    <row r="1448" spans="1:38">
      <c r="A1448" t="s">
        <v>4801</v>
      </c>
      <c r="B1448" t="s">
        <v>56</v>
      </c>
      <c r="C1448">
        <v>200</v>
      </c>
      <c r="D1448" t="s">
        <v>54</v>
      </c>
      <c r="E1448" t="s">
        <v>4802</v>
      </c>
      <c r="F1448">
        <v>66</v>
      </c>
      <c r="G1448">
        <v>595</v>
      </c>
      <c r="H1448"/>
      <c r="I1448">
        <v>0</v>
      </c>
      <c r="J1448">
        <v>0</v>
      </c>
      <c r="K1448"/>
      <c r="L1448">
        <v>0</v>
      </c>
      <c r="M1448" t="s">
        <v>4803</v>
      </c>
      <c r="N1448">
        <v>52</v>
      </c>
      <c r="O1448"/>
      <c r="P1448">
        <v>0</v>
      </c>
      <c r="Q1448" t="s">
        <v>4804</v>
      </c>
      <c r="R1448">
        <v>32</v>
      </c>
      <c r="S1448" t="s">
        <v>4805</v>
      </c>
      <c r="T1448">
        <v>39</v>
      </c>
      <c r="U1448" t="s">
        <v>53</v>
      </c>
      <c r="V1448" t="s">
        <v>53</v>
      </c>
      <c r="W1448" t="s">
        <v>108</v>
      </c>
      <c r="X1448">
        <v>55478</v>
      </c>
      <c r="Y1448">
        <v>1345</v>
      </c>
      <c r="Z1448">
        <v>6</v>
      </c>
      <c r="AA1448">
        <v>3</v>
      </c>
      <c r="AB1448">
        <v>63</v>
      </c>
      <c r="AC1448">
        <v>12</v>
      </c>
      <c r="AD1448" t="s">
        <v>4806</v>
      </c>
      <c r="AE1448">
        <f>COUNTIF($E$2:E1448,E1448)</f>
        <v>1</v>
      </c>
      <c r="AF1448">
        <f>COUNTIF($H$2:$H1448,H1448)</f>
        <v>0</v>
      </c>
      <c r="AG1448">
        <f>COUNTIF($M$2:M1448,M1448)</f>
        <v>1</v>
      </c>
      <c r="AH1448">
        <f>COUNTIF($O$2:O1448,O1448)</f>
        <v>0</v>
      </c>
      <c r="AI1448">
        <f>COUNTIF($Q$2:Q1448,Q1448)</f>
        <v>1</v>
      </c>
      <c r="AJ1448">
        <f>COUNTIF($S$2:S1448,S1448)</f>
        <v>1</v>
      </c>
      <c r="AK1448">
        <f t="shared" si="22"/>
        <v>54.177734375</v>
      </c>
      <c r="AL1448">
        <f>IF(AD1448="",0,COUNTIF($AD$2:AD1448,AD1448))</f>
        <v>1</v>
      </c>
    </row>
    <row r="1449" spans="1:38">
      <c r="A1449" t="s">
        <v>4807</v>
      </c>
      <c r="B1449" t="s">
        <v>56</v>
      </c>
      <c r="C1449">
        <v>200</v>
      </c>
      <c r="D1449" t="s">
        <v>54</v>
      </c>
      <c r="E1449" t="s">
        <v>4802</v>
      </c>
      <c r="F1449">
        <v>66</v>
      </c>
      <c r="G1449">
        <v>595</v>
      </c>
      <c r="H1449"/>
      <c r="I1449">
        <v>0</v>
      </c>
      <c r="J1449">
        <v>0</v>
      </c>
      <c r="K1449"/>
      <c r="L1449">
        <v>0</v>
      </c>
      <c r="M1449" t="s">
        <v>4803</v>
      </c>
      <c r="N1449">
        <v>52</v>
      </c>
      <c r="O1449"/>
      <c r="P1449">
        <v>0</v>
      </c>
      <c r="Q1449" t="s">
        <v>4804</v>
      </c>
      <c r="R1449">
        <v>32</v>
      </c>
      <c r="S1449" t="s">
        <v>4805</v>
      </c>
      <c r="T1449">
        <v>39</v>
      </c>
      <c r="U1449" t="s">
        <v>53</v>
      </c>
      <c r="V1449" t="s">
        <v>53</v>
      </c>
      <c r="W1449" t="s">
        <v>108</v>
      </c>
      <c r="X1449">
        <v>55482</v>
      </c>
      <c r="Y1449">
        <v>1345</v>
      </c>
      <c r="Z1449">
        <v>7</v>
      </c>
      <c r="AA1449">
        <v>4</v>
      </c>
      <c r="AB1449">
        <v>63</v>
      </c>
      <c r="AC1449">
        <v>12</v>
      </c>
      <c r="AD1449" t="s">
        <v>4808</v>
      </c>
      <c r="AE1449">
        <f>COUNTIF($E$2:E1449,E1449)</f>
        <v>2</v>
      </c>
      <c r="AF1449">
        <f>COUNTIF($H$2:$H1449,H1449)</f>
        <v>0</v>
      </c>
      <c r="AG1449">
        <f>COUNTIF($M$2:M1449,M1449)</f>
        <v>2</v>
      </c>
      <c r="AH1449">
        <f>COUNTIF($O$2:O1449,O1449)</f>
        <v>0</v>
      </c>
      <c r="AI1449">
        <f>COUNTIF($Q$2:Q1449,Q1449)</f>
        <v>2</v>
      </c>
      <c r="AJ1449">
        <f>COUNTIF($S$2:S1449,S1449)</f>
        <v>2</v>
      </c>
      <c r="AK1449">
        <f t="shared" si="22"/>
        <v>54.181640625</v>
      </c>
      <c r="AL1449">
        <f>IF(AD1449="",0,COUNTIF($AD$2:AD1449,AD1449))</f>
        <v>1</v>
      </c>
    </row>
    <row r="1450" spans="1:38">
      <c r="A1450" t="s">
        <v>4809</v>
      </c>
      <c r="B1450" t="s">
        <v>56</v>
      </c>
      <c r="C1450">
        <v>200</v>
      </c>
      <c r="D1450" t="s">
        <v>54</v>
      </c>
      <c r="E1450" t="s">
        <v>4810</v>
      </c>
      <c r="F1450">
        <v>51</v>
      </c>
      <c r="G1450">
        <v>438</v>
      </c>
      <c r="H1450"/>
      <c r="I1450">
        <v>0</v>
      </c>
      <c r="J1450">
        <v>0</v>
      </c>
      <c r="K1450"/>
      <c r="L1450">
        <v>0</v>
      </c>
      <c r="M1450" t="s">
        <v>4810</v>
      </c>
      <c r="N1450">
        <v>51</v>
      </c>
      <c r="O1450"/>
      <c r="P1450">
        <v>0</v>
      </c>
      <c r="Q1450" t="s">
        <v>4811</v>
      </c>
      <c r="R1450">
        <v>31</v>
      </c>
      <c r="S1450" t="s">
        <v>4812</v>
      </c>
      <c r="T1450">
        <v>40</v>
      </c>
      <c r="U1450" t="s">
        <v>53</v>
      </c>
      <c r="V1450" t="s">
        <v>53</v>
      </c>
      <c r="W1450" t="s">
        <v>108</v>
      </c>
      <c r="X1450">
        <v>56397</v>
      </c>
      <c r="Y1450">
        <v>1334</v>
      </c>
      <c r="Z1450">
        <v>5</v>
      </c>
      <c r="AA1450">
        <v>12</v>
      </c>
      <c r="AB1450">
        <v>63</v>
      </c>
      <c r="AC1450">
        <v>13</v>
      </c>
      <c r="AD1450" t="s">
        <v>4813</v>
      </c>
      <c r="AE1450">
        <f>COUNTIF($E$2:E1450,E1450)</f>
        <v>1</v>
      </c>
      <c r="AF1450">
        <f>COUNTIF($H$2:$H1450,H1450)</f>
        <v>0</v>
      </c>
      <c r="AG1450">
        <f>COUNTIF($M$2:M1450,M1450)</f>
        <v>1</v>
      </c>
      <c r="AH1450">
        <f>COUNTIF($O$2:O1450,O1450)</f>
        <v>0</v>
      </c>
      <c r="AI1450">
        <f>COUNTIF($Q$2:Q1450,Q1450)</f>
        <v>1</v>
      </c>
      <c r="AJ1450">
        <f>COUNTIF($S$2:S1450,S1450)</f>
        <v>1</v>
      </c>
      <c r="AK1450">
        <f t="shared" si="22"/>
        <v>55.0751953125</v>
      </c>
      <c r="AL1450">
        <f>IF(AD1450="",0,COUNTIF($AD$2:AD1450,AD1450))</f>
        <v>1</v>
      </c>
    </row>
    <row r="1451" spans="1:38">
      <c r="A1451" t="s">
        <v>4814</v>
      </c>
      <c r="B1451" t="s">
        <v>56</v>
      </c>
      <c r="C1451">
        <v>200</v>
      </c>
      <c r="D1451" t="s">
        <v>54</v>
      </c>
      <c r="E1451" t="s">
        <v>4815</v>
      </c>
      <c r="F1451">
        <v>37</v>
      </c>
      <c r="G1451">
        <v>312</v>
      </c>
      <c r="H1451"/>
      <c r="I1451">
        <v>0</v>
      </c>
      <c r="J1451">
        <v>0</v>
      </c>
      <c r="K1451"/>
      <c r="L1451">
        <v>0</v>
      </c>
      <c r="M1451" t="s">
        <v>4815</v>
      </c>
      <c r="N1451">
        <v>37</v>
      </c>
      <c r="O1451"/>
      <c r="P1451">
        <v>0</v>
      </c>
      <c r="Q1451" t="s">
        <v>4816</v>
      </c>
      <c r="R1451">
        <v>30</v>
      </c>
      <c r="S1451" t="s">
        <v>4817</v>
      </c>
      <c r="T1451">
        <v>29</v>
      </c>
      <c r="U1451" t="s">
        <v>53</v>
      </c>
      <c r="V1451" t="s">
        <v>53</v>
      </c>
      <c r="W1451" t="s">
        <v>108</v>
      </c>
      <c r="X1451">
        <v>61286</v>
      </c>
      <c r="Y1451">
        <v>1633</v>
      </c>
      <c r="Z1451">
        <v>4</v>
      </c>
      <c r="AA1451">
        <v>15</v>
      </c>
      <c r="AB1451">
        <v>68</v>
      </c>
      <c r="AC1451">
        <v>21</v>
      </c>
      <c r="AD1451" t="s">
        <v>4818</v>
      </c>
      <c r="AE1451">
        <f>COUNTIF($E$2:E1451,E1451)</f>
        <v>1</v>
      </c>
      <c r="AF1451">
        <f>COUNTIF($H$2:$H1451,H1451)</f>
        <v>0</v>
      </c>
      <c r="AG1451">
        <f>COUNTIF($M$2:M1451,M1451)</f>
        <v>1</v>
      </c>
      <c r="AH1451">
        <f>COUNTIF($O$2:O1451,O1451)</f>
        <v>0</v>
      </c>
      <c r="AI1451">
        <f>COUNTIF($Q$2:Q1451,Q1451)</f>
        <v>1</v>
      </c>
      <c r="AJ1451">
        <f>COUNTIF($S$2:S1451,S1451)</f>
        <v>1</v>
      </c>
      <c r="AK1451">
        <f t="shared" si="22"/>
        <v>59.849609375</v>
      </c>
      <c r="AL1451">
        <f>IF(AD1451="",0,COUNTIF($AD$2:AD1451,AD1451))</f>
        <v>1</v>
      </c>
    </row>
    <row r="1452" spans="1:38">
      <c r="A1452" t="s">
        <v>4819</v>
      </c>
      <c r="B1452" t="s">
        <v>56</v>
      </c>
      <c r="C1452">
        <v>200</v>
      </c>
      <c r="D1452" t="s">
        <v>54</v>
      </c>
      <c r="E1452" t="s">
        <v>4815</v>
      </c>
      <c r="F1452">
        <v>37</v>
      </c>
      <c r="G1452">
        <v>312</v>
      </c>
      <c r="H1452"/>
      <c r="I1452">
        <v>0</v>
      </c>
      <c r="J1452">
        <v>0</v>
      </c>
      <c r="K1452"/>
      <c r="L1452">
        <v>0</v>
      </c>
      <c r="M1452" t="s">
        <v>4815</v>
      </c>
      <c r="N1452">
        <v>37</v>
      </c>
      <c r="O1452"/>
      <c r="P1452">
        <v>0</v>
      </c>
      <c r="Q1452" t="s">
        <v>4816</v>
      </c>
      <c r="R1452">
        <v>30</v>
      </c>
      <c r="S1452" t="s">
        <v>4817</v>
      </c>
      <c r="T1452">
        <v>29</v>
      </c>
      <c r="U1452" t="s">
        <v>53</v>
      </c>
      <c r="V1452" t="s">
        <v>53</v>
      </c>
      <c r="W1452" t="s">
        <v>108</v>
      </c>
      <c r="X1452">
        <v>61323</v>
      </c>
      <c r="Y1452">
        <v>1633</v>
      </c>
      <c r="Z1452">
        <v>5</v>
      </c>
      <c r="AA1452">
        <v>12</v>
      </c>
      <c r="AB1452">
        <v>68</v>
      </c>
      <c r="AC1452">
        <v>21</v>
      </c>
      <c r="AD1452" t="s">
        <v>4820</v>
      </c>
      <c r="AE1452">
        <f>COUNTIF($E$2:E1452,E1452)</f>
        <v>2</v>
      </c>
      <c r="AF1452">
        <f>COUNTIF($H$2:$H1452,H1452)</f>
        <v>0</v>
      </c>
      <c r="AG1452">
        <f>COUNTIF($M$2:M1452,M1452)</f>
        <v>2</v>
      </c>
      <c r="AH1452">
        <f>COUNTIF($O$2:O1452,O1452)</f>
        <v>0</v>
      </c>
      <c r="AI1452">
        <f>COUNTIF($Q$2:Q1452,Q1452)</f>
        <v>2</v>
      </c>
      <c r="AJ1452">
        <f>COUNTIF($S$2:S1452,S1452)</f>
        <v>2</v>
      </c>
      <c r="AK1452">
        <f t="shared" si="22"/>
        <v>59.8857421875</v>
      </c>
      <c r="AL1452">
        <f>IF(AD1452="",0,COUNTIF($AD$2:AD1452,AD1452))</f>
        <v>1</v>
      </c>
    </row>
    <row r="1453" spans="1:38">
      <c r="A1453" t="s">
        <v>4821</v>
      </c>
      <c r="B1453" t="s">
        <v>56</v>
      </c>
      <c r="C1453">
        <v>200</v>
      </c>
      <c r="D1453" t="s">
        <v>54</v>
      </c>
      <c r="E1453" t="s">
        <v>4822</v>
      </c>
      <c r="F1453">
        <v>39</v>
      </c>
      <c r="G1453">
        <v>332</v>
      </c>
      <c r="H1453"/>
      <c r="I1453">
        <v>0</v>
      </c>
      <c r="J1453">
        <v>0</v>
      </c>
      <c r="K1453"/>
      <c r="L1453">
        <v>0</v>
      </c>
      <c r="M1453" t="s">
        <v>4822</v>
      </c>
      <c r="N1453">
        <v>39</v>
      </c>
      <c r="O1453"/>
      <c r="P1453">
        <v>0</v>
      </c>
      <c r="Q1453" t="s">
        <v>4823</v>
      </c>
      <c r="R1453">
        <v>58</v>
      </c>
      <c r="S1453" t="s">
        <v>4824</v>
      </c>
      <c r="T1453">
        <v>31</v>
      </c>
      <c r="U1453" t="s">
        <v>53</v>
      </c>
      <c r="V1453" t="s">
        <v>53</v>
      </c>
      <c r="W1453" t="s">
        <v>108</v>
      </c>
      <c r="X1453">
        <v>59424</v>
      </c>
      <c r="Y1453">
        <v>1950</v>
      </c>
      <c r="Z1453">
        <v>4</v>
      </c>
      <c r="AA1453">
        <v>7</v>
      </c>
      <c r="AB1453">
        <v>62</v>
      </c>
      <c r="AC1453">
        <v>15</v>
      </c>
      <c r="AD1453" t="s">
        <v>4825</v>
      </c>
      <c r="AE1453">
        <f>COUNTIF($E$2:E1453,E1453)</f>
        <v>1</v>
      </c>
      <c r="AF1453">
        <f>COUNTIF($H$2:$H1453,H1453)</f>
        <v>0</v>
      </c>
      <c r="AG1453">
        <f>COUNTIF($M$2:M1453,M1453)</f>
        <v>1</v>
      </c>
      <c r="AH1453">
        <f>COUNTIF($O$2:O1453,O1453)</f>
        <v>0</v>
      </c>
      <c r="AI1453">
        <f>COUNTIF($Q$2:Q1453,Q1453)</f>
        <v>1</v>
      </c>
      <c r="AJ1453">
        <f>COUNTIF($S$2:S1453,S1453)</f>
        <v>1</v>
      </c>
      <c r="AK1453">
        <f t="shared" si="22"/>
        <v>58.03125</v>
      </c>
      <c r="AL1453">
        <f>IF(AD1453="",0,COUNTIF($AD$2:AD1453,AD1453))</f>
        <v>1</v>
      </c>
    </row>
    <row r="1454" spans="1:38">
      <c r="A1454" t="s">
        <v>4826</v>
      </c>
      <c r="B1454" t="s">
        <v>56</v>
      </c>
      <c r="C1454">
        <v>200</v>
      </c>
      <c r="D1454" t="s">
        <v>54</v>
      </c>
      <c r="E1454" t="s">
        <v>4822</v>
      </c>
      <c r="F1454">
        <v>39</v>
      </c>
      <c r="G1454">
        <v>332</v>
      </c>
      <c r="H1454"/>
      <c r="I1454">
        <v>0</v>
      </c>
      <c r="J1454">
        <v>0</v>
      </c>
      <c r="K1454"/>
      <c r="L1454">
        <v>0</v>
      </c>
      <c r="M1454" t="s">
        <v>4822</v>
      </c>
      <c r="N1454">
        <v>39</v>
      </c>
      <c r="O1454"/>
      <c r="P1454">
        <v>0</v>
      </c>
      <c r="Q1454" t="s">
        <v>4823</v>
      </c>
      <c r="R1454">
        <v>58</v>
      </c>
      <c r="S1454" t="s">
        <v>4824</v>
      </c>
      <c r="T1454">
        <v>31</v>
      </c>
      <c r="U1454" t="s">
        <v>53</v>
      </c>
      <c r="V1454" t="s">
        <v>53</v>
      </c>
      <c r="W1454" t="s">
        <v>108</v>
      </c>
      <c r="X1454">
        <v>59439</v>
      </c>
      <c r="Y1454">
        <v>1950</v>
      </c>
      <c r="Z1454">
        <v>5</v>
      </c>
      <c r="AA1454">
        <v>6</v>
      </c>
      <c r="AB1454">
        <v>62</v>
      </c>
      <c r="AC1454">
        <v>15</v>
      </c>
      <c r="AD1454" t="s">
        <v>4827</v>
      </c>
      <c r="AE1454">
        <f>COUNTIF($E$2:E1454,E1454)</f>
        <v>2</v>
      </c>
      <c r="AF1454">
        <f>COUNTIF($H$2:$H1454,H1454)</f>
        <v>0</v>
      </c>
      <c r="AG1454">
        <f>COUNTIF($M$2:M1454,M1454)</f>
        <v>2</v>
      </c>
      <c r="AH1454">
        <f>COUNTIF($O$2:O1454,O1454)</f>
        <v>0</v>
      </c>
      <c r="AI1454">
        <f>COUNTIF($Q$2:Q1454,Q1454)</f>
        <v>2</v>
      </c>
      <c r="AJ1454">
        <f>COUNTIF($S$2:S1454,S1454)</f>
        <v>2</v>
      </c>
      <c r="AK1454">
        <f t="shared" si="22"/>
        <v>58.0458984375</v>
      </c>
      <c r="AL1454">
        <f>IF(AD1454="",0,COUNTIF($AD$2:AD1454,AD1454))</f>
        <v>1</v>
      </c>
    </row>
    <row r="1455" spans="1:38">
      <c r="A1455" t="s">
        <v>4828</v>
      </c>
      <c r="B1455" t="s">
        <v>56</v>
      </c>
      <c r="C1455">
        <v>200</v>
      </c>
      <c r="D1455" t="s">
        <v>54</v>
      </c>
      <c r="E1455" t="s">
        <v>4829</v>
      </c>
      <c r="F1455">
        <v>46</v>
      </c>
      <c r="G1455">
        <v>384</v>
      </c>
      <c r="H1455"/>
      <c r="I1455">
        <v>0</v>
      </c>
      <c r="J1455">
        <v>0</v>
      </c>
      <c r="K1455"/>
      <c r="L1455">
        <v>0</v>
      </c>
      <c r="M1455" t="s">
        <v>4830</v>
      </c>
      <c r="N1455">
        <v>47</v>
      </c>
      <c r="O1455"/>
      <c r="P1455">
        <v>0</v>
      </c>
      <c r="Q1455" t="s">
        <v>4831</v>
      </c>
      <c r="R1455">
        <v>15</v>
      </c>
      <c r="S1455" t="s">
        <v>4832</v>
      </c>
      <c r="T1455">
        <v>24</v>
      </c>
      <c r="U1455" t="s">
        <v>53</v>
      </c>
      <c r="V1455" t="s">
        <v>53</v>
      </c>
      <c r="W1455" t="s">
        <v>108</v>
      </c>
      <c r="X1455">
        <v>55039</v>
      </c>
      <c r="Y1455">
        <v>1706</v>
      </c>
      <c r="Z1455">
        <v>5</v>
      </c>
      <c r="AA1455">
        <v>4</v>
      </c>
      <c r="AB1455">
        <v>60</v>
      </c>
      <c r="AC1455">
        <v>10</v>
      </c>
      <c r="AD1455" t="s">
        <v>4833</v>
      </c>
      <c r="AE1455">
        <f>COUNTIF($E$2:E1455,E1455)</f>
        <v>1</v>
      </c>
      <c r="AF1455">
        <f>COUNTIF($H$2:$H1455,H1455)</f>
        <v>0</v>
      </c>
      <c r="AG1455">
        <f>COUNTIF($M$2:M1455,M1455)</f>
        <v>1</v>
      </c>
      <c r="AH1455">
        <f>COUNTIF($O$2:O1455,O1455)</f>
        <v>0</v>
      </c>
      <c r="AI1455">
        <f>COUNTIF($Q$2:Q1455,Q1455)</f>
        <v>1</v>
      </c>
      <c r="AJ1455">
        <f>COUNTIF($S$2:S1455,S1455)</f>
        <v>1</v>
      </c>
      <c r="AK1455">
        <f t="shared" si="22"/>
        <v>53.7490234375</v>
      </c>
      <c r="AL1455">
        <f>IF(AD1455="",0,COUNTIF($AD$2:AD1455,AD1455))</f>
        <v>1</v>
      </c>
    </row>
    <row r="1456" spans="1:38">
      <c r="A1456" t="s">
        <v>4834</v>
      </c>
      <c r="B1456" t="s">
        <v>56</v>
      </c>
      <c r="C1456">
        <v>200</v>
      </c>
      <c r="D1456" t="s">
        <v>54</v>
      </c>
      <c r="E1456" t="s">
        <v>4829</v>
      </c>
      <c r="F1456">
        <v>46</v>
      </c>
      <c r="G1456">
        <v>384</v>
      </c>
      <c r="H1456"/>
      <c r="I1456">
        <v>0</v>
      </c>
      <c r="J1456">
        <v>0</v>
      </c>
      <c r="K1456"/>
      <c r="L1456">
        <v>0</v>
      </c>
      <c r="M1456" t="s">
        <v>4830</v>
      </c>
      <c r="N1456">
        <v>47</v>
      </c>
      <c r="O1456"/>
      <c r="P1456">
        <v>0</v>
      </c>
      <c r="Q1456" t="s">
        <v>4831</v>
      </c>
      <c r="R1456">
        <v>15</v>
      </c>
      <c r="S1456" t="s">
        <v>4832</v>
      </c>
      <c r="T1456">
        <v>24</v>
      </c>
      <c r="U1456" t="s">
        <v>53</v>
      </c>
      <c r="V1456" t="s">
        <v>53</v>
      </c>
      <c r="W1456" t="s">
        <v>108</v>
      </c>
      <c r="X1456">
        <v>55054</v>
      </c>
      <c r="Y1456">
        <v>1706</v>
      </c>
      <c r="Z1456">
        <v>6</v>
      </c>
      <c r="AA1456">
        <v>2</v>
      </c>
      <c r="AB1456">
        <v>60</v>
      </c>
      <c r="AC1456">
        <v>10</v>
      </c>
      <c r="AD1456" t="s">
        <v>4835</v>
      </c>
      <c r="AE1456">
        <f>COUNTIF($E$2:E1456,E1456)</f>
        <v>2</v>
      </c>
      <c r="AF1456">
        <f>COUNTIF($H$2:$H1456,H1456)</f>
        <v>0</v>
      </c>
      <c r="AG1456">
        <f>COUNTIF($M$2:M1456,M1456)</f>
        <v>2</v>
      </c>
      <c r="AH1456">
        <f>COUNTIF($O$2:O1456,O1456)</f>
        <v>0</v>
      </c>
      <c r="AI1456">
        <f>COUNTIF($Q$2:Q1456,Q1456)</f>
        <v>2</v>
      </c>
      <c r="AJ1456">
        <f>COUNTIF($S$2:S1456,S1456)</f>
        <v>2</v>
      </c>
      <c r="AK1456">
        <f t="shared" si="22"/>
        <v>53.763671875</v>
      </c>
      <c r="AL1456">
        <f>IF(AD1456="",0,COUNTIF($AD$2:AD1456,AD1456))</f>
        <v>1</v>
      </c>
    </row>
    <row r="1457" spans="1:38">
      <c r="A1457" t="s">
        <v>4836</v>
      </c>
      <c r="B1457" t="s">
        <v>56</v>
      </c>
      <c r="C1457">
        <v>200</v>
      </c>
      <c r="D1457" t="s">
        <v>54</v>
      </c>
      <c r="E1457" t="s">
        <v>4837</v>
      </c>
      <c r="F1457">
        <v>40</v>
      </c>
      <c r="G1457">
        <v>331</v>
      </c>
      <c r="H1457"/>
      <c r="I1457">
        <v>0</v>
      </c>
      <c r="J1457">
        <v>0</v>
      </c>
      <c r="K1457"/>
      <c r="L1457">
        <v>0</v>
      </c>
      <c r="M1457" t="s">
        <v>4837</v>
      </c>
      <c r="N1457">
        <v>40</v>
      </c>
      <c r="O1457"/>
      <c r="P1457">
        <v>0</v>
      </c>
      <c r="Q1457" t="s">
        <v>4838</v>
      </c>
      <c r="R1457">
        <v>58</v>
      </c>
      <c r="S1457" t="s">
        <v>172</v>
      </c>
      <c r="T1457">
        <v>6</v>
      </c>
      <c r="U1457" t="s">
        <v>53</v>
      </c>
      <c r="V1457" t="s">
        <v>53</v>
      </c>
      <c r="W1457" t="s">
        <v>108</v>
      </c>
      <c r="X1457">
        <v>70683</v>
      </c>
      <c r="Y1457">
        <v>1897</v>
      </c>
      <c r="Z1457">
        <v>4</v>
      </c>
      <c r="AA1457">
        <v>21</v>
      </c>
      <c r="AB1457">
        <v>81</v>
      </c>
      <c r="AC1457">
        <v>26</v>
      </c>
      <c r="AD1457" t="s">
        <v>4839</v>
      </c>
      <c r="AE1457">
        <f>COUNTIF($E$2:E1457,E1457)</f>
        <v>1</v>
      </c>
      <c r="AF1457">
        <f>COUNTIF($H$2:$H1457,H1457)</f>
        <v>0</v>
      </c>
      <c r="AG1457">
        <f>COUNTIF($M$2:M1457,M1457)</f>
        <v>1</v>
      </c>
      <c r="AH1457">
        <f>COUNTIF($O$2:O1457,O1457)</f>
        <v>0</v>
      </c>
      <c r="AI1457">
        <f>COUNTIF($Q$2:Q1457,Q1457)</f>
        <v>1</v>
      </c>
      <c r="AJ1457">
        <f>COUNTIF($S$2:S1457,S1457)</f>
        <v>824</v>
      </c>
      <c r="AK1457">
        <f t="shared" si="22"/>
        <v>69.0263671875</v>
      </c>
      <c r="AL1457">
        <f>IF(AD1457="",0,COUNTIF($AD$2:AD1457,AD1457))</f>
        <v>1</v>
      </c>
    </row>
    <row r="1458" spans="1:38">
      <c r="A1458" t="s">
        <v>4840</v>
      </c>
      <c r="B1458" t="s">
        <v>56</v>
      </c>
      <c r="C1458">
        <v>200</v>
      </c>
      <c r="D1458" t="s">
        <v>54</v>
      </c>
      <c r="E1458" t="s">
        <v>4837</v>
      </c>
      <c r="F1458">
        <v>40</v>
      </c>
      <c r="G1458">
        <v>331</v>
      </c>
      <c r="H1458"/>
      <c r="I1458">
        <v>0</v>
      </c>
      <c r="J1458">
        <v>0</v>
      </c>
      <c r="K1458"/>
      <c r="L1458">
        <v>0</v>
      </c>
      <c r="M1458" t="s">
        <v>4837</v>
      </c>
      <c r="N1458">
        <v>40</v>
      </c>
      <c r="O1458"/>
      <c r="P1458">
        <v>0</v>
      </c>
      <c r="Q1458" t="s">
        <v>4838</v>
      </c>
      <c r="R1458">
        <v>58</v>
      </c>
      <c r="S1458" t="s">
        <v>172</v>
      </c>
      <c r="T1458">
        <v>6</v>
      </c>
      <c r="U1458" t="s">
        <v>53</v>
      </c>
      <c r="V1458" t="s">
        <v>53</v>
      </c>
      <c r="W1458" t="s">
        <v>108</v>
      </c>
      <c r="X1458">
        <v>70706</v>
      </c>
      <c r="Y1458">
        <v>1897</v>
      </c>
      <c r="Z1458">
        <v>5</v>
      </c>
      <c r="AA1458">
        <v>34</v>
      </c>
      <c r="AB1458">
        <v>81</v>
      </c>
      <c r="AC1458">
        <v>26</v>
      </c>
      <c r="AD1458" t="s">
        <v>4841</v>
      </c>
      <c r="AE1458">
        <f>COUNTIF($E$2:E1458,E1458)</f>
        <v>2</v>
      </c>
      <c r="AF1458">
        <f>COUNTIF($H$2:$H1458,H1458)</f>
        <v>0</v>
      </c>
      <c r="AG1458">
        <f>COUNTIF($M$2:M1458,M1458)</f>
        <v>2</v>
      </c>
      <c r="AH1458">
        <f>COUNTIF($O$2:O1458,O1458)</f>
        <v>0</v>
      </c>
      <c r="AI1458">
        <f>COUNTIF($Q$2:Q1458,Q1458)</f>
        <v>2</v>
      </c>
      <c r="AJ1458">
        <f>COUNTIF($S$2:S1458,S1458)</f>
        <v>825</v>
      </c>
      <c r="AK1458">
        <f t="shared" si="22"/>
        <v>69.048828125</v>
      </c>
      <c r="AL1458">
        <f>IF(AD1458="",0,COUNTIF($AD$2:AD1458,AD1458))</f>
        <v>1</v>
      </c>
    </row>
    <row r="1459" spans="1:38">
      <c r="A1459" t="s">
        <v>4842</v>
      </c>
      <c r="B1459" t="s">
        <v>56</v>
      </c>
      <c r="C1459">
        <v>200</v>
      </c>
      <c r="D1459" t="s">
        <v>54</v>
      </c>
      <c r="E1459" t="s">
        <v>4843</v>
      </c>
      <c r="F1459">
        <v>38</v>
      </c>
      <c r="G1459">
        <v>332</v>
      </c>
      <c r="H1459"/>
      <c r="I1459">
        <v>0</v>
      </c>
      <c r="J1459">
        <v>0</v>
      </c>
      <c r="K1459"/>
      <c r="L1459">
        <v>0</v>
      </c>
      <c r="M1459" t="s">
        <v>4843</v>
      </c>
      <c r="N1459">
        <v>38</v>
      </c>
      <c r="O1459"/>
      <c r="P1459">
        <v>0</v>
      </c>
      <c r="Q1459" t="s">
        <v>4844</v>
      </c>
      <c r="R1459">
        <v>11</v>
      </c>
      <c r="S1459" t="s">
        <v>4845</v>
      </c>
      <c r="T1459">
        <v>56</v>
      </c>
      <c r="U1459" t="s">
        <v>53</v>
      </c>
      <c r="V1459" t="s">
        <v>53</v>
      </c>
      <c r="W1459" t="s">
        <v>108</v>
      </c>
      <c r="X1459">
        <v>78504</v>
      </c>
      <c r="Y1459">
        <v>2480</v>
      </c>
      <c r="Z1459">
        <v>3</v>
      </c>
      <c r="AA1459">
        <v>11</v>
      </c>
      <c r="AB1459">
        <v>81</v>
      </c>
      <c r="AC1459">
        <v>38</v>
      </c>
      <c r="AD1459" t="s">
        <v>4846</v>
      </c>
      <c r="AE1459">
        <f>COUNTIF($E$2:E1459,E1459)</f>
        <v>1</v>
      </c>
      <c r="AF1459">
        <f>COUNTIF($H$2:$H1459,H1459)</f>
        <v>0</v>
      </c>
      <c r="AG1459">
        <f>COUNTIF($M$2:M1459,M1459)</f>
        <v>1</v>
      </c>
      <c r="AH1459">
        <f>COUNTIF($O$2:O1459,O1459)</f>
        <v>0</v>
      </c>
      <c r="AI1459">
        <f>COUNTIF($Q$2:Q1459,Q1459)</f>
        <v>1</v>
      </c>
      <c r="AJ1459">
        <f>COUNTIF($S$2:S1459,S1459)</f>
        <v>1</v>
      </c>
      <c r="AK1459">
        <f t="shared" si="22"/>
        <v>76.6640625</v>
      </c>
      <c r="AL1459">
        <f>IF(AD1459="",0,COUNTIF($AD$2:AD1459,AD1459))</f>
        <v>1</v>
      </c>
    </row>
    <row r="1460" spans="1:38">
      <c r="A1460" t="s">
        <v>4847</v>
      </c>
      <c r="B1460" t="s">
        <v>56</v>
      </c>
      <c r="C1460">
        <v>200</v>
      </c>
      <c r="D1460" t="s">
        <v>54</v>
      </c>
      <c r="E1460" t="s">
        <v>4843</v>
      </c>
      <c r="F1460">
        <v>38</v>
      </c>
      <c r="G1460">
        <v>332</v>
      </c>
      <c r="H1460"/>
      <c r="I1460">
        <v>0</v>
      </c>
      <c r="J1460">
        <v>0</v>
      </c>
      <c r="K1460"/>
      <c r="L1460">
        <v>0</v>
      </c>
      <c r="M1460" t="s">
        <v>4843</v>
      </c>
      <c r="N1460">
        <v>38</v>
      </c>
      <c r="O1460"/>
      <c r="P1460">
        <v>0</v>
      </c>
      <c r="Q1460" t="s">
        <v>4844</v>
      </c>
      <c r="R1460">
        <v>11</v>
      </c>
      <c r="S1460" t="s">
        <v>4845</v>
      </c>
      <c r="T1460">
        <v>56</v>
      </c>
      <c r="U1460" t="s">
        <v>53</v>
      </c>
      <c r="V1460" t="s">
        <v>53</v>
      </c>
      <c r="W1460" t="s">
        <v>108</v>
      </c>
      <c r="X1460">
        <v>78509</v>
      </c>
      <c r="Y1460">
        <v>2480</v>
      </c>
      <c r="Z1460">
        <v>4</v>
      </c>
      <c r="AA1460">
        <v>36</v>
      </c>
      <c r="AB1460">
        <v>81</v>
      </c>
      <c r="AC1460">
        <v>38</v>
      </c>
      <c r="AD1460" t="s">
        <v>4848</v>
      </c>
      <c r="AE1460">
        <f>COUNTIF($E$2:E1460,E1460)</f>
        <v>2</v>
      </c>
      <c r="AF1460">
        <f>COUNTIF($H$2:$H1460,H1460)</f>
        <v>0</v>
      </c>
      <c r="AG1460">
        <f>COUNTIF($M$2:M1460,M1460)</f>
        <v>2</v>
      </c>
      <c r="AH1460">
        <f>COUNTIF($O$2:O1460,O1460)</f>
        <v>0</v>
      </c>
      <c r="AI1460">
        <f>COUNTIF($Q$2:Q1460,Q1460)</f>
        <v>2</v>
      </c>
      <c r="AJ1460">
        <f>COUNTIF($S$2:S1460,S1460)</f>
        <v>2</v>
      </c>
      <c r="AK1460">
        <f t="shared" si="22"/>
        <v>76.6689453125</v>
      </c>
      <c r="AL1460">
        <f>IF(AD1460="",0,COUNTIF($AD$2:AD1460,AD1460))</f>
        <v>1</v>
      </c>
    </row>
    <row r="1461" spans="1:38">
      <c r="A1461" t="s">
        <v>4849</v>
      </c>
      <c r="B1461" t="s">
        <v>56</v>
      </c>
      <c r="C1461">
        <v>200</v>
      </c>
      <c r="D1461" t="s">
        <v>54</v>
      </c>
      <c r="E1461" t="s">
        <v>4850</v>
      </c>
      <c r="F1461">
        <v>36</v>
      </c>
      <c r="G1461">
        <v>310</v>
      </c>
      <c r="H1461"/>
      <c r="I1461">
        <v>0</v>
      </c>
      <c r="J1461">
        <v>0</v>
      </c>
      <c r="K1461"/>
      <c r="L1461">
        <v>0</v>
      </c>
      <c r="M1461" t="s">
        <v>4850</v>
      </c>
      <c r="N1461">
        <v>36</v>
      </c>
      <c r="O1461"/>
      <c r="P1461">
        <v>0</v>
      </c>
      <c r="Q1461" t="s">
        <v>172</v>
      </c>
      <c r="R1461">
        <v>6</v>
      </c>
      <c r="S1461" t="s">
        <v>145</v>
      </c>
      <c r="T1461">
        <v>10</v>
      </c>
      <c r="U1461" t="s">
        <v>53</v>
      </c>
      <c r="V1461" t="s">
        <v>53</v>
      </c>
      <c r="W1461" t="s">
        <v>108</v>
      </c>
      <c r="X1461">
        <v>59269</v>
      </c>
      <c r="Y1461">
        <v>1861</v>
      </c>
      <c r="Z1461">
        <v>4</v>
      </c>
      <c r="AA1461">
        <v>11</v>
      </c>
      <c r="AB1461">
        <v>64</v>
      </c>
      <c r="AC1461">
        <v>17</v>
      </c>
      <c r="AD1461" t="s">
        <v>4851</v>
      </c>
      <c r="AE1461">
        <f>COUNTIF($E$2:E1461,E1461)</f>
        <v>1</v>
      </c>
      <c r="AF1461">
        <f>COUNTIF($H$2:$H1461,H1461)</f>
        <v>0</v>
      </c>
      <c r="AG1461">
        <f>COUNTIF($M$2:M1461,M1461)</f>
        <v>1</v>
      </c>
      <c r="AH1461">
        <f>COUNTIF($O$2:O1461,O1461)</f>
        <v>0</v>
      </c>
      <c r="AI1461">
        <f>COUNTIF($Q$2:Q1461,Q1461)</f>
        <v>170</v>
      </c>
      <c r="AJ1461">
        <f>COUNTIF($S$2:S1461,S1461)</f>
        <v>170</v>
      </c>
      <c r="AK1461">
        <f t="shared" si="22"/>
        <v>57.8798828125</v>
      </c>
      <c r="AL1461">
        <f>IF(AD1461="",0,COUNTIF($AD$2:AD1461,AD1461))</f>
        <v>1</v>
      </c>
    </row>
    <row r="1462" spans="1:38">
      <c r="A1462" t="s">
        <v>4852</v>
      </c>
      <c r="B1462" t="s">
        <v>56</v>
      </c>
      <c r="C1462">
        <v>200</v>
      </c>
      <c r="D1462" t="s">
        <v>54</v>
      </c>
      <c r="E1462" t="s">
        <v>4853</v>
      </c>
      <c r="F1462">
        <v>63</v>
      </c>
      <c r="G1462">
        <v>532</v>
      </c>
      <c r="H1462"/>
      <c r="I1462">
        <v>0</v>
      </c>
      <c r="J1462">
        <v>0</v>
      </c>
      <c r="K1462"/>
      <c r="L1462">
        <v>0</v>
      </c>
      <c r="M1462" t="s">
        <v>4854</v>
      </c>
      <c r="N1462">
        <v>49</v>
      </c>
      <c r="O1462"/>
      <c r="P1462">
        <v>0</v>
      </c>
      <c r="Q1462" t="s">
        <v>4855</v>
      </c>
      <c r="R1462">
        <v>46</v>
      </c>
      <c r="S1462" t="s">
        <v>4856</v>
      </c>
      <c r="T1462">
        <v>18</v>
      </c>
      <c r="U1462" t="s">
        <v>53</v>
      </c>
      <c r="V1462" t="s">
        <v>53</v>
      </c>
      <c r="W1462" t="s">
        <v>108</v>
      </c>
      <c r="X1462">
        <v>53259</v>
      </c>
      <c r="Y1462">
        <v>1180</v>
      </c>
      <c r="Z1462">
        <v>3</v>
      </c>
      <c r="AA1462">
        <v>6</v>
      </c>
      <c r="AB1462">
        <v>62</v>
      </c>
      <c r="AC1462">
        <v>9</v>
      </c>
      <c r="AD1462" t="s">
        <v>4857</v>
      </c>
      <c r="AE1462">
        <f>COUNTIF($E$2:E1462,E1462)</f>
        <v>1</v>
      </c>
      <c r="AF1462">
        <f>COUNTIF($H$2:$H1462,H1462)</f>
        <v>0</v>
      </c>
      <c r="AG1462">
        <f>COUNTIF($M$2:M1462,M1462)</f>
        <v>1</v>
      </c>
      <c r="AH1462">
        <f>COUNTIF($O$2:O1462,O1462)</f>
        <v>0</v>
      </c>
      <c r="AI1462">
        <f>COUNTIF($Q$2:Q1462,Q1462)</f>
        <v>1</v>
      </c>
      <c r="AJ1462">
        <f>COUNTIF($S$2:S1462,S1462)</f>
        <v>1</v>
      </c>
      <c r="AK1462">
        <f t="shared" si="22"/>
        <v>52.0107421875</v>
      </c>
      <c r="AL1462">
        <f>IF(AD1462="",0,COUNTIF($AD$2:AD1462,AD1462))</f>
        <v>1</v>
      </c>
    </row>
    <row r="1463" spans="1:38">
      <c r="A1463" t="s">
        <v>4858</v>
      </c>
      <c r="B1463" t="s">
        <v>56</v>
      </c>
      <c r="C1463">
        <v>200</v>
      </c>
      <c r="D1463" t="s">
        <v>54</v>
      </c>
      <c r="E1463" t="s">
        <v>4859</v>
      </c>
      <c r="F1463">
        <v>37</v>
      </c>
      <c r="G1463">
        <v>339</v>
      </c>
      <c r="H1463"/>
      <c r="I1463">
        <v>0</v>
      </c>
      <c r="J1463">
        <v>0</v>
      </c>
      <c r="K1463"/>
      <c r="L1463">
        <v>0</v>
      </c>
      <c r="M1463" t="s">
        <v>4860</v>
      </c>
      <c r="N1463">
        <v>37</v>
      </c>
      <c r="O1463"/>
      <c r="P1463">
        <v>0</v>
      </c>
      <c r="Q1463" t="s">
        <v>4861</v>
      </c>
      <c r="R1463">
        <v>38</v>
      </c>
      <c r="S1463" t="s">
        <v>4862</v>
      </c>
      <c r="T1463">
        <v>42</v>
      </c>
      <c r="U1463" t="s">
        <v>53</v>
      </c>
      <c r="V1463" t="s">
        <v>53</v>
      </c>
      <c r="W1463" t="s">
        <v>108</v>
      </c>
      <c r="X1463">
        <v>54947</v>
      </c>
      <c r="Y1463">
        <v>1184</v>
      </c>
      <c r="Z1463">
        <v>3</v>
      </c>
      <c r="AA1463">
        <v>6</v>
      </c>
      <c r="AB1463">
        <v>62</v>
      </c>
      <c r="AC1463">
        <v>11</v>
      </c>
      <c r="AD1463" t="s">
        <v>4863</v>
      </c>
      <c r="AE1463">
        <f>COUNTIF($E$2:E1463,E1463)</f>
        <v>1</v>
      </c>
      <c r="AF1463">
        <f>COUNTIF($H$2:$H1463,H1463)</f>
        <v>0</v>
      </c>
      <c r="AG1463">
        <f>COUNTIF($M$2:M1463,M1463)</f>
        <v>1</v>
      </c>
      <c r="AH1463">
        <f>COUNTIF($O$2:O1463,O1463)</f>
        <v>0</v>
      </c>
      <c r="AI1463">
        <f>COUNTIF($Q$2:Q1463,Q1463)</f>
        <v>1</v>
      </c>
      <c r="AJ1463">
        <f>COUNTIF($S$2:S1463,S1463)</f>
        <v>1</v>
      </c>
      <c r="AK1463">
        <f t="shared" si="22"/>
        <v>53.6591796875</v>
      </c>
      <c r="AL1463">
        <f>IF(AD1463="",0,COUNTIF($AD$2:AD1463,AD1463))</f>
        <v>1</v>
      </c>
    </row>
    <row r="1464" spans="1:38">
      <c r="A1464" t="s">
        <v>4864</v>
      </c>
      <c r="B1464" t="s">
        <v>56</v>
      </c>
      <c r="C1464">
        <v>200</v>
      </c>
      <c r="D1464" t="s">
        <v>54</v>
      </c>
      <c r="E1464" t="s">
        <v>4859</v>
      </c>
      <c r="F1464">
        <v>37</v>
      </c>
      <c r="G1464">
        <v>339</v>
      </c>
      <c r="H1464"/>
      <c r="I1464">
        <v>0</v>
      </c>
      <c r="J1464">
        <v>0</v>
      </c>
      <c r="K1464"/>
      <c r="L1464">
        <v>0</v>
      </c>
      <c r="M1464" t="s">
        <v>4860</v>
      </c>
      <c r="N1464">
        <v>37</v>
      </c>
      <c r="O1464"/>
      <c r="P1464">
        <v>0</v>
      </c>
      <c r="Q1464" t="s">
        <v>4861</v>
      </c>
      <c r="R1464">
        <v>38</v>
      </c>
      <c r="S1464" t="s">
        <v>4862</v>
      </c>
      <c r="T1464">
        <v>42</v>
      </c>
      <c r="U1464" t="s">
        <v>53</v>
      </c>
      <c r="V1464" t="s">
        <v>53</v>
      </c>
      <c r="W1464" t="s">
        <v>108</v>
      </c>
      <c r="X1464">
        <v>54962</v>
      </c>
      <c r="Y1464">
        <v>1184</v>
      </c>
      <c r="Z1464">
        <v>4</v>
      </c>
      <c r="AA1464">
        <v>8</v>
      </c>
      <c r="AB1464">
        <v>62</v>
      </c>
      <c r="AC1464">
        <v>11</v>
      </c>
      <c r="AD1464" t="s">
        <v>4865</v>
      </c>
      <c r="AE1464">
        <f>COUNTIF($E$2:E1464,E1464)</f>
        <v>2</v>
      </c>
      <c r="AF1464">
        <f>COUNTIF($H$2:$H1464,H1464)</f>
        <v>0</v>
      </c>
      <c r="AG1464">
        <f>COUNTIF($M$2:M1464,M1464)</f>
        <v>2</v>
      </c>
      <c r="AH1464">
        <f>COUNTIF($O$2:O1464,O1464)</f>
        <v>0</v>
      </c>
      <c r="AI1464">
        <f>COUNTIF($Q$2:Q1464,Q1464)</f>
        <v>2</v>
      </c>
      <c r="AJ1464">
        <f>COUNTIF($S$2:S1464,S1464)</f>
        <v>2</v>
      </c>
      <c r="AK1464">
        <f t="shared" si="22"/>
        <v>53.673828125</v>
      </c>
      <c r="AL1464">
        <f>IF(AD1464="",0,COUNTIF($AD$2:AD1464,AD1464))</f>
        <v>1</v>
      </c>
    </row>
    <row r="1465" spans="1:38">
      <c r="A1465" t="s">
        <v>4866</v>
      </c>
      <c r="B1465" t="s">
        <v>56</v>
      </c>
      <c r="C1465">
        <v>200</v>
      </c>
      <c r="D1465" t="s">
        <v>54</v>
      </c>
      <c r="E1465" t="s">
        <v>4867</v>
      </c>
      <c r="F1465">
        <v>53</v>
      </c>
      <c r="G1465">
        <v>427</v>
      </c>
      <c r="H1465"/>
      <c r="I1465">
        <v>0</v>
      </c>
      <c r="J1465">
        <v>0</v>
      </c>
      <c r="K1465"/>
      <c r="L1465">
        <v>0</v>
      </c>
      <c r="M1465" t="s">
        <v>4868</v>
      </c>
      <c r="N1465">
        <v>94</v>
      </c>
      <c r="O1465"/>
      <c r="P1465">
        <v>0</v>
      </c>
      <c r="Q1465" t="s">
        <v>4869</v>
      </c>
      <c r="R1465">
        <v>31</v>
      </c>
      <c r="S1465" t="s">
        <v>4870</v>
      </c>
      <c r="T1465">
        <v>32</v>
      </c>
      <c r="U1465" t="s">
        <v>53</v>
      </c>
      <c r="V1465" t="s">
        <v>53</v>
      </c>
      <c r="W1465" t="s">
        <v>108</v>
      </c>
      <c r="X1465">
        <v>79036</v>
      </c>
      <c r="Y1465">
        <v>4096</v>
      </c>
      <c r="Z1465">
        <v>4</v>
      </c>
      <c r="AA1465">
        <v>14</v>
      </c>
      <c r="AB1465">
        <v>67</v>
      </c>
      <c r="AC1465">
        <v>16</v>
      </c>
      <c r="AD1465" t="s">
        <v>4871</v>
      </c>
      <c r="AE1465">
        <f>COUNTIF($E$2:E1465,E1465)</f>
        <v>1</v>
      </c>
      <c r="AF1465">
        <f>COUNTIF($H$2:$H1465,H1465)</f>
        <v>0</v>
      </c>
      <c r="AG1465">
        <f>COUNTIF($M$2:M1465,M1465)</f>
        <v>1</v>
      </c>
      <c r="AH1465">
        <f>COUNTIF($O$2:O1465,O1465)</f>
        <v>0</v>
      </c>
      <c r="AI1465">
        <f>COUNTIF($Q$2:Q1465,Q1465)</f>
        <v>1</v>
      </c>
      <c r="AJ1465">
        <f>COUNTIF($S$2:S1465,S1465)</f>
        <v>1</v>
      </c>
      <c r="AK1465">
        <f t="shared" si="22"/>
        <v>77.18359375</v>
      </c>
      <c r="AL1465">
        <f>IF(AD1465="",0,COUNTIF($AD$2:AD1465,AD1465))</f>
        <v>1</v>
      </c>
    </row>
    <row r="1466" spans="1:38">
      <c r="A1466" t="s">
        <v>4872</v>
      </c>
      <c r="B1466" t="s">
        <v>56</v>
      </c>
      <c r="C1466">
        <v>200</v>
      </c>
      <c r="D1466" t="s">
        <v>54</v>
      </c>
      <c r="E1466" t="s">
        <v>4867</v>
      </c>
      <c r="F1466">
        <v>53</v>
      </c>
      <c r="G1466">
        <v>427</v>
      </c>
      <c r="H1466"/>
      <c r="I1466">
        <v>0</v>
      </c>
      <c r="J1466">
        <v>0</v>
      </c>
      <c r="K1466"/>
      <c r="L1466">
        <v>0</v>
      </c>
      <c r="M1466" t="s">
        <v>4868</v>
      </c>
      <c r="N1466">
        <v>94</v>
      </c>
      <c r="O1466"/>
      <c r="P1466">
        <v>0</v>
      </c>
      <c r="Q1466" t="s">
        <v>4869</v>
      </c>
      <c r="R1466">
        <v>31</v>
      </c>
      <c r="S1466" t="s">
        <v>4870</v>
      </c>
      <c r="T1466">
        <v>32</v>
      </c>
      <c r="U1466" t="s">
        <v>53</v>
      </c>
      <c r="V1466" t="s">
        <v>53</v>
      </c>
      <c r="W1466" t="s">
        <v>108</v>
      </c>
      <c r="X1466">
        <v>79038</v>
      </c>
      <c r="Y1466">
        <v>4096</v>
      </c>
      <c r="Z1466">
        <v>5</v>
      </c>
      <c r="AA1466">
        <v>4</v>
      </c>
      <c r="AB1466">
        <v>67</v>
      </c>
      <c r="AC1466">
        <v>16</v>
      </c>
      <c r="AD1466" t="s">
        <v>4873</v>
      </c>
      <c r="AE1466">
        <f>COUNTIF($E$2:E1466,E1466)</f>
        <v>2</v>
      </c>
      <c r="AF1466">
        <f>COUNTIF($H$2:$H1466,H1466)</f>
        <v>0</v>
      </c>
      <c r="AG1466">
        <f>COUNTIF($M$2:M1466,M1466)</f>
        <v>2</v>
      </c>
      <c r="AH1466">
        <f>COUNTIF($O$2:O1466,O1466)</f>
        <v>0</v>
      </c>
      <c r="AI1466">
        <f>COUNTIF($Q$2:Q1466,Q1466)</f>
        <v>2</v>
      </c>
      <c r="AJ1466">
        <f>COUNTIF($S$2:S1466,S1466)</f>
        <v>2</v>
      </c>
      <c r="AK1466">
        <f t="shared" si="22"/>
        <v>77.185546875</v>
      </c>
      <c r="AL1466">
        <f>IF(AD1466="",0,COUNTIF($AD$2:AD1466,AD1466))</f>
        <v>1</v>
      </c>
    </row>
    <row r="1467" spans="1:38">
      <c r="A1467" t="s">
        <v>4874</v>
      </c>
      <c r="B1467" t="s">
        <v>56</v>
      </c>
      <c r="C1467">
        <v>200</v>
      </c>
      <c r="D1467" t="s">
        <v>54</v>
      </c>
      <c r="E1467" t="s">
        <v>4875</v>
      </c>
      <c r="F1467">
        <v>43</v>
      </c>
      <c r="G1467">
        <v>354</v>
      </c>
      <c r="H1467"/>
      <c r="I1467">
        <v>0</v>
      </c>
      <c r="J1467">
        <v>0</v>
      </c>
      <c r="K1467"/>
      <c r="L1467">
        <v>0</v>
      </c>
      <c r="M1467" t="s">
        <v>4876</v>
      </c>
      <c r="N1467">
        <v>27</v>
      </c>
      <c r="O1467"/>
      <c r="P1467">
        <v>0</v>
      </c>
      <c r="Q1467" t="s">
        <v>4877</v>
      </c>
      <c r="R1467">
        <v>44</v>
      </c>
      <c r="S1467" t="s">
        <v>172</v>
      </c>
      <c r="T1467">
        <v>6</v>
      </c>
      <c r="U1467" t="s">
        <v>53</v>
      </c>
      <c r="V1467" t="s">
        <v>53</v>
      </c>
      <c r="W1467" t="s">
        <v>108</v>
      </c>
      <c r="X1467">
        <v>53619</v>
      </c>
      <c r="Y1467">
        <v>907</v>
      </c>
      <c r="Z1467">
        <v>3</v>
      </c>
      <c r="AA1467">
        <v>8</v>
      </c>
      <c r="AB1467">
        <v>62</v>
      </c>
      <c r="AC1467">
        <v>17</v>
      </c>
      <c r="AD1467" t="s">
        <v>4878</v>
      </c>
      <c r="AE1467">
        <f>COUNTIF($E$2:E1467,E1467)</f>
        <v>1</v>
      </c>
      <c r="AF1467">
        <f>COUNTIF($H$2:$H1467,H1467)</f>
        <v>0</v>
      </c>
      <c r="AG1467">
        <f>COUNTIF($M$2:M1467,M1467)</f>
        <v>1</v>
      </c>
      <c r="AH1467">
        <f>COUNTIF($O$2:O1467,O1467)</f>
        <v>0</v>
      </c>
      <c r="AI1467">
        <f>COUNTIF($Q$2:Q1467,Q1467)</f>
        <v>1</v>
      </c>
      <c r="AJ1467">
        <f>COUNTIF($S$2:S1467,S1467)</f>
        <v>826</v>
      </c>
      <c r="AK1467">
        <f t="shared" si="22"/>
        <v>52.3623046875</v>
      </c>
      <c r="AL1467">
        <f>IF(AD1467="",0,COUNTIF($AD$2:AD1467,AD1467))</f>
        <v>1</v>
      </c>
    </row>
    <row r="1468" spans="1:38">
      <c r="A1468" t="s">
        <v>4879</v>
      </c>
      <c r="B1468" t="s">
        <v>56</v>
      </c>
      <c r="C1468">
        <v>200</v>
      </c>
      <c r="D1468" t="s">
        <v>54</v>
      </c>
      <c r="E1468" t="s">
        <v>4875</v>
      </c>
      <c r="F1468">
        <v>43</v>
      </c>
      <c r="G1468">
        <v>354</v>
      </c>
      <c r="H1468"/>
      <c r="I1468">
        <v>0</v>
      </c>
      <c r="J1468">
        <v>0</v>
      </c>
      <c r="K1468"/>
      <c r="L1468">
        <v>0</v>
      </c>
      <c r="M1468" t="s">
        <v>4876</v>
      </c>
      <c r="N1468">
        <v>27</v>
      </c>
      <c r="O1468"/>
      <c r="P1468">
        <v>0</v>
      </c>
      <c r="Q1468" t="s">
        <v>4877</v>
      </c>
      <c r="R1468">
        <v>44</v>
      </c>
      <c r="S1468" t="s">
        <v>172</v>
      </c>
      <c r="T1468">
        <v>6</v>
      </c>
      <c r="U1468" t="s">
        <v>53</v>
      </c>
      <c r="V1468" t="s">
        <v>53</v>
      </c>
      <c r="W1468" t="s">
        <v>108</v>
      </c>
      <c r="X1468">
        <v>53627</v>
      </c>
      <c r="Y1468">
        <v>907</v>
      </c>
      <c r="Z1468">
        <v>4</v>
      </c>
      <c r="AA1468">
        <v>4</v>
      </c>
      <c r="AB1468">
        <v>62</v>
      </c>
      <c r="AC1468">
        <v>17</v>
      </c>
      <c r="AD1468" t="s">
        <v>4880</v>
      </c>
      <c r="AE1468">
        <f>COUNTIF($E$2:E1468,E1468)</f>
        <v>2</v>
      </c>
      <c r="AF1468">
        <f>COUNTIF($H$2:$H1468,H1468)</f>
        <v>0</v>
      </c>
      <c r="AG1468">
        <f>COUNTIF($M$2:M1468,M1468)</f>
        <v>2</v>
      </c>
      <c r="AH1468">
        <f>COUNTIF($O$2:O1468,O1468)</f>
        <v>0</v>
      </c>
      <c r="AI1468">
        <f>COUNTIF($Q$2:Q1468,Q1468)</f>
        <v>2</v>
      </c>
      <c r="AJ1468">
        <f>COUNTIF($S$2:S1468,S1468)</f>
        <v>827</v>
      </c>
      <c r="AK1468">
        <f t="shared" si="22"/>
        <v>52.3701171875</v>
      </c>
      <c r="AL1468">
        <f>IF(AD1468="",0,COUNTIF($AD$2:AD1468,AD1468))</f>
        <v>1</v>
      </c>
    </row>
    <row r="1469" spans="1:38">
      <c r="A1469" t="s">
        <v>4881</v>
      </c>
      <c r="B1469" t="s">
        <v>56</v>
      </c>
      <c r="C1469">
        <v>200</v>
      </c>
      <c r="D1469" t="s">
        <v>54</v>
      </c>
      <c r="E1469" t="s">
        <v>4882</v>
      </c>
      <c r="F1469">
        <v>38</v>
      </c>
      <c r="G1469">
        <v>320</v>
      </c>
      <c r="H1469"/>
      <c r="I1469">
        <v>0</v>
      </c>
      <c r="J1469">
        <v>0</v>
      </c>
      <c r="K1469"/>
      <c r="L1469">
        <v>0</v>
      </c>
      <c r="M1469" t="s">
        <v>4883</v>
      </c>
      <c r="N1469">
        <v>38</v>
      </c>
      <c r="O1469"/>
      <c r="P1469">
        <v>0</v>
      </c>
      <c r="Q1469" t="s">
        <v>4884</v>
      </c>
      <c r="R1469">
        <v>21</v>
      </c>
      <c r="S1469"/>
      <c r="T1469">
        <v>0</v>
      </c>
      <c r="U1469" t="s">
        <v>53</v>
      </c>
      <c r="V1469" t="s">
        <v>53</v>
      </c>
      <c r="W1469" t="s">
        <v>108</v>
      </c>
      <c r="X1469">
        <v>64398</v>
      </c>
      <c r="Y1469">
        <v>1468</v>
      </c>
      <c r="Z1469">
        <v>4</v>
      </c>
      <c r="AA1469">
        <v>10</v>
      </c>
      <c r="AB1469">
        <v>70</v>
      </c>
      <c r="AC1469">
        <v>15</v>
      </c>
      <c r="AD1469" t="s">
        <v>4885</v>
      </c>
      <c r="AE1469">
        <f>COUNTIF($E$2:E1469,E1469)</f>
        <v>1</v>
      </c>
      <c r="AF1469">
        <f>COUNTIF($H$2:$H1469,H1469)</f>
        <v>0</v>
      </c>
      <c r="AG1469">
        <f>COUNTIF($M$2:M1469,M1469)</f>
        <v>1</v>
      </c>
      <c r="AH1469">
        <f>COUNTIF($O$2:O1469,O1469)</f>
        <v>0</v>
      </c>
      <c r="AI1469">
        <f>COUNTIF($Q$2:Q1469,Q1469)</f>
        <v>1</v>
      </c>
      <c r="AJ1469">
        <f>COUNTIF($S$2:S1469,S1469)</f>
        <v>0</v>
      </c>
      <c r="AK1469">
        <f t="shared" si="22"/>
        <v>62.888671875</v>
      </c>
      <c r="AL1469">
        <f>IF(AD1469="",0,COUNTIF($AD$2:AD1469,AD1469))</f>
        <v>1</v>
      </c>
    </row>
    <row r="1470" spans="1:38">
      <c r="A1470" t="s">
        <v>4886</v>
      </c>
      <c r="B1470" t="s">
        <v>56</v>
      </c>
      <c r="C1470">
        <v>200</v>
      </c>
      <c r="D1470" t="s">
        <v>54</v>
      </c>
      <c r="E1470" t="s">
        <v>4882</v>
      </c>
      <c r="F1470">
        <v>38</v>
      </c>
      <c r="G1470">
        <v>320</v>
      </c>
      <c r="H1470"/>
      <c r="I1470">
        <v>0</v>
      </c>
      <c r="J1470">
        <v>0</v>
      </c>
      <c r="K1470"/>
      <c r="L1470">
        <v>0</v>
      </c>
      <c r="M1470" t="s">
        <v>4883</v>
      </c>
      <c r="N1470">
        <v>38</v>
      </c>
      <c r="O1470"/>
      <c r="P1470">
        <v>0</v>
      </c>
      <c r="Q1470" t="s">
        <v>4884</v>
      </c>
      <c r="R1470">
        <v>21</v>
      </c>
      <c r="S1470"/>
      <c r="T1470">
        <v>0</v>
      </c>
      <c r="U1470" t="s">
        <v>53</v>
      </c>
      <c r="V1470" t="s">
        <v>53</v>
      </c>
      <c r="W1470" t="s">
        <v>108</v>
      </c>
      <c r="X1470">
        <v>64403</v>
      </c>
      <c r="Y1470">
        <v>1468</v>
      </c>
      <c r="Z1470">
        <v>5</v>
      </c>
      <c r="AA1470">
        <v>14</v>
      </c>
      <c r="AB1470">
        <v>70</v>
      </c>
      <c r="AC1470">
        <v>15</v>
      </c>
      <c r="AD1470" t="s">
        <v>4887</v>
      </c>
      <c r="AE1470">
        <f>COUNTIF($E$2:E1470,E1470)</f>
        <v>2</v>
      </c>
      <c r="AF1470">
        <f>COUNTIF($H$2:$H1470,H1470)</f>
        <v>0</v>
      </c>
      <c r="AG1470">
        <f>COUNTIF($M$2:M1470,M1470)</f>
        <v>2</v>
      </c>
      <c r="AH1470">
        <f>COUNTIF($O$2:O1470,O1470)</f>
        <v>0</v>
      </c>
      <c r="AI1470">
        <f>COUNTIF($Q$2:Q1470,Q1470)</f>
        <v>2</v>
      </c>
      <c r="AJ1470">
        <f>COUNTIF($S$2:S1470,S1470)</f>
        <v>0</v>
      </c>
      <c r="AK1470">
        <f t="shared" si="22"/>
        <v>62.8935546875</v>
      </c>
      <c r="AL1470">
        <f>IF(AD1470="",0,COUNTIF($AD$2:AD1470,AD1470))</f>
        <v>1</v>
      </c>
    </row>
    <row r="1471" spans="1:38">
      <c r="A1471" t="s">
        <v>4888</v>
      </c>
      <c r="B1471" t="s">
        <v>56</v>
      </c>
      <c r="C1471">
        <v>200</v>
      </c>
      <c r="D1471" t="s">
        <v>54</v>
      </c>
      <c r="E1471" t="s">
        <v>4889</v>
      </c>
      <c r="F1471">
        <v>60</v>
      </c>
      <c r="G1471">
        <v>487</v>
      </c>
      <c r="H1471"/>
      <c r="I1471">
        <v>0</v>
      </c>
      <c r="J1471">
        <v>0</v>
      </c>
      <c r="K1471"/>
      <c r="L1471">
        <v>0</v>
      </c>
      <c r="M1471" t="s">
        <v>4890</v>
      </c>
      <c r="N1471">
        <v>69</v>
      </c>
      <c r="O1471"/>
      <c r="P1471">
        <v>0</v>
      </c>
      <c r="Q1471" t="s">
        <v>4891</v>
      </c>
      <c r="R1471">
        <v>28</v>
      </c>
      <c r="S1471" t="s">
        <v>4892</v>
      </c>
      <c r="T1471">
        <v>40</v>
      </c>
      <c r="U1471" t="s">
        <v>53</v>
      </c>
      <c r="V1471" t="s">
        <v>53</v>
      </c>
      <c r="W1471" t="s">
        <v>108</v>
      </c>
      <c r="X1471">
        <v>60825</v>
      </c>
      <c r="Y1471">
        <v>1601</v>
      </c>
      <c r="Z1471">
        <v>4</v>
      </c>
      <c r="AA1471">
        <v>13</v>
      </c>
      <c r="AB1471">
        <v>69</v>
      </c>
      <c r="AC1471">
        <v>19</v>
      </c>
      <c r="AD1471" t="s">
        <v>4893</v>
      </c>
      <c r="AE1471">
        <f>COUNTIF($E$2:E1471,E1471)</f>
        <v>1</v>
      </c>
      <c r="AF1471">
        <f>COUNTIF($H$2:$H1471,H1471)</f>
        <v>0</v>
      </c>
      <c r="AG1471">
        <f>COUNTIF($M$2:M1471,M1471)</f>
        <v>1</v>
      </c>
      <c r="AH1471">
        <f>COUNTIF($O$2:O1471,O1471)</f>
        <v>0</v>
      </c>
      <c r="AI1471">
        <f>COUNTIF($Q$2:Q1471,Q1471)</f>
        <v>1</v>
      </c>
      <c r="AJ1471">
        <f>COUNTIF($S$2:S1471,S1471)</f>
        <v>1</v>
      </c>
      <c r="AK1471">
        <f t="shared" si="22"/>
        <v>59.3994140625</v>
      </c>
      <c r="AL1471">
        <f>IF(AD1471="",0,COUNTIF($AD$2:AD1471,AD1471))</f>
        <v>1</v>
      </c>
    </row>
    <row r="1472" spans="1:38">
      <c r="A1472" t="s">
        <v>4894</v>
      </c>
      <c r="B1472" t="s">
        <v>56</v>
      </c>
      <c r="C1472">
        <v>200</v>
      </c>
      <c r="D1472" t="s">
        <v>54</v>
      </c>
      <c r="E1472" t="s">
        <v>4889</v>
      </c>
      <c r="F1472">
        <v>60</v>
      </c>
      <c r="G1472">
        <v>487</v>
      </c>
      <c r="H1472"/>
      <c r="I1472">
        <v>0</v>
      </c>
      <c r="J1472">
        <v>0</v>
      </c>
      <c r="K1472"/>
      <c r="L1472">
        <v>0</v>
      </c>
      <c r="M1472" t="s">
        <v>4890</v>
      </c>
      <c r="N1472">
        <v>69</v>
      </c>
      <c r="O1472"/>
      <c r="P1472">
        <v>0</v>
      </c>
      <c r="Q1472" t="s">
        <v>4891</v>
      </c>
      <c r="R1472">
        <v>28</v>
      </c>
      <c r="S1472" t="s">
        <v>4892</v>
      </c>
      <c r="T1472">
        <v>40</v>
      </c>
      <c r="U1472" t="s">
        <v>53</v>
      </c>
      <c r="V1472" t="s">
        <v>53</v>
      </c>
      <c r="W1472" t="s">
        <v>108</v>
      </c>
      <c r="X1472">
        <v>60808</v>
      </c>
      <c r="Y1472">
        <v>1601</v>
      </c>
      <c r="Z1472">
        <v>5</v>
      </c>
      <c r="AA1472">
        <v>10</v>
      </c>
      <c r="AB1472">
        <v>69</v>
      </c>
      <c r="AC1472">
        <v>19</v>
      </c>
      <c r="AD1472" t="s">
        <v>4895</v>
      </c>
      <c r="AE1472">
        <f>COUNTIF($E$2:E1472,E1472)</f>
        <v>2</v>
      </c>
      <c r="AF1472">
        <f>COUNTIF($H$2:$H1472,H1472)</f>
        <v>0</v>
      </c>
      <c r="AG1472">
        <f>COUNTIF($M$2:M1472,M1472)</f>
        <v>2</v>
      </c>
      <c r="AH1472">
        <f>COUNTIF($O$2:O1472,O1472)</f>
        <v>0</v>
      </c>
      <c r="AI1472">
        <f>COUNTIF($Q$2:Q1472,Q1472)</f>
        <v>2</v>
      </c>
      <c r="AJ1472">
        <f>COUNTIF($S$2:S1472,S1472)</f>
        <v>2</v>
      </c>
      <c r="AK1472">
        <f t="shared" si="22"/>
        <v>59.3828125</v>
      </c>
      <c r="AL1472">
        <f>IF(AD1472="",0,COUNTIF($AD$2:AD1472,AD1472))</f>
        <v>1</v>
      </c>
    </row>
    <row r="1473" spans="1:38">
      <c r="A1473" t="s">
        <v>4896</v>
      </c>
      <c r="B1473" t="s">
        <v>56</v>
      </c>
      <c r="C1473">
        <v>200</v>
      </c>
      <c r="D1473" t="s">
        <v>54</v>
      </c>
      <c r="E1473" t="s">
        <v>4897</v>
      </c>
      <c r="F1473">
        <v>41</v>
      </c>
      <c r="G1473">
        <v>354</v>
      </c>
      <c r="H1473"/>
      <c r="I1473">
        <v>0</v>
      </c>
      <c r="J1473">
        <v>0</v>
      </c>
      <c r="K1473"/>
      <c r="L1473">
        <v>0</v>
      </c>
      <c r="M1473" t="s">
        <v>4898</v>
      </c>
      <c r="N1473">
        <v>41</v>
      </c>
      <c r="O1473"/>
      <c r="P1473">
        <v>0</v>
      </c>
      <c r="Q1473" t="s">
        <v>4899</v>
      </c>
      <c r="R1473">
        <v>25</v>
      </c>
      <c r="S1473" t="s">
        <v>4900</v>
      </c>
      <c r="T1473">
        <v>20</v>
      </c>
      <c r="U1473" t="s">
        <v>53</v>
      </c>
      <c r="V1473" t="s">
        <v>53</v>
      </c>
      <c r="W1473" t="s">
        <v>108</v>
      </c>
      <c r="X1473">
        <v>78903</v>
      </c>
      <c r="Y1473">
        <v>3022</v>
      </c>
      <c r="Z1473">
        <v>4</v>
      </c>
      <c r="AA1473">
        <v>16</v>
      </c>
      <c r="AB1473">
        <v>79</v>
      </c>
      <c r="AC1473">
        <v>37</v>
      </c>
      <c r="AD1473" t="s">
        <v>4901</v>
      </c>
      <c r="AE1473">
        <f>COUNTIF($E$2:E1473,E1473)</f>
        <v>1</v>
      </c>
      <c r="AF1473">
        <f>COUNTIF($H$2:$H1473,H1473)</f>
        <v>0</v>
      </c>
      <c r="AG1473">
        <f>COUNTIF($M$2:M1473,M1473)</f>
        <v>1</v>
      </c>
      <c r="AH1473">
        <f>COUNTIF($O$2:O1473,O1473)</f>
        <v>0</v>
      </c>
      <c r="AI1473">
        <f>COUNTIF($Q$2:Q1473,Q1473)</f>
        <v>1</v>
      </c>
      <c r="AJ1473">
        <f>COUNTIF($S$2:S1473,S1473)</f>
        <v>1</v>
      </c>
      <c r="AK1473">
        <f t="shared" si="22"/>
        <v>77.0537109375</v>
      </c>
      <c r="AL1473">
        <f>IF(AD1473="",0,COUNTIF($AD$2:AD1473,AD1473))</f>
        <v>1</v>
      </c>
    </row>
    <row r="1474" spans="1:38">
      <c r="A1474" t="s">
        <v>4902</v>
      </c>
      <c r="B1474" t="s">
        <v>56</v>
      </c>
      <c r="C1474">
        <v>200</v>
      </c>
      <c r="D1474" t="s">
        <v>54</v>
      </c>
      <c r="E1474" t="s">
        <v>4897</v>
      </c>
      <c r="F1474">
        <v>41</v>
      </c>
      <c r="G1474">
        <v>354</v>
      </c>
      <c r="H1474"/>
      <c r="I1474">
        <v>0</v>
      </c>
      <c r="J1474">
        <v>0</v>
      </c>
      <c r="K1474"/>
      <c r="L1474">
        <v>0</v>
      </c>
      <c r="M1474" t="s">
        <v>4898</v>
      </c>
      <c r="N1474">
        <v>41</v>
      </c>
      <c r="O1474"/>
      <c r="P1474">
        <v>0</v>
      </c>
      <c r="Q1474" t="s">
        <v>4899</v>
      </c>
      <c r="R1474">
        <v>25</v>
      </c>
      <c r="S1474" t="s">
        <v>4900</v>
      </c>
      <c r="T1474">
        <v>20</v>
      </c>
      <c r="U1474" t="s">
        <v>53</v>
      </c>
      <c r="V1474" t="s">
        <v>53</v>
      </c>
      <c r="W1474" t="s">
        <v>108</v>
      </c>
      <c r="X1474">
        <v>78929</v>
      </c>
      <c r="Y1474">
        <v>3022</v>
      </c>
      <c r="Z1474">
        <v>5</v>
      </c>
      <c r="AA1474">
        <v>24</v>
      </c>
      <c r="AB1474">
        <v>79</v>
      </c>
      <c r="AC1474">
        <v>37</v>
      </c>
      <c r="AD1474" t="s">
        <v>4903</v>
      </c>
      <c r="AE1474">
        <f>COUNTIF($E$2:E1474,E1474)</f>
        <v>2</v>
      </c>
      <c r="AF1474">
        <f>COUNTIF($H$2:$H1474,H1474)</f>
        <v>0</v>
      </c>
      <c r="AG1474">
        <f>COUNTIF($M$2:M1474,M1474)</f>
        <v>2</v>
      </c>
      <c r="AH1474">
        <f>COUNTIF($O$2:O1474,O1474)</f>
        <v>0</v>
      </c>
      <c r="AI1474">
        <f>COUNTIF($Q$2:Q1474,Q1474)</f>
        <v>2</v>
      </c>
      <c r="AJ1474">
        <f>COUNTIF($S$2:S1474,S1474)</f>
        <v>2</v>
      </c>
      <c r="AK1474">
        <f t="shared" si="22"/>
        <v>77.0791015625</v>
      </c>
      <c r="AL1474">
        <f>IF(AD1474="",0,COUNTIF($AD$2:AD1474,AD1474))</f>
        <v>1</v>
      </c>
    </row>
    <row r="1475" spans="1:38">
      <c r="A1475" t="s">
        <v>4904</v>
      </c>
      <c r="B1475" t="s">
        <v>56</v>
      </c>
      <c r="C1475">
        <v>200</v>
      </c>
      <c r="D1475" t="s">
        <v>54</v>
      </c>
      <c r="E1475" t="s">
        <v>4905</v>
      </c>
      <c r="F1475">
        <v>49</v>
      </c>
      <c r="G1475">
        <v>414</v>
      </c>
      <c r="H1475"/>
      <c r="I1475">
        <v>0</v>
      </c>
      <c r="J1475">
        <v>0</v>
      </c>
      <c r="K1475"/>
      <c r="L1475">
        <v>0</v>
      </c>
      <c r="M1475" t="s">
        <v>4905</v>
      </c>
      <c r="N1475">
        <v>49</v>
      </c>
      <c r="O1475"/>
      <c r="P1475">
        <v>0</v>
      </c>
      <c r="Q1475" t="s">
        <v>4906</v>
      </c>
      <c r="R1475">
        <v>67</v>
      </c>
      <c r="S1475" t="s">
        <v>172</v>
      </c>
      <c r="T1475">
        <v>6</v>
      </c>
      <c r="U1475" t="s">
        <v>53</v>
      </c>
      <c r="V1475" t="s">
        <v>53</v>
      </c>
      <c r="W1475" t="s">
        <v>108</v>
      </c>
      <c r="X1475">
        <v>67537</v>
      </c>
      <c r="Y1475">
        <v>1840</v>
      </c>
      <c r="Z1475">
        <v>5</v>
      </c>
      <c r="AA1475">
        <v>16</v>
      </c>
      <c r="AB1475">
        <v>78</v>
      </c>
      <c r="AC1475">
        <v>27</v>
      </c>
      <c r="AD1475" t="s">
        <v>4907</v>
      </c>
      <c r="AE1475">
        <f>COUNTIF($E$2:E1475,E1475)</f>
        <v>1</v>
      </c>
      <c r="AF1475">
        <f>COUNTIF($H$2:$H1475,H1475)</f>
        <v>0</v>
      </c>
      <c r="AG1475">
        <f>COUNTIF($M$2:M1475,M1475)</f>
        <v>1</v>
      </c>
      <c r="AH1475">
        <f>COUNTIF($O$2:O1475,O1475)</f>
        <v>0</v>
      </c>
      <c r="AI1475">
        <f>COUNTIF($Q$2:Q1475,Q1475)</f>
        <v>1</v>
      </c>
      <c r="AJ1475">
        <f>COUNTIF($S$2:S1475,S1475)</f>
        <v>828</v>
      </c>
      <c r="AK1475">
        <f t="shared" ref="AK1475:AK1538" si="23">X1475/1024</f>
        <v>65.9541015625</v>
      </c>
      <c r="AL1475">
        <f>IF(AD1475="",0,COUNTIF($AD$2:AD1475,AD1475))</f>
        <v>1</v>
      </c>
    </row>
    <row r="1476" spans="1:38">
      <c r="A1476" t="s">
        <v>4908</v>
      </c>
      <c r="B1476" t="s">
        <v>56</v>
      </c>
      <c r="C1476">
        <v>200</v>
      </c>
      <c r="D1476" t="s">
        <v>54</v>
      </c>
      <c r="E1476" t="s">
        <v>4905</v>
      </c>
      <c r="F1476">
        <v>49</v>
      </c>
      <c r="G1476">
        <v>414</v>
      </c>
      <c r="H1476"/>
      <c r="I1476">
        <v>0</v>
      </c>
      <c r="J1476">
        <v>0</v>
      </c>
      <c r="K1476"/>
      <c r="L1476">
        <v>0</v>
      </c>
      <c r="M1476" t="s">
        <v>4905</v>
      </c>
      <c r="N1476">
        <v>49</v>
      </c>
      <c r="O1476"/>
      <c r="P1476">
        <v>0</v>
      </c>
      <c r="Q1476" t="s">
        <v>4906</v>
      </c>
      <c r="R1476">
        <v>67</v>
      </c>
      <c r="S1476" t="s">
        <v>172</v>
      </c>
      <c r="T1476">
        <v>6</v>
      </c>
      <c r="U1476" t="s">
        <v>53</v>
      </c>
      <c r="V1476" t="s">
        <v>53</v>
      </c>
      <c r="W1476" t="s">
        <v>108</v>
      </c>
      <c r="X1476">
        <v>67531</v>
      </c>
      <c r="Y1476">
        <v>1840</v>
      </c>
      <c r="Z1476">
        <v>6</v>
      </c>
      <c r="AA1476">
        <v>24</v>
      </c>
      <c r="AB1476">
        <v>78</v>
      </c>
      <c r="AC1476">
        <v>27</v>
      </c>
      <c r="AD1476" t="s">
        <v>4909</v>
      </c>
      <c r="AE1476">
        <f>COUNTIF($E$2:E1476,E1476)</f>
        <v>2</v>
      </c>
      <c r="AF1476">
        <f>COUNTIF($H$2:$H1476,H1476)</f>
        <v>0</v>
      </c>
      <c r="AG1476">
        <f>COUNTIF($M$2:M1476,M1476)</f>
        <v>2</v>
      </c>
      <c r="AH1476">
        <f>COUNTIF($O$2:O1476,O1476)</f>
        <v>0</v>
      </c>
      <c r="AI1476">
        <f>COUNTIF($Q$2:Q1476,Q1476)</f>
        <v>2</v>
      </c>
      <c r="AJ1476">
        <f>COUNTIF($S$2:S1476,S1476)</f>
        <v>829</v>
      </c>
      <c r="AK1476">
        <f t="shared" si="23"/>
        <v>65.9482421875</v>
      </c>
      <c r="AL1476">
        <f>IF(AD1476="",0,COUNTIF($AD$2:AD1476,AD1476))</f>
        <v>1</v>
      </c>
    </row>
    <row r="1477" spans="1:38">
      <c r="A1477" t="s">
        <v>4910</v>
      </c>
      <c r="B1477" t="s">
        <v>56</v>
      </c>
      <c r="C1477">
        <v>200</v>
      </c>
      <c r="D1477" t="s">
        <v>54</v>
      </c>
      <c r="E1477" t="s">
        <v>4911</v>
      </c>
      <c r="F1477">
        <v>42</v>
      </c>
      <c r="G1477">
        <v>373</v>
      </c>
      <c r="H1477"/>
      <c r="I1477">
        <v>0</v>
      </c>
      <c r="J1477">
        <v>0</v>
      </c>
      <c r="K1477"/>
      <c r="L1477">
        <v>0</v>
      </c>
      <c r="M1477" t="s">
        <v>4911</v>
      </c>
      <c r="N1477">
        <v>42</v>
      </c>
      <c r="O1477"/>
      <c r="P1477">
        <v>0</v>
      </c>
      <c r="Q1477" t="s">
        <v>4912</v>
      </c>
      <c r="R1477">
        <v>10</v>
      </c>
      <c r="S1477" t="s">
        <v>4913</v>
      </c>
      <c r="T1477">
        <v>26</v>
      </c>
      <c r="U1477" t="s">
        <v>53</v>
      </c>
      <c r="V1477" t="s">
        <v>53</v>
      </c>
      <c r="W1477" t="s">
        <v>108</v>
      </c>
      <c r="X1477">
        <v>56088</v>
      </c>
      <c r="Y1477">
        <v>1652</v>
      </c>
      <c r="Z1477">
        <v>6</v>
      </c>
      <c r="AA1477">
        <v>10</v>
      </c>
      <c r="AB1477">
        <v>62</v>
      </c>
      <c r="AC1477">
        <v>13</v>
      </c>
      <c r="AD1477" t="s">
        <v>4914</v>
      </c>
      <c r="AE1477">
        <f>COUNTIF($E$2:E1477,E1477)</f>
        <v>1</v>
      </c>
      <c r="AF1477">
        <f>COUNTIF($H$2:$H1477,H1477)</f>
        <v>0</v>
      </c>
      <c r="AG1477">
        <f>COUNTIF($M$2:M1477,M1477)</f>
        <v>1</v>
      </c>
      <c r="AH1477">
        <f>COUNTIF($O$2:O1477,O1477)</f>
        <v>0</v>
      </c>
      <c r="AI1477">
        <f>COUNTIF($Q$2:Q1477,Q1477)</f>
        <v>1</v>
      </c>
      <c r="AJ1477">
        <f>COUNTIF($S$2:S1477,S1477)</f>
        <v>1</v>
      </c>
      <c r="AK1477">
        <f t="shared" si="23"/>
        <v>54.7734375</v>
      </c>
      <c r="AL1477">
        <f>IF(AD1477="",0,COUNTIF($AD$2:AD1477,AD1477))</f>
        <v>1</v>
      </c>
    </row>
    <row r="1478" spans="1:38">
      <c r="A1478" t="s">
        <v>4915</v>
      </c>
      <c r="B1478" t="s">
        <v>56</v>
      </c>
      <c r="C1478">
        <v>200</v>
      </c>
      <c r="D1478" t="s">
        <v>54</v>
      </c>
      <c r="E1478" t="s">
        <v>4916</v>
      </c>
      <c r="F1478">
        <v>63</v>
      </c>
      <c r="G1478">
        <v>519</v>
      </c>
      <c r="H1478"/>
      <c r="I1478">
        <v>0</v>
      </c>
      <c r="J1478">
        <v>0</v>
      </c>
      <c r="K1478"/>
      <c r="L1478">
        <v>0</v>
      </c>
      <c r="M1478" t="s">
        <v>4917</v>
      </c>
      <c r="N1478">
        <v>41</v>
      </c>
      <c r="O1478"/>
      <c r="P1478">
        <v>0</v>
      </c>
      <c r="Q1478" t="s">
        <v>4918</v>
      </c>
      <c r="R1478">
        <v>44</v>
      </c>
      <c r="S1478" t="s">
        <v>4919</v>
      </c>
      <c r="T1478">
        <v>31</v>
      </c>
      <c r="U1478" t="s">
        <v>53</v>
      </c>
      <c r="V1478" t="s">
        <v>53</v>
      </c>
      <c r="W1478" t="s">
        <v>108</v>
      </c>
      <c r="X1478">
        <v>63418</v>
      </c>
      <c r="Y1478">
        <v>1615</v>
      </c>
      <c r="Z1478">
        <v>6</v>
      </c>
      <c r="AA1478">
        <v>3</v>
      </c>
      <c r="AB1478">
        <v>72</v>
      </c>
      <c r="AC1478">
        <v>19</v>
      </c>
      <c r="AD1478" t="s">
        <v>4920</v>
      </c>
      <c r="AE1478">
        <f>COUNTIF($E$2:E1478,E1478)</f>
        <v>1</v>
      </c>
      <c r="AF1478">
        <f>COUNTIF($H$2:$H1478,H1478)</f>
        <v>0</v>
      </c>
      <c r="AG1478">
        <f>COUNTIF($M$2:M1478,M1478)</f>
        <v>1</v>
      </c>
      <c r="AH1478">
        <f>COUNTIF($O$2:O1478,O1478)</f>
        <v>0</v>
      </c>
      <c r="AI1478">
        <f>COUNTIF($Q$2:Q1478,Q1478)</f>
        <v>1</v>
      </c>
      <c r="AJ1478">
        <f>COUNTIF($S$2:S1478,S1478)</f>
        <v>1</v>
      </c>
      <c r="AK1478">
        <f t="shared" si="23"/>
        <v>61.931640625</v>
      </c>
      <c r="AL1478">
        <f>IF(AD1478="",0,COUNTIF($AD$2:AD1478,AD1478))</f>
        <v>1</v>
      </c>
    </row>
    <row r="1479" spans="1:38">
      <c r="A1479" t="s">
        <v>4921</v>
      </c>
      <c r="B1479" t="s">
        <v>56</v>
      </c>
      <c r="C1479">
        <v>200</v>
      </c>
      <c r="D1479" t="s">
        <v>54</v>
      </c>
      <c r="E1479" t="s">
        <v>4916</v>
      </c>
      <c r="F1479">
        <v>63</v>
      </c>
      <c r="G1479">
        <v>519</v>
      </c>
      <c r="H1479"/>
      <c r="I1479">
        <v>0</v>
      </c>
      <c r="J1479">
        <v>0</v>
      </c>
      <c r="K1479"/>
      <c r="L1479">
        <v>0</v>
      </c>
      <c r="M1479" t="s">
        <v>4917</v>
      </c>
      <c r="N1479">
        <v>41</v>
      </c>
      <c r="O1479"/>
      <c r="P1479">
        <v>0</v>
      </c>
      <c r="Q1479" t="s">
        <v>4918</v>
      </c>
      <c r="R1479">
        <v>44</v>
      </c>
      <c r="S1479" t="s">
        <v>4919</v>
      </c>
      <c r="T1479">
        <v>31</v>
      </c>
      <c r="U1479" t="s">
        <v>53</v>
      </c>
      <c r="V1479" t="s">
        <v>53</v>
      </c>
      <c r="W1479" t="s">
        <v>108</v>
      </c>
      <c r="X1479">
        <v>63420</v>
      </c>
      <c r="Y1479">
        <v>1615</v>
      </c>
      <c r="Z1479">
        <v>7</v>
      </c>
      <c r="AA1479">
        <v>22</v>
      </c>
      <c r="AB1479">
        <v>72</v>
      </c>
      <c r="AC1479">
        <v>19</v>
      </c>
      <c r="AD1479" t="s">
        <v>4922</v>
      </c>
      <c r="AE1479">
        <f>COUNTIF($E$2:E1479,E1479)</f>
        <v>2</v>
      </c>
      <c r="AF1479">
        <f>COUNTIF($H$2:$H1479,H1479)</f>
        <v>0</v>
      </c>
      <c r="AG1479">
        <f>COUNTIF($M$2:M1479,M1479)</f>
        <v>2</v>
      </c>
      <c r="AH1479">
        <f>COUNTIF($O$2:O1479,O1479)</f>
        <v>0</v>
      </c>
      <c r="AI1479">
        <f>COUNTIF($Q$2:Q1479,Q1479)</f>
        <v>2</v>
      </c>
      <c r="AJ1479">
        <f>COUNTIF($S$2:S1479,S1479)</f>
        <v>2</v>
      </c>
      <c r="AK1479">
        <f t="shared" si="23"/>
        <v>61.93359375</v>
      </c>
      <c r="AL1479">
        <f>IF(AD1479="",0,COUNTIF($AD$2:AD1479,AD1479))</f>
        <v>1</v>
      </c>
    </row>
    <row r="1480" spans="1:38">
      <c r="A1480" t="s">
        <v>4923</v>
      </c>
      <c r="B1480" t="s">
        <v>56</v>
      </c>
      <c r="C1480">
        <v>200</v>
      </c>
      <c r="D1480" t="s">
        <v>54</v>
      </c>
      <c r="E1480" t="s">
        <v>4924</v>
      </c>
      <c r="F1480">
        <v>52</v>
      </c>
      <c r="G1480">
        <v>463</v>
      </c>
      <c r="H1480"/>
      <c r="I1480">
        <v>0</v>
      </c>
      <c r="J1480">
        <v>0</v>
      </c>
      <c r="K1480"/>
      <c r="L1480">
        <v>0</v>
      </c>
      <c r="M1480" t="s">
        <v>4925</v>
      </c>
      <c r="N1480">
        <v>44</v>
      </c>
      <c r="O1480"/>
      <c r="P1480">
        <v>0</v>
      </c>
      <c r="Q1480" t="s">
        <v>4926</v>
      </c>
      <c r="R1480">
        <v>18</v>
      </c>
      <c r="S1480" t="s">
        <v>4927</v>
      </c>
      <c r="T1480">
        <v>72</v>
      </c>
      <c r="U1480" t="s">
        <v>53</v>
      </c>
      <c r="V1480" t="s">
        <v>53</v>
      </c>
      <c r="W1480" t="s">
        <v>108</v>
      </c>
      <c r="X1480">
        <v>61642</v>
      </c>
      <c r="Y1480">
        <v>1928</v>
      </c>
      <c r="Z1480">
        <v>5</v>
      </c>
      <c r="AA1480">
        <v>13</v>
      </c>
      <c r="AB1480">
        <v>65</v>
      </c>
      <c r="AC1480">
        <v>14</v>
      </c>
      <c r="AD1480" t="s">
        <v>4928</v>
      </c>
      <c r="AE1480">
        <f>COUNTIF($E$2:E1480,E1480)</f>
        <v>1</v>
      </c>
      <c r="AF1480">
        <f>COUNTIF($H$2:$H1480,H1480)</f>
        <v>0</v>
      </c>
      <c r="AG1480">
        <f>COUNTIF($M$2:M1480,M1480)</f>
        <v>1</v>
      </c>
      <c r="AH1480">
        <f>COUNTIF($O$2:O1480,O1480)</f>
        <v>0</v>
      </c>
      <c r="AI1480">
        <f>COUNTIF($Q$2:Q1480,Q1480)</f>
        <v>1</v>
      </c>
      <c r="AJ1480">
        <f>COUNTIF($S$2:S1480,S1480)</f>
        <v>1</v>
      </c>
      <c r="AK1480">
        <f t="shared" si="23"/>
        <v>60.197265625</v>
      </c>
      <c r="AL1480">
        <f>IF(AD1480="",0,COUNTIF($AD$2:AD1480,AD1480))</f>
        <v>1</v>
      </c>
    </row>
    <row r="1481" spans="1:38">
      <c r="A1481" t="s">
        <v>4929</v>
      </c>
      <c r="B1481" t="s">
        <v>56</v>
      </c>
      <c r="C1481">
        <v>200</v>
      </c>
      <c r="D1481" t="s">
        <v>54</v>
      </c>
      <c r="E1481" t="s">
        <v>4924</v>
      </c>
      <c r="F1481">
        <v>52</v>
      </c>
      <c r="G1481">
        <v>463</v>
      </c>
      <c r="H1481"/>
      <c r="I1481">
        <v>0</v>
      </c>
      <c r="J1481">
        <v>0</v>
      </c>
      <c r="K1481"/>
      <c r="L1481">
        <v>0</v>
      </c>
      <c r="M1481" t="s">
        <v>4925</v>
      </c>
      <c r="N1481">
        <v>44</v>
      </c>
      <c r="O1481"/>
      <c r="P1481">
        <v>0</v>
      </c>
      <c r="Q1481" t="s">
        <v>4926</v>
      </c>
      <c r="R1481">
        <v>18</v>
      </c>
      <c r="S1481" t="s">
        <v>4927</v>
      </c>
      <c r="T1481">
        <v>72</v>
      </c>
      <c r="U1481" t="s">
        <v>53</v>
      </c>
      <c r="V1481" t="s">
        <v>53</v>
      </c>
      <c r="W1481" t="s">
        <v>108</v>
      </c>
      <c r="X1481">
        <v>61651</v>
      </c>
      <c r="Y1481">
        <v>1928</v>
      </c>
      <c r="Z1481">
        <v>6</v>
      </c>
      <c r="AA1481">
        <v>8</v>
      </c>
      <c r="AB1481">
        <v>65</v>
      </c>
      <c r="AC1481">
        <v>14</v>
      </c>
      <c r="AD1481" t="s">
        <v>4930</v>
      </c>
      <c r="AE1481">
        <f>COUNTIF($E$2:E1481,E1481)</f>
        <v>2</v>
      </c>
      <c r="AF1481">
        <f>COUNTIF($H$2:$H1481,H1481)</f>
        <v>0</v>
      </c>
      <c r="AG1481">
        <f>COUNTIF($M$2:M1481,M1481)</f>
        <v>2</v>
      </c>
      <c r="AH1481">
        <f>COUNTIF($O$2:O1481,O1481)</f>
        <v>0</v>
      </c>
      <c r="AI1481">
        <f>COUNTIF($Q$2:Q1481,Q1481)</f>
        <v>2</v>
      </c>
      <c r="AJ1481">
        <f>COUNTIF($S$2:S1481,S1481)</f>
        <v>2</v>
      </c>
      <c r="AK1481">
        <f t="shared" si="23"/>
        <v>60.2060546875</v>
      </c>
      <c r="AL1481">
        <f>IF(AD1481="",0,COUNTIF($AD$2:AD1481,AD1481))</f>
        <v>1</v>
      </c>
    </row>
    <row r="1482" spans="1:38">
      <c r="A1482" t="s">
        <v>4931</v>
      </c>
      <c r="B1482" t="s">
        <v>56</v>
      </c>
      <c r="C1482">
        <v>200</v>
      </c>
      <c r="D1482" t="s">
        <v>54</v>
      </c>
      <c r="E1482" t="s">
        <v>4932</v>
      </c>
      <c r="F1482">
        <v>17</v>
      </c>
      <c r="G1482">
        <v>168</v>
      </c>
      <c r="H1482"/>
      <c r="I1482">
        <v>0</v>
      </c>
      <c r="J1482">
        <v>0</v>
      </c>
      <c r="K1482"/>
      <c r="L1482">
        <v>0</v>
      </c>
      <c r="M1482" t="s">
        <v>4932</v>
      </c>
      <c r="N1482">
        <v>17</v>
      </c>
      <c r="O1482"/>
      <c r="P1482">
        <v>0</v>
      </c>
      <c r="Q1482" t="s">
        <v>4933</v>
      </c>
      <c r="R1482">
        <v>26</v>
      </c>
      <c r="S1482" t="s">
        <v>4934</v>
      </c>
      <c r="T1482">
        <v>48</v>
      </c>
      <c r="U1482" t="s">
        <v>53</v>
      </c>
      <c r="V1482" t="s">
        <v>53</v>
      </c>
      <c r="W1482" t="s">
        <v>108</v>
      </c>
      <c r="X1482">
        <v>58443</v>
      </c>
      <c r="Y1482">
        <v>1415</v>
      </c>
      <c r="Z1482">
        <v>4</v>
      </c>
      <c r="AA1482">
        <v>12</v>
      </c>
      <c r="AB1482">
        <v>63</v>
      </c>
      <c r="AC1482">
        <v>15</v>
      </c>
      <c r="AD1482" t="s">
        <v>4935</v>
      </c>
      <c r="AE1482">
        <f>COUNTIF($E$2:E1482,E1482)</f>
        <v>1</v>
      </c>
      <c r="AF1482">
        <f>COUNTIF($H$2:$H1482,H1482)</f>
        <v>0</v>
      </c>
      <c r="AG1482">
        <f>COUNTIF($M$2:M1482,M1482)</f>
        <v>1</v>
      </c>
      <c r="AH1482">
        <f>COUNTIF($O$2:O1482,O1482)</f>
        <v>0</v>
      </c>
      <c r="AI1482">
        <f>COUNTIF($Q$2:Q1482,Q1482)</f>
        <v>1</v>
      </c>
      <c r="AJ1482">
        <f>COUNTIF($S$2:S1482,S1482)</f>
        <v>1</v>
      </c>
      <c r="AK1482">
        <f t="shared" si="23"/>
        <v>57.0732421875</v>
      </c>
      <c r="AL1482">
        <f>IF(AD1482="",0,COUNTIF($AD$2:AD1482,AD1482))</f>
        <v>1</v>
      </c>
    </row>
    <row r="1483" spans="1:38">
      <c r="A1483" t="s">
        <v>4936</v>
      </c>
      <c r="B1483" t="s">
        <v>56</v>
      </c>
      <c r="C1483">
        <v>200</v>
      </c>
      <c r="D1483" t="s">
        <v>54</v>
      </c>
      <c r="E1483" t="s">
        <v>4932</v>
      </c>
      <c r="F1483">
        <v>17</v>
      </c>
      <c r="G1483">
        <v>168</v>
      </c>
      <c r="H1483"/>
      <c r="I1483">
        <v>0</v>
      </c>
      <c r="J1483">
        <v>0</v>
      </c>
      <c r="K1483"/>
      <c r="L1483">
        <v>0</v>
      </c>
      <c r="M1483" t="s">
        <v>4932</v>
      </c>
      <c r="N1483">
        <v>17</v>
      </c>
      <c r="O1483"/>
      <c r="P1483">
        <v>0</v>
      </c>
      <c r="Q1483" t="s">
        <v>4933</v>
      </c>
      <c r="R1483">
        <v>26</v>
      </c>
      <c r="S1483" t="s">
        <v>4934</v>
      </c>
      <c r="T1483">
        <v>48</v>
      </c>
      <c r="U1483" t="s">
        <v>53</v>
      </c>
      <c r="V1483" t="s">
        <v>53</v>
      </c>
      <c r="W1483" t="s">
        <v>108</v>
      </c>
      <c r="X1483">
        <v>58445</v>
      </c>
      <c r="Y1483">
        <v>1415</v>
      </c>
      <c r="Z1483">
        <v>5</v>
      </c>
      <c r="AA1483">
        <v>4</v>
      </c>
      <c r="AB1483">
        <v>63</v>
      </c>
      <c r="AC1483">
        <v>15</v>
      </c>
      <c r="AD1483" t="s">
        <v>4937</v>
      </c>
      <c r="AE1483">
        <f>COUNTIF($E$2:E1483,E1483)</f>
        <v>2</v>
      </c>
      <c r="AF1483">
        <f>COUNTIF($H$2:$H1483,H1483)</f>
        <v>0</v>
      </c>
      <c r="AG1483">
        <f>COUNTIF($M$2:M1483,M1483)</f>
        <v>2</v>
      </c>
      <c r="AH1483">
        <f>COUNTIF($O$2:O1483,O1483)</f>
        <v>0</v>
      </c>
      <c r="AI1483">
        <f>COUNTIF($Q$2:Q1483,Q1483)</f>
        <v>2</v>
      </c>
      <c r="AJ1483">
        <f>COUNTIF($S$2:S1483,S1483)</f>
        <v>2</v>
      </c>
      <c r="AK1483">
        <f t="shared" si="23"/>
        <v>57.0751953125</v>
      </c>
      <c r="AL1483">
        <f>IF(AD1483="",0,COUNTIF($AD$2:AD1483,AD1483))</f>
        <v>1</v>
      </c>
    </row>
    <row r="1484" spans="1:38">
      <c r="A1484" t="s">
        <v>4938</v>
      </c>
      <c r="B1484" t="s">
        <v>56</v>
      </c>
      <c r="C1484">
        <v>200</v>
      </c>
      <c r="D1484" t="s">
        <v>54</v>
      </c>
      <c r="E1484" t="s">
        <v>4939</v>
      </c>
      <c r="F1484">
        <v>57</v>
      </c>
      <c r="G1484">
        <v>448</v>
      </c>
      <c r="H1484"/>
      <c r="I1484">
        <v>0</v>
      </c>
      <c r="J1484">
        <v>0</v>
      </c>
      <c r="K1484"/>
      <c r="L1484">
        <v>0</v>
      </c>
      <c r="M1484" t="s">
        <v>4939</v>
      </c>
      <c r="N1484">
        <v>57</v>
      </c>
      <c r="O1484"/>
      <c r="P1484">
        <v>0</v>
      </c>
      <c r="Q1484" t="s">
        <v>4940</v>
      </c>
      <c r="R1484">
        <v>17</v>
      </c>
      <c r="S1484" t="s">
        <v>4941</v>
      </c>
      <c r="T1484">
        <v>54</v>
      </c>
      <c r="U1484" t="s">
        <v>53</v>
      </c>
      <c r="V1484" t="s">
        <v>53</v>
      </c>
      <c r="W1484" t="s">
        <v>108</v>
      </c>
      <c r="X1484">
        <v>71840</v>
      </c>
      <c r="Y1484">
        <v>2363</v>
      </c>
      <c r="Z1484">
        <v>3</v>
      </c>
      <c r="AA1484">
        <v>18</v>
      </c>
      <c r="AB1484">
        <v>77</v>
      </c>
      <c r="AC1484">
        <v>18</v>
      </c>
      <c r="AD1484" t="s">
        <v>4942</v>
      </c>
      <c r="AE1484">
        <f>COUNTIF($E$2:E1484,E1484)</f>
        <v>1</v>
      </c>
      <c r="AF1484">
        <f>COUNTIF($H$2:$H1484,H1484)</f>
        <v>0</v>
      </c>
      <c r="AG1484">
        <f>COUNTIF($M$2:M1484,M1484)</f>
        <v>1</v>
      </c>
      <c r="AH1484">
        <f>COUNTIF($O$2:O1484,O1484)</f>
        <v>0</v>
      </c>
      <c r="AI1484">
        <f>COUNTIF($Q$2:Q1484,Q1484)</f>
        <v>1</v>
      </c>
      <c r="AJ1484">
        <f>COUNTIF($S$2:S1484,S1484)</f>
        <v>1</v>
      </c>
      <c r="AK1484">
        <f t="shared" si="23"/>
        <v>70.15625</v>
      </c>
      <c r="AL1484">
        <f>IF(AD1484="",0,COUNTIF($AD$2:AD1484,AD1484))</f>
        <v>1</v>
      </c>
    </row>
    <row r="1485" spans="1:38">
      <c r="A1485" t="s">
        <v>4943</v>
      </c>
      <c r="B1485" t="s">
        <v>56</v>
      </c>
      <c r="C1485">
        <v>200</v>
      </c>
      <c r="D1485" t="s">
        <v>54</v>
      </c>
      <c r="E1485" t="s">
        <v>4939</v>
      </c>
      <c r="F1485">
        <v>57</v>
      </c>
      <c r="G1485">
        <v>448</v>
      </c>
      <c r="H1485"/>
      <c r="I1485">
        <v>0</v>
      </c>
      <c r="J1485">
        <v>0</v>
      </c>
      <c r="K1485"/>
      <c r="L1485">
        <v>0</v>
      </c>
      <c r="M1485" t="s">
        <v>4939</v>
      </c>
      <c r="N1485">
        <v>57</v>
      </c>
      <c r="O1485"/>
      <c r="P1485">
        <v>0</v>
      </c>
      <c r="Q1485" t="s">
        <v>4940</v>
      </c>
      <c r="R1485">
        <v>17</v>
      </c>
      <c r="S1485" t="s">
        <v>4941</v>
      </c>
      <c r="T1485">
        <v>54</v>
      </c>
      <c r="U1485" t="s">
        <v>53</v>
      </c>
      <c r="V1485" t="s">
        <v>53</v>
      </c>
      <c r="W1485" t="s">
        <v>108</v>
      </c>
      <c r="X1485">
        <v>71852</v>
      </c>
      <c r="Y1485">
        <v>2363</v>
      </c>
      <c r="Z1485">
        <v>4</v>
      </c>
      <c r="AA1485">
        <v>26</v>
      </c>
      <c r="AB1485">
        <v>77</v>
      </c>
      <c r="AC1485">
        <v>18</v>
      </c>
      <c r="AD1485" t="s">
        <v>4944</v>
      </c>
      <c r="AE1485">
        <f>COUNTIF($E$2:E1485,E1485)</f>
        <v>2</v>
      </c>
      <c r="AF1485">
        <f>COUNTIF($H$2:$H1485,H1485)</f>
        <v>0</v>
      </c>
      <c r="AG1485">
        <f>COUNTIF($M$2:M1485,M1485)</f>
        <v>2</v>
      </c>
      <c r="AH1485">
        <f>COUNTIF($O$2:O1485,O1485)</f>
        <v>0</v>
      </c>
      <c r="AI1485">
        <f>COUNTIF($Q$2:Q1485,Q1485)</f>
        <v>2</v>
      </c>
      <c r="AJ1485">
        <f>COUNTIF($S$2:S1485,S1485)</f>
        <v>2</v>
      </c>
      <c r="AK1485">
        <f t="shared" si="23"/>
        <v>70.16796875</v>
      </c>
      <c r="AL1485">
        <f>IF(AD1485="",0,COUNTIF($AD$2:AD1485,AD1485))</f>
        <v>1</v>
      </c>
    </row>
    <row r="1486" spans="1:38">
      <c r="A1486" t="s">
        <v>4945</v>
      </c>
      <c r="B1486" t="s">
        <v>56</v>
      </c>
      <c r="C1486">
        <v>200</v>
      </c>
      <c r="D1486" t="s">
        <v>54</v>
      </c>
      <c r="E1486" t="s">
        <v>4946</v>
      </c>
      <c r="F1486">
        <v>57</v>
      </c>
      <c r="G1486">
        <v>484</v>
      </c>
      <c r="H1486"/>
      <c r="I1486">
        <v>0</v>
      </c>
      <c r="J1486">
        <v>0</v>
      </c>
      <c r="K1486"/>
      <c r="L1486">
        <v>0</v>
      </c>
      <c r="M1486" t="s">
        <v>4946</v>
      </c>
      <c r="N1486">
        <v>57</v>
      </c>
      <c r="O1486"/>
      <c r="P1486">
        <v>0</v>
      </c>
      <c r="Q1486" t="s">
        <v>4947</v>
      </c>
      <c r="R1486">
        <v>27</v>
      </c>
      <c r="S1486" t="s">
        <v>4948</v>
      </c>
      <c r="T1486">
        <v>37</v>
      </c>
      <c r="U1486" t="s">
        <v>53</v>
      </c>
      <c r="V1486" t="s">
        <v>53</v>
      </c>
      <c r="W1486" t="s">
        <v>108</v>
      </c>
      <c r="X1486">
        <v>80944</v>
      </c>
      <c r="Y1486">
        <v>3338</v>
      </c>
      <c r="Z1486">
        <v>3</v>
      </c>
      <c r="AA1486">
        <v>16</v>
      </c>
      <c r="AB1486">
        <v>74</v>
      </c>
      <c r="AC1486">
        <v>48</v>
      </c>
      <c r="AD1486" t="s">
        <v>4949</v>
      </c>
      <c r="AE1486">
        <f>COUNTIF($E$2:E1486,E1486)</f>
        <v>1</v>
      </c>
      <c r="AF1486">
        <f>COUNTIF($H$2:$H1486,H1486)</f>
        <v>0</v>
      </c>
      <c r="AG1486">
        <f>COUNTIF($M$2:M1486,M1486)</f>
        <v>1</v>
      </c>
      <c r="AH1486">
        <f>COUNTIF($O$2:O1486,O1486)</f>
        <v>0</v>
      </c>
      <c r="AI1486">
        <f>COUNTIF($Q$2:Q1486,Q1486)</f>
        <v>1</v>
      </c>
      <c r="AJ1486">
        <f>COUNTIF($S$2:S1486,S1486)</f>
        <v>1</v>
      </c>
      <c r="AK1486">
        <f t="shared" si="23"/>
        <v>79.046875</v>
      </c>
      <c r="AL1486">
        <f>IF(AD1486="",0,COUNTIF($AD$2:AD1486,AD1486))</f>
        <v>1</v>
      </c>
    </row>
    <row r="1487" spans="1:38">
      <c r="A1487" t="s">
        <v>4950</v>
      </c>
      <c r="B1487" t="s">
        <v>56</v>
      </c>
      <c r="C1487">
        <v>200</v>
      </c>
      <c r="D1487" t="s">
        <v>54</v>
      </c>
      <c r="E1487" t="s">
        <v>4946</v>
      </c>
      <c r="F1487">
        <v>57</v>
      </c>
      <c r="G1487">
        <v>484</v>
      </c>
      <c r="H1487"/>
      <c r="I1487">
        <v>0</v>
      </c>
      <c r="J1487">
        <v>0</v>
      </c>
      <c r="K1487"/>
      <c r="L1487">
        <v>0</v>
      </c>
      <c r="M1487" t="s">
        <v>4946</v>
      </c>
      <c r="N1487">
        <v>57</v>
      </c>
      <c r="O1487"/>
      <c r="P1487">
        <v>0</v>
      </c>
      <c r="Q1487" t="s">
        <v>4947</v>
      </c>
      <c r="R1487">
        <v>27</v>
      </c>
      <c r="S1487" t="s">
        <v>4948</v>
      </c>
      <c r="T1487">
        <v>37</v>
      </c>
      <c r="U1487" t="s">
        <v>53</v>
      </c>
      <c r="V1487" t="s">
        <v>53</v>
      </c>
      <c r="W1487" t="s">
        <v>108</v>
      </c>
      <c r="X1487">
        <v>80954</v>
      </c>
      <c r="Y1487">
        <v>3338</v>
      </c>
      <c r="Z1487">
        <v>4</v>
      </c>
      <c r="AA1487">
        <v>24</v>
      </c>
      <c r="AB1487">
        <v>74</v>
      </c>
      <c r="AC1487">
        <v>48</v>
      </c>
      <c r="AD1487" t="s">
        <v>4951</v>
      </c>
      <c r="AE1487">
        <f>COUNTIF($E$2:E1487,E1487)</f>
        <v>2</v>
      </c>
      <c r="AF1487">
        <f>COUNTIF($H$2:$H1487,H1487)</f>
        <v>0</v>
      </c>
      <c r="AG1487">
        <f>COUNTIF($M$2:M1487,M1487)</f>
        <v>2</v>
      </c>
      <c r="AH1487">
        <f>COUNTIF($O$2:O1487,O1487)</f>
        <v>0</v>
      </c>
      <c r="AI1487">
        <f>COUNTIF($Q$2:Q1487,Q1487)</f>
        <v>2</v>
      </c>
      <c r="AJ1487">
        <f>COUNTIF($S$2:S1487,S1487)</f>
        <v>2</v>
      </c>
      <c r="AK1487">
        <f t="shared" si="23"/>
        <v>79.056640625</v>
      </c>
      <c r="AL1487">
        <f>IF(AD1487="",0,COUNTIF($AD$2:AD1487,AD1487))</f>
        <v>1</v>
      </c>
    </row>
    <row r="1488" spans="1:38">
      <c r="A1488" t="s">
        <v>4952</v>
      </c>
      <c r="B1488" t="s">
        <v>56</v>
      </c>
      <c r="C1488">
        <v>200</v>
      </c>
      <c r="D1488" t="s">
        <v>54</v>
      </c>
      <c r="E1488" t="s">
        <v>4953</v>
      </c>
      <c r="F1488">
        <v>34</v>
      </c>
      <c r="G1488">
        <v>287</v>
      </c>
      <c r="H1488"/>
      <c r="I1488">
        <v>0</v>
      </c>
      <c r="J1488">
        <v>0</v>
      </c>
      <c r="K1488"/>
      <c r="L1488">
        <v>0</v>
      </c>
      <c r="M1488" t="s">
        <v>4953</v>
      </c>
      <c r="N1488">
        <v>34</v>
      </c>
      <c r="O1488"/>
      <c r="P1488">
        <v>0</v>
      </c>
      <c r="Q1488" t="s">
        <v>4954</v>
      </c>
      <c r="R1488">
        <v>11</v>
      </c>
      <c r="S1488" t="s">
        <v>4955</v>
      </c>
      <c r="T1488">
        <v>48</v>
      </c>
      <c r="U1488" t="s">
        <v>53</v>
      </c>
      <c r="V1488" t="s">
        <v>53</v>
      </c>
      <c r="W1488" t="s">
        <v>108</v>
      </c>
      <c r="X1488">
        <v>70645</v>
      </c>
      <c r="Y1488">
        <v>2228</v>
      </c>
      <c r="Z1488">
        <v>4</v>
      </c>
      <c r="AA1488">
        <v>12</v>
      </c>
      <c r="AB1488">
        <v>74</v>
      </c>
      <c r="AC1488">
        <v>28</v>
      </c>
      <c r="AD1488" t="s">
        <v>4956</v>
      </c>
      <c r="AE1488">
        <f>COUNTIF($E$2:E1488,E1488)</f>
        <v>1</v>
      </c>
      <c r="AF1488">
        <f>COUNTIF($H$2:$H1488,H1488)</f>
        <v>0</v>
      </c>
      <c r="AG1488">
        <f>COUNTIF($M$2:M1488,M1488)</f>
        <v>1</v>
      </c>
      <c r="AH1488">
        <f>COUNTIF($O$2:O1488,O1488)</f>
        <v>0</v>
      </c>
      <c r="AI1488">
        <f>COUNTIF($Q$2:Q1488,Q1488)</f>
        <v>1</v>
      </c>
      <c r="AJ1488">
        <f>COUNTIF($S$2:S1488,S1488)</f>
        <v>1</v>
      </c>
      <c r="AK1488">
        <f t="shared" si="23"/>
        <v>68.9892578125</v>
      </c>
      <c r="AL1488">
        <f>IF(AD1488="",0,COUNTIF($AD$2:AD1488,AD1488))</f>
        <v>1</v>
      </c>
    </row>
    <row r="1489" spans="1:38">
      <c r="A1489" t="s">
        <v>4957</v>
      </c>
      <c r="B1489" t="s">
        <v>56</v>
      </c>
      <c r="C1489">
        <v>200</v>
      </c>
      <c r="D1489" t="s">
        <v>54</v>
      </c>
      <c r="E1489" t="s">
        <v>4953</v>
      </c>
      <c r="F1489">
        <v>34</v>
      </c>
      <c r="G1489">
        <v>287</v>
      </c>
      <c r="H1489"/>
      <c r="I1489">
        <v>0</v>
      </c>
      <c r="J1489">
        <v>0</v>
      </c>
      <c r="K1489"/>
      <c r="L1489">
        <v>0</v>
      </c>
      <c r="M1489" t="s">
        <v>4953</v>
      </c>
      <c r="N1489">
        <v>34</v>
      </c>
      <c r="O1489"/>
      <c r="P1489">
        <v>0</v>
      </c>
      <c r="Q1489" t="s">
        <v>4954</v>
      </c>
      <c r="R1489">
        <v>11</v>
      </c>
      <c r="S1489" t="s">
        <v>4955</v>
      </c>
      <c r="T1489">
        <v>48</v>
      </c>
      <c r="U1489" t="s">
        <v>53</v>
      </c>
      <c r="V1489" t="s">
        <v>53</v>
      </c>
      <c r="W1489" t="s">
        <v>108</v>
      </c>
      <c r="X1489">
        <v>70648</v>
      </c>
      <c r="Y1489">
        <v>2228</v>
      </c>
      <c r="Z1489">
        <v>5</v>
      </c>
      <c r="AA1489">
        <v>22</v>
      </c>
      <c r="AB1489">
        <v>74</v>
      </c>
      <c r="AC1489">
        <v>28</v>
      </c>
      <c r="AD1489" t="s">
        <v>4958</v>
      </c>
      <c r="AE1489">
        <f>COUNTIF($E$2:E1489,E1489)</f>
        <v>2</v>
      </c>
      <c r="AF1489">
        <f>COUNTIF($H$2:$H1489,H1489)</f>
        <v>0</v>
      </c>
      <c r="AG1489">
        <f>COUNTIF($M$2:M1489,M1489)</f>
        <v>2</v>
      </c>
      <c r="AH1489">
        <f>COUNTIF($O$2:O1489,O1489)</f>
        <v>0</v>
      </c>
      <c r="AI1489">
        <f>COUNTIF($Q$2:Q1489,Q1489)</f>
        <v>2</v>
      </c>
      <c r="AJ1489">
        <f>COUNTIF($S$2:S1489,S1489)</f>
        <v>2</v>
      </c>
      <c r="AK1489">
        <f t="shared" si="23"/>
        <v>68.9921875</v>
      </c>
      <c r="AL1489">
        <f>IF(AD1489="",0,COUNTIF($AD$2:AD1489,AD1489))</f>
        <v>1</v>
      </c>
    </row>
    <row r="1490" spans="1:38">
      <c r="A1490" t="s">
        <v>4959</v>
      </c>
      <c r="B1490" t="s">
        <v>56</v>
      </c>
      <c r="C1490">
        <v>200</v>
      </c>
      <c r="D1490" t="s">
        <v>54</v>
      </c>
      <c r="E1490" t="s">
        <v>4960</v>
      </c>
      <c r="F1490">
        <v>42</v>
      </c>
      <c r="G1490">
        <v>365</v>
      </c>
      <c r="H1490"/>
      <c r="I1490">
        <v>0</v>
      </c>
      <c r="J1490">
        <v>0</v>
      </c>
      <c r="K1490"/>
      <c r="L1490">
        <v>0</v>
      </c>
      <c r="M1490" t="s">
        <v>4961</v>
      </c>
      <c r="N1490">
        <v>42</v>
      </c>
      <c r="O1490"/>
      <c r="P1490">
        <v>0</v>
      </c>
      <c r="Q1490" t="s">
        <v>172</v>
      </c>
      <c r="R1490">
        <v>6</v>
      </c>
      <c r="S1490" t="s">
        <v>145</v>
      </c>
      <c r="T1490">
        <v>10</v>
      </c>
      <c r="U1490" t="s">
        <v>53</v>
      </c>
      <c r="V1490" t="s">
        <v>53</v>
      </c>
      <c r="W1490" t="s">
        <v>108</v>
      </c>
      <c r="X1490">
        <v>54768</v>
      </c>
      <c r="Y1490">
        <v>1401</v>
      </c>
      <c r="Z1490">
        <v>5</v>
      </c>
      <c r="AA1490">
        <v>10</v>
      </c>
      <c r="AB1490">
        <v>62</v>
      </c>
      <c r="AC1490">
        <v>14</v>
      </c>
      <c r="AD1490" t="s">
        <v>4962</v>
      </c>
      <c r="AE1490">
        <f>COUNTIF($E$2:E1490,E1490)</f>
        <v>1</v>
      </c>
      <c r="AF1490">
        <f>COUNTIF($H$2:$H1490,H1490)</f>
        <v>0</v>
      </c>
      <c r="AG1490">
        <f>COUNTIF($M$2:M1490,M1490)</f>
        <v>1</v>
      </c>
      <c r="AH1490">
        <f>COUNTIF($O$2:O1490,O1490)</f>
        <v>0</v>
      </c>
      <c r="AI1490">
        <f>COUNTIF($Q$2:Q1490,Q1490)</f>
        <v>171</v>
      </c>
      <c r="AJ1490">
        <f>COUNTIF($S$2:S1490,S1490)</f>
        <v>171</v>
      </c>
      <c r="AK1490">
        <f t="shared" si="23"/>
        <v>53.484375</v>
      </c>
      <c r="AL1490">
        <f>IF(AD1490="",0,COUNTIF($AD$2:AD1490,AD1490))</f>
        <v>1</v>
      </c>
    </row>
    <row r="1491" spans="1:38">
      <c r="A1491" t="s">
        <v>4963</v>
      </c>
      <c r="B1491" t="s">
        <v>56</v>
      </c>
      <c r="C1491">
        <v>200</v>
      </c>
      <c r="D1491" t="s">
        <v>54</v>
      </c>
      <c r="E1491" t="s">
        <v>4964</v>
      </c>
      <c r="F1491">
        <v>54</v>
      </c>
      <c r="G1491">
        <v>449</v>
      </c>
      <c r="H1491"/>
      <c r="I1491">
        <v>0</v>
      </c>
      <c r="J1491">
        <v>0</v>
      </c>
      <c r="K1491"/>
      <c r="L1491">
        <v>0</v>
      </c>
      <c r="M1491" t="s">
        <v>4965</v>
      </c>
      <c r="N1491">
        <v>61</v>
      </c>
      <c r="O1491"/>
      <c r="P1491">
        <v>0</v>
      </c>
      <c r="Q1491" t="s">
        <v>4966</v>
      </c>
      <c r="R1491">
        <v>16</v>
      </c>
      <c r="S1491" t="s">
        <v>4967</v>
      </c>
      <c r="T1491">
        <v>18</v>
      </c>
      <c r="U1491" t="s">
        <v>53</v>
      </c>
      <c r="V1491" t="s">
        <v>53</v>
      </c>
      <c r="W1491" t="s">
        <v>108</v>
      </c>
      <c r="X1491">
        <v>85775</v>
      </c>
      <c r="Y1491">
        <v>3264</v>
      </c>
      <c r="Z1491">
        <v>4</v>
      </c>
      <c r="AA1491">
        <v>18</v>
      </c>
      <c r="AB1491">
        <v>77</v>
      </c>
      <c r="AC1491">
        <v>22</v>
      </c>
      <c r="AD1491" t="s">
        <v>4968</v>
      </c>
      <c r="AE1491">
        <f>COUNTIF($E$2:E1491,E1491)</f>
        <v>1</v>
      </c>
      <c r="AF1491">
        <f>COUNTIF($H$2:$H1491,H1491)</f>
        <v>0</v>
      </c>
      <c r="AG1491">
        <f>COUNTIF($M$2:M1491,M1491)</f>
        <v>1</v>
      </c>
      <c r="AH1491">
        <f>COUNTIF($O$2:O1491,O1491)</f>
        <v>0</v>
      </c>
      <c r="AI1491">
        <f>COUNTIF($Q$2:Q1491,Q1491)</f>
        <v>1</v>
      </c>
      <c r="AJ1491">
        <f>COUNTIF($S$2:S1491,S1491)</f>
        <v>1</v>
      </c>
      <c r="AK1491">
        <f t="shared" si="23"/>
        <v>83.7646484375</v>
      </c>
      <c r="AL1491">
        <f>IF(AD1491="",0,COUNTIF($AD$2:AD1491,AD1491))</f>
        <v>1</v>
      </c>
    </row>
    <row r="1492" spans="1:38">
      <c r="A1492" t="s">
        <v>4969</v>
      </c>
      <c r="B1492" t="s">
        <v>56</v>
      </c>
      <c r="C1492">
        <v>200</v>
      </c>
      <c r="D1492" t="s">
        <v>54</v>
      </c>
      <c r="E1492" t="s">
        <v>4964</v>
      </c>
      <c r="F1492">
        <v>54</v>
      </c>
      <c r="G1492">
        <v>449</v>
      </c>
      <c r="H1492"/>
      <c r="I1492">
        <v>0</v>
      </c>
      <c r="J1492">
        <v>0</v>
      </c>
      <c r="K1492"/>
      <c r="L1492">
        <v>0</v>
      </c>
      <c r="M1492" t="s">
        <v>4965</v>
      </c>
      <c r="N1492">
        <v>61</v>
      </c>
      <c r="O1492"/>
      <c r="P1492">
        <v>0</v>
      </c>
      <c r="Q1492" t="s">
        <v>4966</v>
      </c>
      <c r="R1492">
        <v>16</v>
      </c>
      <c r="S1492" t="s">
        <v>4967</v>
      </c>
      <c r="T1492">
        <v>18</v>
      </c>
      <c r="U1492" t="s">
        <v>53</v>
      </c>
      <c r="V1492" t="s">
        <v>53</v>
      </c>
      <c r="W1492" t="s">
        <v>108</v>
      </c>
      <c r="X1492">
        <v>85786</v>
      </c>
      <c r="Y1492">
        <v>3264</v>
      </c>
      <c r="Z1492">
        <v>5</v>
      </c>
      <c r="AA1492">
        <v>28</v>
      </c>
      <c r="AB1492">
        <v>77</v>
      </c>
      <c r="AC1492">
        <v>22</v>
      </c>
      <c r="AD1492" t="s">
        <v>4970</v>
      </c>
      <c r="AE1492">
        <f>COUNTIF($E$2:E1492,E1492)</f>
        <v>2</v>
      </c>
      <c r="AF1492">
        <f>COUNTIF($H$2:$H1492,H1492)</f>
        <v>0</v>
      </c>
      <c r="AG1492">
        <f>COUNTIF($M$2:M1492,M1492)</f>
        <v>2</v>
      </c>
      <c r="AH1492">
        <f>COUNTIF($O$2:O1492,O1492)</f>
        <v>0</v>
      </c>
      <c r="AI1492">
        <f>COUNTIF($Q$2:Q1492,Q1492)</f>
        <v>2</v>
      </c>
      <c r="AJ1492">
        <f>COUNTIF($S$2:S1492,S1492)</f>
        <v>2</v>
      </c>
      <c r="AK1492">
        <f t="shared" si="23"/>
        <v>83.775390625</v>
      </c>
      <c r="AL1492">
        <f>IF(AD1492="",0,COUNTIF($AD$2:AD1492,AD1492))</f>
        <v>1</v>
      </c>
    </row>
    <row r="1493" spans="1:38">
      <c r="A1493" t="s">
        <v>4971</v>
      </c>
      <c r="B1493" t="s">
        <v>56</v>
      </c>
      <c r="C1493">
        <v>200</v>
      </c>
      <c r="D1493" t="s">
        <v>54</v>
      </c>
      <c r="E1493" t="s">
        <v>4972</v>
      </c>
      <c r="F1493">
        <v>39</v>
      </c>
      <c r="G1493">
        <v>349</v>
      </c>
      <c r="H1493"/>
      <c r="I1493">
        <v>0</v>
      </c>
      <c r="J1493">
        <v>0</v>
      </c>
      <c r="K1493"/>
      <c r="L1493">
        <v>0</v>
      </c>
      <c r="M1493" t="s">
        <v>4972</v>
      </c>
      <c r="N1493">
        <v>39</v>
      </c>
      <c r="O1493"/>
      <c r="P1493">
        <v>0</v>
      </c>
      <c r="Q1493" t="s">
        <v>4973</v>
      </c>
      <c r="R1493">
        <v>24</v>
      </c>
      <c r="S1493" t="s">
        <v>4974</v>
      </c>
      <c r="T1493">
        <v>37</v>
      </c>
      <c r="U1493" t="s">
        <v>53</v>
      </c>
      <c r="V1493" t="s">
        <v>53</v>
      </c>
      <c r="W1493" t="s">
        <v>108</v>
      </c>
      <c r="X1493">
        <v>54908</v>
      </c>
      <c r="Y1493">
        <v>1241</v>
      </c>
      <c r="Z1493">
        <v>4</v>
      </c>
      <c r="AA1493">
        <v>4</v>
      </c>
      <c r="AB1493">
        <v>62</v>
      </c>
      <c r="AC1493">
        <v>9</v>
      </c>
      <c r="AD1493" t="s">
        <v>4975</v>
      </c>
      <c r="AE1493">
        <f>COUNTIF($E$2:E1493,E1493)</f>
        <v>1</v>
      </c>
      <c r="AF1493">
        <f>COUNTIF($H$2:$H1493,H1493)</f>
        <v>0</v>
      </c>
      <c r="AG1493">
        <f>COUNTIF($M$2:M1493,M1493)</f>
        <v>1</v>
      </c>
      <c r="AH1493">
        <f>COUNTIF($O$2:O1493,O1493)</f>
        <v>0</v>
      </c>
      <c r="AI1493">
        <f>COUNTIF($Q$2:Q1493,Q1493)</f>
        <v>1</v>
      </c>
      <c r="AJ1493">
        <f>COUNTIF($S$2:S1493,S1493)</f>
        <v>1</v>
      </c>
      <c r="AK1493">
        <f t="shared" si="23"/>
        <v>53.62109375</v>
      </c>
      <c r="AL1493">
        <f>IF(AD1493="",0,COUNTIF($AD$2:AD1493,AD1493))</f>
        <v>1</v>
      </c>
    </row>
    <row r="1494" spans="1:38">
      <c r="A1494" t="s">
        <v>4976</v>
      </c>
      <c r="B1494" t="s">
        <v>56</v>
      </c>
      <c r="C1494">
        <v>200</v>
      </c>
      <c r="D1494" t="s">
        <v>54</v>
      </c>
      <c r="E1494" t="s">
        <v>4972</v>
      </c>
      <c r="F1494">
        <v>39</v>
      </c>
      <c r="G1494">
        <v>349</v>
      </c>
      <c r="H1494"/>
      <c r="I1494">
        <v>0</v>
      </c>
      <c r="J1494">
        <v>0</v>
      </c>
      <c r="K1494"/>
      <c r="L1494">
        <v>0</v>
      </c>
      <c r="M1494" t="s">
        <v>4972</v>
      </c>
      <c r="N1494">
        <v>39</v>
      </c>
      <c r="O1494"/>
      <c r="P1494">
        <v>0</v>
      </c>
      <c r="Q1494" t="s">
        <v>4973</v>
      </c>
      <c r="R1494">
        <v>24</v>
      </c>
      <c r="S1494" t="s">
        <v>4974</v>
      </c>
      <c r="T1494">
        <v>37</v>
      </c>
      <c r="U1494" t="s">
        <v>53</v>
      </c>
      <c r="V1494" t="s">
        <v>53</v>
      </c>
      <c r="W1494" t="s">
        <v>108</v>
      </c>
      <c r="X1494">
        <v>54922</v>
      </c>
      <c r="Y1494">
        <v>1241</v>
      </c>
      <c r="Z1494">
        <v>5</v>
      </c>
      <c r="AA1494">
        <v>4</v>
      </c>
      <c r="AB1494">
        <v>62</v>
      </c>
      <c r="AC1494">
        <v>9</v>
      </c>
      <c r="AD1494" t="s">
        <v>4977</v>
      </c>
      <c r="AE1494">
        <f>COUNTIF($E$2:E1494,E1494)</f>
        <v>2</v>
      </c>
      <c r="AF1494">
        <f>COUNTIF($H$2:$H1494,H1494)</f>
        <v>0</v>
      </c>
      <c r="AG1494">
        <f>COUNTIF($M$2:M1494,M1494)</f>
        <v>2</v>
      </c>
      <c r="AH1494">
        <f>COUNTIF($O$2:O1494,O1494)</f>
        <v>0</v>
      </c>
      <c r="AI1494">
        <f>COUNTIF($Q$2:Q1494,Q1494)</f>
        <v>2</v>
      </c>
      <c r="AJ1494">
        <f>COUNTIF($S$2:S1494,S1494)</f>
        <v>2</v>
      </c>
      <c r="AK1494">
        <f t="shared" si="23"/>
        <v>53.634765625</v>
      </c>
      <c r="AL1494">
        <f>IF(AD1494="",0,COUNTIF($AD$2:AD1494,AD1494))</f>
        <v>1</v>
      </c>
    </row>
    <row r="1495" spans="1:38">
      <c r="A1495" t="s">
        <v>4978</v>
      </c>
      <c r="B1495" t="s">
        <v>56</v>
      </c>
      <c r="C1495">
        <v>200</v>
      </c>
      <c r="D1495" t="s">
        <v>54</v>
      </c>
      <c r="E1495" t="s">
        <v>4979</v>
      </c>
      <c r="F1495">
        <v>55</v>
      </c>
      <c r="G1495">
        <v>482</v>
      </c>
      <c r="H1495"/>
      <c r="I1495">
        <v>0</v>
      </c>
      <c r="J1495">
        <v>0</v>
      </c>
      <c r="K1495"/>
      <c r="L1495">
        <v>0</v>
      </c>
      <c r="M1495" t="s">
        <v>4980</v>
      </c>
      <c r="N1495">
        <v>61</v>
      </c>
      <c r="O1495"/>
      <c r="P1495">
        <v>0</v>
      </c>
      <c r="Q1495" t="s">
        <v>4981</v>
      </c>
      <c r="R1495">
        <v>46</v>
      </c>
      <c r="S1495" t="s">
        <v>4982</v>
      </c>
      <c r="T1495">
        <v>48</v>
      </c>
      <c r="U1495" t="s">
        <v>53</v>
      </c>
      <c r="V1495" t="s">
        <v>53</v>
      </c>
      <c r="W1495" t="s">
        <v>108</v>
      </c>
      <c r="X1495">
        <v>56159</v>
      </c>
      <c r="Y1495">
        <v>1244</v>
      </c>
      <c r="Z1495">
        <v>3</v>
      </c>
      <c r="AA1495">
        <v>12</v>
      </c>
      <c r="AB1495">
        <v>63</v>
      </c>
      <c r="AC1495">
        <v>15</v>
      </c>
      <c r="AD1495" t="s">
        <v>4983</v>
      </c>
      <c r="AE1495">
        <f>COUNTIF($E$2:E1495,E1495)</f>
        <v>1</v>
      </c>
      <c r="AF1495">
        <f>COUNTIF($H$2:$H1495,H1495)</f>
        <v>0</v>
      </c>
      <c r="AG1495">
        <f>COUNTIF($M$2:M1495,M1495)</f>
        <v>1</v>
      </c>
      <c r="AH1495">
        <f>COUNTIF($O$2:O1495,O1495)</f>
        <v>0</v>
      </c>
      <c r="AI1495">
        <f>COUNTIF($Q$2:Q1495,Q1495)</f>
        <v>1</v>
      </c>
      <c r="AJ1495">
        <f>COUNTIF($S$2:S1495,S1495)</f>
        <v>1</v>
      </c>
      <c r="AK1495">
        <f t="shared" si="23"/>
        <v>54.8427734375</v>
      </c>
      <c r="AL1495">
        <f>IF(AD1495="",0,COUNTIF($AD$2:AD1495,AD1495))</f>
        <v>1</v>
      </c>
    </row>
    <row r="1496" spans="1:38">
      <c r="A1496" t="s">
        <v>4984</v>
      </c>
      <c r="B1496" t="s">
        <v>56</v>
      </c>
      <c r="C1496">
        <v>200</v>
      </c>
      <c r="D1496" t="s">
        <v>54</v>
      </c>
      <c r="E1496" t="s">
        <v>4979</v>
      </c>
      <c r="F1496">
        <v>55</v>
      </c>
      <c r="G1496">
        <v>482</v>
      </c>
      <c r="H1496"/>
      <c r="I1496">
        <v>0</v>
      </c>
      <c r="J1496">
        <v>0</v>
      </c>
      <c r="K1496"/>
      <c r="L1496">
        <v>0</v>
      </c>
      <c r="M1496" t="s">
        <v>4980</v>
      </c>
      <c r="N1496">
        <v>61</v>
      </c>
      <c r="O1496"/>
      <c r="P1496">
        <v>0</v>
      </c>
      <c r="Q1496" t="s">
        <v>4981</v>
      </c>
      <c r="R1496">
        <v>46</v>
      </c>
      <c r="S1496" t="s">
        <v>4982</v>
      </c>
      <c r="T1496">
        <v>48</v>
      </c>
      <c r="U1496" t="s">
        <v>53</v>
      </c>
      <c r="V1496" t="s">
        <v>53</v>
      </c>
      <c r="W1496" t="s">
        <v>108</v>
      </c>
      <c r="X1496">
        <v>56176</v>
      </c>
      <c r="Y1496">
        <v>1244</v>
      </c>
      <c r="Z1496">
        <v>4</v>
      </c>
      <c r="AA1496">
        <v>2</v>
      </c>
      <c r="AB1496">
        <v>63</v>
      </c>
      <c r="AC1496">
        <v>15</v>
      </c>
      <c r="AD1496" t="s">
        <v>4985</v>
      </c>
      <c r="AE1496">
        <f>COUNTIF($E$2:E1496,E1496)</f>
        <v>2</v>
      </c>
      <c r="AF1496">
        <f>COUNTIF($H$2:$H1496,H1496)</f>
        <v>0</v>
      </c>
      <c r="AG1496">
        <f>COUNTIF($M$2:M1496,M1496)</f>
        <v>2</v>
      </c>
      <c r="AH1496">
        <f>COUNTIF($O$2:O1496,O1496)</f>
        <v>0</v>
      </c>
      <c r="AI1496">
        <f>COUNTIF($Q$2:Q1496,Q1496)</f>
        <v>2</v>
      </c>
      <c r="AJ1496">
        <f>COUNTIF($S$2:S1496,S1496)</f>
        <v>2</v>
      </c>
      <c r="AK1496">
        <f t="shared" si="23"/>
        <v>54.859375</v>
      </c>
      <c r="AL1496">
        <f>IF(AD1496="",0,COUNTIF($AD$2:AD1496,AD1496))</f>
        <v>1</v>
      </c>
    </row>
    <row r="1497" spans="1:38">
      <c r="A1497" t="s">
        <v>4986</v>
      </c>
      <c r="B1497" t="s">
        <v>56</v>
      </c>
      <c r="C1497">
        <v>200</v>
      </c>
      <c r="D1497" t="s">
        <v>54</v>
      </c>
      <c r="E1497" t="s">
        <v>4987</v>
      </c>
      <c r="F1497">
        <v>49</v>
      </c>
      <c r="G1497">
        <v>442</v>
      </c>
      <c r="H1497"/>
      <c r="I1497">
        <v>0</v>
      </c>
      <c r="J1497">
        <v>0</v>
      </c>
      <c r="K1497"/>
      <c r="L1497">
        <v>0</v>
      </c>
      <c r="M1497" t="s">
        <v>4988</v>
      </c>
      <c r="N1497">
        <v>63</v>
      </c>
      <c r="O1497"/>
      <c r="P1497">
        <v>0</v>
      </c>
      <c r="Q1497" t="s">
        <v>4989</v>
      </c>
      <c r="R1497">
        <v>41</v>
      </c>
      <c r="S1497" t="s">
        <v>4990</v>
      </c>
      <c r="T1497">
        <v>40</v>
      </c>
      <c r="U1497" t="s">
        <v>53</v>
      </c>
      <c r="V1497" t="s">
        <v>53</v>
      </c>
      <c r="W1497" t="s">
        <v>108</v>
      </c>
      <c r="X1497">
        <v>54810</v>
      </c>
      <c r="Y1497">
        <v>1161</v>
      </c>
      <c r="Z1497">
        <v>3</v>
      </c>
      <c r="AA1497">
        <v>21</v>
      </c>
      <c r="AB1497">
        <v>64</v>
      </c>
      <c r="AC1497">
        <v>16</v>
      </c>
      <c r="AD1497" t="s">
        <v>4991</v>
      </c>
      <c r="AE1497">
        <f>COUNTIF($E$2:E1497,E1497)</f>
        <v>1</v>
      </c>
      <c r="AF1497">
        <f>COUNTIF($H$2:$H1497,H1497)</f>
        <v>0</v>
      </c>
      <c r="AG1497">
        <f>COUNTIF($M$2:M1497,M1497)</f>
        <v>1</v>
      </c>
      <c r="AH1497">
        <f>COUNTIF($O$2:O1497,O1497)</f>
        <v>0</v>
      </c>
      <c r="AI1497">
        <f>COUNTIF($Q$2:Q1497,Q1497)</f>
        <v>1</v>
      </c>
      <c r="AJ1497">
        <f>COUNTIF($S$2:S1497,S1497)</f>
        <v>1</v>
      </c>
      <c r="AK1497">
        <f t="shared" si="23"/>
        <v>53.525390625</v>
      </c>
      <c r="AL1497">
        <f>IF(AD1497="",0,COUNTIF($AD$2:AD1497,AD1497))</f>
        <v>1</v>
      </c>
    </row>
    <row r="1498" spans="1:38">
      <c r="A1498" t="s">
        <v>4992</v>
      </c>
      <c r="B1498" t="s">
        <v>56</v>
      </c>
      <c r="C1498">
        <v>200</v>
      </c>
      <c r="D1498" t="s">
        <v>54</v>
      </c>
      <c r="E1498" t="s">
        <v>4987</v>
      </c>
      <c r="F1498">
        <v>49</v>
      </c>
      <c r="G1498">
        <v>442</v>
      </c>
      <c r="H1498"/>
      <c r="I1498">
        <v>0</v>
      </c>
      <c r="J1498">
        <v>0</v>
      </c>
      <c r="K1498"/>
      <c r="L1498">
        <v>0</v>
      </c>
      <c r="M1498" t="s">
        <v>4988</v>
      </c>
      <c r="N1498">
        <v>63</v>
      </c>
      <c r="O1498"/>
      <c r="P1498">
        <v>0</v>
      </c>
      <c r="Q1498" t="s">
        <v>4989</v>
      </c>
      <c r="R1498">
        <v>41</v>
      </c>
      <c r="S1498" t="s">
        <v>4990</v>
      </c>
      <c r="T1498">
        <v>40</v>
      </c>
      <c r="U1498" t="s">
        <v>53</v>
      </c>
      <c r="V1498" t="s">
        <v>53</v>
      </c>
      <c r="W1498" t="s">
        <v>108</v>
      </c>
      <c r="X1498">
        <v>54828</v>
      </c>
      <c r="Y1498">
        <v>1161</v>
      </c>
      <c r="Z1498">
        <v>4</v>
      </c>
      <c r="AA1498">
        <v>2</v>
      </c>
      <c r="AB1498">
        <v>64</v>
      </c>
      <c r="AC1498">
        <v>16</v>
      </c>
      <c r="AD1498" t="s">
        <v>4993</v>
      </c>
      <c r="AE1498">
        <f>COUNTIF($E$2:E1498,E1498)</f>
        <v>2</v>
      </c>
      <c r="AF1498">
        <f>COUNTIF($H$2:$H1498,H1498)</f>
        <v>0</v>
      </c>
      <c r="AG1498">
        <f>COUNTIF($M$2:M1498,M1498)</f>
        <v>2</v>
      </c>
      <c r="AH1498">
        <f>COUNTIF($O$2:O1498,O1498)</f>
        <v>0</v>
      </c>
      <c r="AI1498">
        <f>COUNTIF($Q$2:Q1498,Q1498)</f>
        <v>2</v>
      </c>
      <c r="AJ1498">
        <f>COUNTIF($S$2:S1498,S1498)</f>
        <v>2</v>
      </c>
      <c r="AK1498">
        <f t="shared" si="23"/>
        <v>53.54296875</v>
      </c>
      <c r="AL1498">
        <f>IF(AD1498="",0,COUNTIF($AD$2:AD1498,AD1498))</f>
        <v>1</v>
      </c>
    </row>
    <row r="1499" spans="1:38">
      <c r="A1499" t="s">
        <v>4994</v>
      </c>
      <c r="B1499" t="s">
        <v>56</v>
      </c>
      <c r="C1499">
        <v>200</v>
      </c>
      <c r="D1499" t="s">
        <v>54</v>
      </c>
      <c r="E1499" t="s">
        <v>4995</v>
      </c>
      <c r="F1499">
        <v>60</v>
      </c>
      <c r="G1499">
        <v>500</v>
      </c>
      <c r="H1499"/>
      <c r="I1499">
        <v>0</v>
      </c>
      <c r="J1499">
        <v>0</v>
      </c>
      <c r="K1499"/>
      <c r="L1499">
        <v>0</v>
      </c>
      <c r="M1499" t="s">
        <v>4995</v>
      </c>
      <c r="N1499">
        <v>60</v>
      </c>
      <c r="O1499"/>
      <c r="P1499">
        <v>0</v>
      </c>
      <c r="Q1499" t="s">
        <v>4996</v>
      </c>
      <c r="R1499">
        <v>19</v>
      </c>
      <c r="S1499" t="s">
        <v>4997</v>
      </c>
      <c r="T1499">
        <v>49</v>
      </c>
      <c r="U1499" t="s">
        <v>53</v>
      </c>
      <c r="V1499" t="s">
        <v>53</v>
      </c>
      <c r="W1499" t="s">
        <v>108</v>
      </c>
      <c r="X1499">
        <v>52197</v>
      </c>
      <c r="Y1499">
        <v>1109</v>
      </c>
      <c r="Z1499">
        <v>4</v>
      </c>
      <c r="AA1499">
        <v>10</v>
      </c>
      <c r="AB1499">
        <v>64</v>
      </c>
      <c r="AC1499">
        <v>11</v>
      </c>
      <c r="AD1499" t="s">
        <v>4998</v>
      </c>
      <c r="AE1499">
        <f>COUNTIF($E$2:E1499,E1499)</f>
        <v>1</v>
      </c>
      <c r="AF1499">
        <f>COUNTIF($H$2:$H1499,H1499)</f>
        <v>0</v>
      </c>
      <c r="AG1499">
        <f>COUNTIF($M$2:M1499,M1499)</f>
        <v>1</v>
      </c>
      <c r="AH1499">
        <f>COUNTIF($O$2:O1499,O1499)</f>
        <v>0</v>
      </c>
      <c r="AI1499">
        <f>COUNTIF($Q$2:Q1499,Q1499)</f>
        <v>1</v>
      </c>
      <c r="AJ1499">
        <f>COUNTIF($S$2:S1499,S1499)</f>
        <v>1</v>
      </c>
      <c r="AK1499">
        <f t="shared" si="23"/>
        <v>50.9736328125</v>
      </c>
      <c r="AL1499">
        <f>IF(AD1499="",0,COUNTIF($AD$2:AD1499,AD1499))</f>
        <v>1</v>
      </c>
    </row>
    <row r="1500" spans="1:38">
      <c r="A1500" t="s">
        <v>4999</v>
      </c>
      <c r="B1500" t="s">
        <v>56</v>
      </c>
      <c r="C1500">
        <v>200</v>
      </c>
      <c r="D1500" t="s">
        <v>54</v>
      </c>
      <c r="E1500" t="s">
        <v>5000</v>
      </c>
      <c r="F1500">
        <v>63</v>
      </c>
      <c r="G1500">
        <v>543</v>
      </c>
      <c r="H1500"/>
      <c r="I1500">
        <v>0</v>
      </c>
      <c r="J1500">
        <v>0</v>
      </c>
      <c r="K1500"/>
      <c r="L1500">
        <v>0</v>
      </c>
      <c r="M1500" t="s">
        <v>5000</v>
      </c>
      <c r="N1500">
        <v>63</v>
      </c>
      <c r="O1500"/>
      <c r="P1500">
        <v>0</v>
      </c>
      <c r="Q1500" t="s">
        <v>5001</v>
      </c>
      <c r="R1500">
        <v>23</v>
      </c>
      <c r="S1500" t="s">
        <v>5002</v>
      </c>
      <c r="T1500">
        <v>25</v>
      </c>
      <c r="U1500" t="s">
        <v>53</v>
      </c>
      <c r="V1500" t="s">
        <v>53</v>
      </c>
      <c r="W1500" t="s">
        <v>108</v>
      </c>
      <c r="X1500">
        <v>54467</v>
      </c>
      <c r="Y1500">
        <v>1506</v>
      </c>
      <c r="Z1500">
        <v>3</v>
      </c>
      <c r="AA1500">
        <v>9</v>
      </c>
      <c r="AB1500">
        <v>61</v>
      </c>
      <c r="AC1500">
        <v>9</v>
      </c>
      <c r="AD1500" t="s">
        <v>5003</v>
      </c>
      <c r="AE1500">
        <f>COUNTIF($E$2:E1500,E1500)</f>
        <v>1</v>
      </c>
      <c r="AF1500">
        <f>COUNTIF($H$2:$H1500,H1500)</f>
        <v>0</v>
      </c>
      <c r="AG1500">
        <f>COUNTIF($M$2:M1500,M1500)</f>
        <v>1</v>
      </c>
      <c r="AH1500">
        <f>COUNTIF($O$2:O1500,O1500)</f>
        <v>0</v>
      </c>
      <c r="AI1500">
        <f>COUNTIF($Q$2:Q1500,Q1500)</f>
        <v>1</v>
      </c>
      <c r="AJ1500">
        <f>COUNTIF($S$2:S1500,S1500)</f>
        <v>1</v>
      </c>
      <c r="AK1500">
        <f t="shared" si="23"/>
        <v>53.1904296875</v>
      </c>
      <c r="AL1500">
        <f>IF(AD1500="",0,COUNTIF($AD$2:AD1500,AD1500))</f>
        <v>1</v>
      </c>
    </row>
    <row r="1501" spans="1:38">
      <c r="A1501" t="s">
        <v>5004</v>
      </c>
      <c r="B1501" t="s">
        <v>56</v>
      </c>
      <c r="C1501">
        <v>200</v>
      </c>
      <c r="D1501" t="s">
        <v>54</v>
      </c>
      <c r="E1501" t="s">
        <v>5000</v>
      </c>
      <c r="F1501">
        <v>63</v>
      </c>
      <c r="G1501">
        <v>543</v>
      </c>
      <c r="H1501"/>
      <c r="I1501">
        <v>0</v>
      </c>
      <c r="J1501">
        <v>0</v>
      </c>
      <c r="K1501"/>
      <c r="L1501">
        <v>0</v>
      </c>
      <c r="M1501" t="s">
        <v>5000</v>
      </c>
      <c r="N1501">
        <v>63</v>
      </c>
      <c r="O1501"/>
      <c r="P1501">
        <v>0</v>
      </c>
      <c r="Q1501" t="s">
        <v>5001</v>
      </c>
      <c r="R1501">
        <v>23</v>
      </c>
      <c r="S1501" t="s">
        <v>5002</v>
      </c>
      <c r="T1501">
        <v>25</v>
      </c>
      <c r="U1501" t="s">
        <v>53</v>
      </c>
      <c r="V1501" t="s">
        <v>53</v>
      </c>
      <c r="W1501" t="s">
        <v>108</v>
      </c>
      <c r="X1501">
        <v>54482</v>
      </c>
      <c r="Y1501">
        <v>1506</v>
      </c>
      <c r="Z1501">
        <v>4</v>
      </c>
      <c r="AA1501">
        <v>2</v>
      </c>
      <c r="AB1501">
        <v>61</v>
      </c>
      <c r="AC1501">
        <v>9</v>
      </c>
      <c r="AD1501" t="s">
        <v>5005</v>
      </c>
      <c r="AE1501">
        <f>COUNTIF($E$2:E1501,E1501)</f>
        <v>2</v>
      </c>
      <c r="AF1501">
        <f>COUNTIF($H$2:$H1501,H1501)</f>
        <v>0</v>
      </c>
      <c r="AG1501">
        <f>COUNTIF($M$2:M1501,M1501)</f>
        <v>2</v>
      </c>
      <c r="AH1501">
        <f>COUNTIF($O$2:O1501,O1501)</f>
        <v>0</v>
      </c>
      <c r="AI1501">
        <f>COUNTIF($Q$2:Q1501,Q1501)</f>
        <v>2</v>
      </c>
      <c r="AJ1501">
        <f>COUNTIF($S$2:S1501,S1501)</f>
        <v>2</v>
      </c>
      <c r="AK1501">
        <f t="shared" si="23"/>
        <v>53.205078125</v>
      </c>
      <c r="AL1501">
        <f>IF(AD1501="",0,COUNTIF($AD$2:AD1501,AD1501))</f>
        <v>1</v>
      </c>
    </row>
    <row r="1502" spans="1:38">
      <c r="A1502" t="s">
        <v>5006</v>
      </c>
      <c r="B1502" t="s">
        <v>56</v>
      </c>
      <c r="C1502">
        <v>200</v>
      </c>
      <c r="D1502" t="s">
        <v>54</v>
      </c>
      <c r="E1502" t="s">
        <v>5007</v>
      </c>
      <c r="F1502">
        <v>62</v>
      </c>
      <c r="G1502">
        <v>529</v>
      </c>
      <c r="H1502"/>
      <c r="I1502">
        <v>0</v>
      </c>
      <c r="J1502">
        <v>0</v>
      </c>
      <c r="K1502"/>
      <c r="L1502">
        <v>0</v>
      </c>
      <c r="M1502" t="s">
        <v>5007</v>
      </c>
      <c r="N1502">
        <v>62</v>
      </c>
      <c r="O1502"/>
      <c r="P1502">
        <v>0</v>
      </c>
      <c r="Q1502" t="s">
        <v>5008</v>
      </c>
      <c r="R1502">
        <v>79</v>
      </c>
      <c r="S1502" t="s">
        <v>172</v>
      </c>
      <c r="T1502">
        <v>6</v>
      </c>
      <c r="U1502" t="s">
        <v>53</v>
      </c>
      <c r="V1502" t="s">
        <v>53</v>
      </c>
      <c r="W1502" t="s">
        <v>108</v>
      </c>
      <c r="X1502">
        <v>57299</v>
      </c>
      <c r="Y1502">
        <v>1134</v>
      </c>
      <c r="Z1502">
        <v>4</v>
      </c>
      <c r="AA1502">
        <v>13</v>
      </c>
      <c r="AB1502">
        <v>67</v>
      </c>
      <c r="AC1502">
        <v>13</v>
      </c>
      <c r="AD1502" t="s">
        <v>5009</v>
      </c>
      <c r="AE1502">
        <f>COUNTIF($E$2:E1502,E1502)</f>
        <v>1</v>
      </c>
      <c r="AF1502">
        <f>COUNTIF($H$2:$H1502,H1502)</f>
        <v>0</v>
      </c>
      <c r="AG1502">
        <f>COUNTIF($M$2:M1502,M1502)</f>
        <v>1</v>
      </c>
      <c r="AH1502">
        <f>COUNTIF($O$2:O1502,O1502)</f>
        <v>0</v>
      </c>
      <c r="AI1502">
        <f>COUNTIF($Q$2:Q1502,Q1502)</f>
        <v>1</v>
      </c>
      <c r="AJ1502">
        <f>COUNTIF($S$2:S1502,S1502)</f>
        <v>830</v>
      </c>
      <c r="AK1502">
        <f t="shared" si="23"/>
        <v>55.9560546875</v>
      </c>
      <c r="AL1502">
        <f>IF(AD1502="",0,COUNTIF($AD$2:AD1502,AD1502))</f>
        <v>1</v>
      </c>
    </row>
    <row r="1503" spans="1:38">
      <c r="A1503" t="s">
        <v>5010</v>
      </c>
      <c r="B1503" t="s">
        <v>56</v>
      </c>
      <c r="C1503">
        <v>200</v>
      </c>
      <c r="D1503" t="s">
        <v>54</v>
      </c>
      <c r="E1503" t="s">
        <v>5007</v>
      </c>
      <c r="F1503">
        <v>62</v>
      </c>
      <c r="G1503">
        <v>529</v>
      </c>
      <c r="H1503"/>
      <c r="I1503">
        <v>0</v>
      </c>
      <c r="J1503">
        <v>0</v>
      </c>
      <c r="K1503"/>
      <c r="L1503">
        <v>0</v>
      </c>
      <c r="M1503" t="s">
        <v>5007</v>
      </c>
      <c r="N1503">
        <v>62</v>
      </c>
      <c r="O1503"/>
      <c r="P1503">
        <v>0</v>
      </c>
      <c r="Q1503" t="s">
        <v>5008</v>
      </c>
      <c r="R1503">
        <v>79</v>
      </c>
      <c r="S1503" t="s">
        <v>172</v>
      </c>
      <c r="T1503">
        <v>6</v>
      </c>
      <c r="U1503" t="s">
        <v>53</v>
      </c>
      <c r="V1503" t="s">
        <v>53</v>
      </c>
      <c r="W1503" t="s">
        <v>108</v>
      </c>
      <c r="X1503">
        <v>57316</v>
      </c>
      <c r="Y1503">
        <v>1134</v>
      </c>
      <c r="Z1503">
        <v>5</v>
      </c>
      <c r="AA1503">
        <v>6</v>
      </c>
      <c r="AB1503">
        <v>67</v>
      </c>
      <c r="AC1503">
        <v>13</v>
      </c>
      <c r="AD1503" t="s">
        <v>5011</v>
      </c>
      <c r="AE1503">
        <f>COUNTIF($E$2:E1503,E1503)</f>
        <v>2</v>
      </c>
      <c r="AF1503">
        <f>COUNTIF($H$2:$H1503,H1503)</f>
        <v>0</v>
      </c>
      <c r="AG1503">
        <f>COUNTIF($M$2:M1503,M1503)</f>
        <v>2</v>
      </c>
      <c r="AH1503">
        <f>COUNTIF($O$2:O1503,O1503)</f>
        <v>0</v>
      </c>
      <c r="AI1503">
        <f>COUNTIF($Q$2:Q1503,Q1503)</f>
        <v>2</v>
      </c>
      <c r="AJ1503">
        <f>COUNTIF($S$2:S1503,S1503)</f>
        <v>831</v>
      </c>
      <c r="AK1503">
        <f t="shared" si="23"/>
        <v>55.97265625</v>
      </c>
      <c r="AL1503">
        <f>IF(AD1503="",0,COUNTIF($AD$2:AD1503,AD1503))</f>
        <v>1</v>
      </c>
    </row>
    <row r="1504" spans="1:38">
      <c r="A1504" t="s">
        <v>5012</v>
      </c>
      <c r="B1504" t="s">
        <v>56</v>
      </c>
      <c r="C1504">
        <v>200</v>
      </c>
      <c r="D1504" t="s">
        <v>54</v>
      </c>
      <c r="E1504" t="s">
        <v>5013</v>
      </c>
      <c r="F1504">
        <v>48</v>
      </c>
      <c r="G1504">
        <v>384</v>
      </c>
      <c r="H1504"/>
      <c r="I1504">
        <v>0</v>
      </c>
      <c r="J1504">
        <v>0</v>
      </c>
      <c r="K1504"/>
      <c r="L1504">
        <v>0</v>
      </c>
      <c r="M1504" t="s">
        <v>5013</v>
      </c>
      <c r="N1504">
        <v>48</v>
      </c>
      <c r="O1504"/>
      <c r="P1504">
        <v>0</v>
      </c>
      <c r="Q1504" t="s">
        <v>5014</v>
      </c>
      <c r="R1504">
        <v>17</v>
      </c>
      <c r="S1504" t="s">
        <v>5015</v>
      </c>
      <c r="T1504">
        <v>28</v>
      </c>
      <c r="U1504" t="s">
        <v>53</v>
      </c>
      <c r="V1504" t="s">
        <v>53</v>
      </c>
      <c r="W1504" t="s">
        <v>108</v>
      </c>
      <c r="X1504">
        <v>90357</v>
      </c>
      <c r="Y1504">
        <v>3408</v>
      </c>
      <c r="Z1504">
        <v>4</v>
      </c>
      <c r="AA1504">
        <v>17</v>
      </c>
      <c r="AB1504">
        <v>85</v>
      </c>
      <c r="AC1504">
        <v>24</v>
      </c>
      <c r="AD1504" t="s">
        <v>5016</v>
      </c>
      <c r="AE1504">
        <f>COUNTIF($E$2:E1504,E1504)</f>
        <v>1</v>
      </c>
      <c r="AF1504">
        <f>COUNTIF($H$2:$H1504,H1504)</f>
        <v>0</v>
      </c>
      <c r="AG1504">
        <f>COUNTIF($M$2:M1504,M1504)</f>
        <v>1</v>
      </c>
      <c r="AH1504">
        <f>COUNTIF($O$2:O1504,O1504)</f>
        <v>0</v>
      </c>
      <c r="AI1504">
        <f>COUNTIF($Q$2:Q1504,Q1504)</f>
        <v>1</v>
      </c>
      <c r="AJ1504">
        <f>COUNTIF($S$2:S1504,S1504)</f>
        <v>1</v>
      </c>
      <c r="AK1504">
        <f t="shared" si="23"/>
        <v>88.2392578125</v>
      </c>
      <c r="AL1504">
        <f>IF(AD1504="",0,COUNTIF($AD$2:AD1504,AD1504))</f>
        <v>1</v>
      </c>
    </row>
    <row r="1505" spans="1:38">
      <c r="A1505" t="s">
        <v>5017</v>
      </c>
      <c r="B1505" t="s">
        <v>56</v>
      </c>
      <c r="C1505">
        <v>200</v>
      </c>
      <c r="D1505" t="s">
        <v>54</v>
      </c>
      <c r="E1505" t="s">
        <v>5013</v>
      </c>
      <c r="F1505">
        <v>48</v>
      </c>
      <c r="G1505">
        <v>384</v>
      </c>
      <c r="H1505"/>
      <c r="I1505">
        <v>0</v>
      </c>
      <c r="J1505">
        <v>0</v>
      </c>
      <c r="K1505"/>
      <c r="L1505">
        <v>0</v>
      </c>
      <c r="M1505" t="s">
        <v>5013</v>
      </c>
      <c r="N1505">
        <v>48</v>
      </c>
      <c r="O1505"/>
      <c r="P1505">
        <v>0</v>
      </c>
      <c r="Q1505" t="s">
        <v>5014</v>
      </c>
      <c r="R1505">
        <v>17</v>
      </c>
      <c r="S1505" t="s">
        <v>5015</v>
      </c>
      <c r="T1505">
        <v>28</v>
      </c>
      <c r="U1505" t="s">
        <v>53</v>
      </c>
      <c r="V1505" t="s">
        <v>53</v>
      </c>
      <c r="W1505" t="s">
        <v>108</v>
      </c>
      <c r="X1505">
        <v>90355</v>
      </c>
      <c r="Y1505">
        <v>3408</v>
      </c>
      <c r="Z1505">
        <v>5</v>
      </c>
      <c r="AA1505">
        <v>36</v>
      </c>
      <c r="AB1505">
        <v>85</v>
      </c>
      <c r="AC1505">
        <v>24</v>
      </c>
      <c r="AD1505" t="s">
        <v>5018</v>
      </c>
      <c r="AE1505">
        <f>COUNTIF($E$2:E1505,E1505)</f>
        <v>2</v>
      </c>
      <c r="AF1505">
        <f>COUNTIF($H$2:$H1505,H1505)</f>
        <v>0</v>
      </c>
      <c r="AG1505">
        <f>COUNTIF($M$2:M1505,M1505)</f>
        <v>2</v>
      </c>
      <c r="AH1505">
        <f>COUNTIF($O$2:O1505,O1505)</f>
        <v>0</v>
      </c>
      <c r="AI1505">
        <f>COUNTIF($Q$2:Q1505,Q1505)</f>
        <v>2</v>
      </c>
      <c r="AJ1505">
        <f>COUNTIF($S$2:S1505,S1505)</f>
        <v>2</v>
      </c>
      <c r="AK1505">
        <f t="shared" si="23"/>
        <v>88.2373046875</v>
      </c>
      <c r="AL1505">
        <f>IF(AD1505="",0,COUNTIF($AD$2:AD1505,AD1505))</f>
        <v>1</v>
      </c>
    </row>
    <row r="1506" spans="1:38">
      <c r="A1506" t="s">
        <v>5019</v>
      </c>
      <c r="B1506" t="s">
        <v>56</v>
      </c>
      <c r="C1506">
        <v>200</v>
      </c>
      <c r="D1506" t="s">
        <v>54</v>
      </c>
      <c r="E1506" t="s">
        <v>5020</v>
      </c>
      <c r="F1506">
        <v>67</v>
      </c>
      <c r="G1506">
        <v>572</v>
      </c>
      <c r="H1506"/>
      <c r="I1506">
        <v>0</v>
      </c>
      <c r="J1506">
        <v>0</v>
      </c>
      <c r="K1506"/>
      <c r="L1506">
        <v>0</v>
      </c>
      <c r="M1506" t="s">
        <v>5021</v>
      </c>
      <c r="N1506">
        <v>63</v>
      </c>
      <c r="O1506"/>
      <c r="P1506">
        <v>0</v>
      </c>
      <c r="Q1506" t="s">
        <v>5022</v>
      </c>
      <c r="R1506">
        <v>43</v>
      </c>
      <c r="S1506" t="s">
        <v>5023</v>
      </c>
      <c r="T1506">
        <v>36</v>
      </c>
      <c r="U1506" t="s">
        <v>53</v>
      </c>
      <c r="V1506" t="s">
        <v>53</v>
      </c>
      <c r="W1506" t="s">
        <v>108</v>
      </c>
      <c r="X1506">
        <v>61717</v>
      </c>
      <c r="Y1506">
        <v>1719</v>
      </c>
      <c r="Z1506">
        <v>4</v>
      </c>
      <c r="AA1506">
        <v>10</v>
      </c>
      <c r="AB1506">
        <v>69</v>
      </c>
      <c r="AC1506">
        <v>16</v>
      </c>
      <c r="AD1506" t="s">
        <v>5024</v>
      </c>
      <c r="AE1506">
        <f>COUNTIF($E$2:E1506,E1506)</f>
        <v>1</v>
      </c>
      <c r="AF1506">
        <f>COUNTIF($H$2:$H1506,H1506)</f>
        <v>0</v>
      </c>
      <c r="AG1506">
        <f>COUNTIF($M$2:M1506,M1506)</f>
        <v>1</v>
      </c>
      <c r="AH1506">
        <f>COUNTIF($O$2:O1506,O1506)</f>
        <v>0</v>
      </c>
      <c r="AI1506">
        <f>COUNTIF($Q$2:Q1506,Q1506)</f>
        <v>1</v>
      </c>
      <c r="AJ1506">
        <f>COUNTIF($S$2:S1506,S1506)</f>
        <v>1</v>
      </c>
      <c r="AK1506">
        <f t="shared" si="23"/>
        <v>60.2705078125</v>
      </c>
      <c r="AL1506">
        <f>IF(AD1506="",0,COUNTIF($AD$2:AD1506,AD1506))</f>
        <v>1</v>
      </c>
    </row>
    <row r="1507" spans="1:38">
      <c r="A1507" t="s">
        <v>5025</v>
      </c>
      <c r="B1507" t="s">
        <v>56</v>
      </c>
      <c r="C1507">
        <v>200</v>
      </c>
      <c r="D1507" t="s">
        <v>54</v>
      </c>
      <c r="E1507" t="s">
        <v>5020</v>
      </c>
      <c r="F1507">
        <v>67</v>
      </c>
      <c r="G1507">
        <v>572</v>
      </c>
      <c r="H1507"/>
      <c r="I1507">
        <v>0</v>
      </c>
      <c r="J1507">
        <v>0</v>
      </c>
      <c r="K1507"/>
      <c r="L1507">
        <v>0</v>
      </c>
      <c r="M1507" t="s">
        <v>5021</v>
      </c>
      <c r="N1507">
        <v>63</v>
      </c>
      <c r="O1507"/>
      <c r="P1507">
        <v>0</v>
      </c>
      <c r="Q1507" t="s">
        <v>5022</v>
      </c>
      <c r="R1507">
        <v>43</v>
      </c>
      <c r="S1507" t="s">
        <v>5023</v>
      </c>
      <c r="T1507">
        <v>36</v>
      </c>
      <c r="U1507" t="s">
        <v>53</v>
      </c>
      <c r="V1507" t="s">
        <v>53</v>
      </c>
      <c r="W1507" t="s">
        <v>108</v>
      </c>
      <c r="X1507">
        <v>61743</v>
      </c>
      <c r="Y1507">
        <v>1719</v>
      </c>
      <c r="Z1507">
        <v>5</v>
      </c>
      <c r="AA1507">
        <v>12</v>
      </c>
      <c r="AB1507">
        <v>69</v>
      </c>
      <c r="AC1507">
        <v>16</v>
      </c>
      <c r="AD1507" t="s">
        <v>5026</v>
      </c>
      <c r="AE1507">
        <f>COUNTIF($E$2:E1507,E1507)</f>
        <v>2</v>
      </c>
      <c r="AF1507">
        <f>COUNTIF($H$2:$H1507,H1507)</f>
        <v>0</v>
      </c>
      <c r="AG1507">
        <f>COUNTIF($M$2:M1507,M1507)</f>
        <v>2</v>
      </c>
      <c r="AH1507">
        <f>COUNTIF($O$2:O1507,O1507)</f>
        <v>0</v>
      </c>
      <c r="AI1507">
        <f>COUNTIF($Q$2:Q1507,Q1507)</f>
        <v>2</v>
      </c>
      <c r="AJ1507">
        <f>COUNTIF($S$2:S1507,S1507)</f>
        <v>2</v>
      </c>
      <c r="AK1507">
        <f t="shared" si="23"/>
        <v>60.2958984375</v>
      </c>
      <c r="AL1507">
        <f>IF(AD1507="",0,COUNTIF($AD$2:AD1507,AD1507))</f>
        <v>1</v>
      </c>
    </row>
    <row r="1508" spans="1:38">
      <c r="A1508" t="s">
        <v>5027</v>
      </c>
      <c r="B1508" t="s">
        <v>56</v>
      </c>
      <c r="C1508">
        <v>200</v>
      </c>
      <c r="D1508" t="s">
        <v>54</v>
      </c>
      <c r="E1508" t="s">
        <v>5028</v>
      </c>
      <c r="F1508">
        <v>42</v>
      </c>
      <c r="G1508">
        <v>363</v>
      </c>
      <c r="H1508"/>
      <c r="I1508">
        <v>0</v>
      </c>
      <c r="J1508">
        <v>0</v>
      </c>
      <c r="K1508"/>
      <c r="L1508">
        <v>0</v>
      </c>
      <c r="M1508" t="s">
        <v>5028</v>
      </c>
      <c r="N1508">
        <v>42</v>
      </c>
      <c r="O1508"/>
      <c r="P1508">
        <v>0</v>
      </c>
      <c r="Q1508" t="s">
        <v>5029</v>
      </c>
      <c r="R1508">
        <v>17</v>
      </c>
      <c r="S1508" t="s">
        <v>5030</v>
      </c>
      <c r="T1508">
        <v>29</v>
      </c>
      <c r="U1508" t="s">
        <v>53</v>
      </c>
      <c r="V1508" t="s">
        <v>53</v>
      </c>
      <c r="W1508" t="s">
        <v>108</v>
      </c>
      <c r="X1508">
        <v>61462</v>
      </c>
      <c r="Y1508">
        <v>1713</v>
      </c>
      <c r="Z1508">
        <v>4</v>
      </c>
      <c r="AA1508">
        <v>10</v>
      </c>
      <c r="AB1508">
        <v>65</v>
      </c>
      <c r="AC1508">
        <v>16</v>
      </c>
      <c r="AD1508" t="s">
        <v>5031</v>
      </c>
      <c r="AE1508">
        <f>COUNTIF($E$2:E1508,E1508)</f>
        <v>1</v>
      </c>
      <c r="AF1508">
        <f>COUNTIF($H$2:$H1508,H1508)</f>
        <v>0</v>
      </c>
      <c r="AG1508">
        <f>COUNTIF($M$2:M1508,M1508)</f>
        <v>1</v>
      </c>
      <c r="AH1508">
        <f>COUNTIF($O$2:O1508,O1508)</f>
        <v>0</v>
      </c>
      <c r="AI1508">
        <f>COUNTIF($Q$2:Q1508,Q1508)</f>
        <v>1</v>
      </c>
      <c r="AJ1508">
        <f>COUNTIF($S$2:S1508,S1508)</f>
        <v>1</v>
      </c>
      <c r="AK1508">
        <f t="shared" si="23"/>
        <v>60.021484375</v>
      </c>
      <c r="AL1508">
        <f>IF(AD1508="",0,COUNTIF($AD$2:AD1508,AD1508))</f>
        <v>1</v>
      </c>
    </row>
    <row r="1509" spans="1:38">
      <c r="A1509" t="s">
        <v>5032</v>
      </c>
      <c r="B1509" t="s">
        <v>56</v>
      </c>
      <c r="C1509">
        <v>200</v>
      </c>
      <c r="D1509" t="s">
        <v>54</v>
      </c>
      <c r="E1509" t="s">
        <v>5028</v>
      </c>
      <c r="F1509">
        <v>42</v>
      </c>
      <c r="G1509">
        <v>363</v>
      </c>
      <c r="H1509"/>
      <c r="I1509">
        <v>0</v>
      </c>
      <c r="J1509">
        <v>0</v>
      </c>
      <c r="K1509"/>
      <c r="L1509">
        <v>0</v>
      </c>
      <c r="M1509" t="s">
        <v>5028</v>
      </c>
      <c r="N1509">
        <v>42</v>
      </c>
      <c r="O1509"/>
      <c r="P1509">
        <v>0</v>
      </c>
      <c r="Q1509" t="s">
        <v>5029</v>
      </c>
      <c r="R1509">
        <v>17</v>
      </c>
      <c r="S1509" t="s">
        <v>5030</v>
      </c>
      <c r="T1509">
        <v>29</v>
      </c>
      <c r="U1509" t="s">
        <v>53</v>
      </c>
      <c r="V1509" t="s">
        <v>53</v>
      </c>
      <c r="W1509" t="s">
        <v>108</v>
      </c>
      <c r="X1509">
        <v>61466</v>
      </c>
      <c r="Y1509">
        <v>1713</v>
      </c>
      <c r="Z1509">
        <v>5</v>
      </c>
      <c r="AA1509">
        <v>4</v>
      </c>
      <c r="AB1509">
        <v>65</v>
      </c>
      <c r="AC1509">
        <v>16</v>
      </c>
      <c r="AD1509" t="s">
        <v>5033</v>
      </c>
      <c r="AE1509">
        <f>COUNTIF($E$2:E1509,E1509)</f>
        <v>2</v>
      </c>
      <c r="AF1509">
        <f>COUNTIF($H$2:$H1509,H1509)</f>
        <v>0</v>
      </c>
      <c r="AG1509">
        <f>COUNTIF($M$2:M1509,M1509)</f>
        <v>2</v>
      </c>
      <c r="AH1509">
        <f>COUNTIF($O$2:O1509,O1509)</f>
        <v>0</v>
      </c>
      <c r="AI1509">
        <f>COUNTIF($Q$2:Q1509,Q1509)</f>
        <v>2</v>
      </c>
      <c r="AJ1509">
        <f>COUNTIF($S$2:S1509,S1509)</f>
        <v>2</v>
      </c>
      <c r="AK1509">
        <f t="shared" si="23"/>
        <v>60.025390625</v>
      </c>
      <c r="AL1509">
        <f>IF(AD1509="",0,COUNTIF($AD$2:AD1509,AD1509))</f>
        <v>1</v>
      </c>
    </row>
    <row r="1510" spans="1:38">
      <c r="A1510" t="s">
        <v>5034</v>
      </c>
      <c r="B1510" t="s">
        <v>56</v>
      </c>
      <c r="C1510">
        <v>200</v>
      </c>
      <c r="D1510" t="s">
        <v>54</v>
      </c>
      <c r="E1510" t="s">
        <v>5035</v>
      </c>
      <c r="F1510">
        <v>65</v>
      </c>
      <c r="G1510">
        <v>544</v>
      </c>
      <c r="H1510"/>
      <c r="I1510">
        <v>0</v>
      </c>
      <c r="J1510">
        <v>0</v>
      </c>
      <c r="K1510"/>
      <c r="L1510">
        <v>0</v>
      </c>
      <c r="M1510" t="s">
        <v>5035</v>
      </c>
      <c r="N1510">
        <v>65</v>
      </c>
      <c r="O1510"/>
      <c r="P1510">
        <v>0</v>
      </c>
      <c r="Q1510" t="s">
        <v>5036</v>
      </c>
      <c r="R1510">
        <v>23</v>
      </c>
      <c r="S1510" t="s">
        <v>5037</v>
      </c>
      <c r="T1510">
        <v>20</v>
      </c>
      <c r="U1510" t="s">
        <v>53</v>
      </c>
      <c r="V1510" t="s">
        <v>53</v>
      </c>
      <c r="W1510" t="s">
        <v>108</v>
      </c>
      <c r="X1510">
        <v>66784</v>
      </c>
      <c r="Y1510">
        <v>2013</v>
      </c>
      <c r="Z1510">
        <v>3</v>
      </c>
      <c r="AA1510">
        <v>7</v>
      </c>
      <c r="AB1510">
        <v>70</v>
      </c>
      <c r="AC1510">
        <v>14</v>
      </c>
      <c r="AD1510" t="s">
        <v>5038</v>
      </c>
      <c r="AE1510">
        <f>COUNTIF($E$2:E1510,E1510)</f>
        <v>1</v>
      </c>
      <c r="AF1510">
        <f>COUNTIF($H$2:$H1510,H1510)</f>
        <v>0</v>
      </c>
      <c r="AG1510">
        <f>COUNTIF($M$2:M1510,M1510)</f>
        <v>1</v>
      </c>
      <c r="AH1510">
        <f>COUNTIF($O$2:O1510,O1510)</f>
        <v>0</v>
      </c>
      <c r="AI1510">
        <f>COUNTIF($Q$2:Q1510,Q1510)</f>
        <v>1</v>
      </c>
      <c r="AJ1510">
        <f>COUNTIF($S$2:S1510,S1510)</f>
        <v>1</v>
      </c>
      <c r="AK1510">
        <f t="shared" si="23"/>
        <v>65.21875</v>
      </c>
      <c r="AL1510">
        <f>IF(AD1510="",0,COUNTIF($AD$2:AD1510,AD1510))</f>
        <v>1</v>
      </c>
    </row>
    <row r="1511" spans="1:38">
      <c r="A1511" t="s">
        <v>5039</v>
      </c>
      <c r="B1511" t="s">
        <v>56</v>
      </c>
      <c r="C1511">
        <v>404</v>
      </c>
      <c r="D1511" t="s">
        <v>57</v>
      </c>
      <c r="E1511"/>
      <c r="F1511">
        <v>0</v>
      </c>
      <c r="G1511">
        <v>0</v>
      </c>
      <c r="H1511"/>
      <c r="I1511">
        <v>0</v>
      </c>
      <c r="J1511">
        <v>0</v>
      </c>
      <c r="K1511"/>
      <c r="L1511">
        <v>0</v>
      </c>
      <c r="M1511"/>
      <c r="N1511">
        <v>0</v>
      </c>
      <c r="O1511"/>
      <c r="P1511">
        <v>0</v>
      </c>
      <c r="Q1511"/>
      <c r="R1511">
        <v>0</v>
      </c>
      <c r="S1511"/>
      <c r="T1511">
        <v>0</v>
      </c>
      <c r="U1511" t="s">
        <v>53</v>
      </c>
      <c r="V1511" t="s">
        <v>53</v>
      </c>
      <c r="W1511"/>
      <c r="X1511">
        <v>0</v>
      </c>
      <c r="Y1511">
        <v>0</v>
      </c>
      <c r="Z1511">
        <v>4</v>
      </c>
      <c r="AA1511">
        <v>1</v>
      </c>
      <c r="AB1511">
        <v>0</v>
      </c>
      <c r="AC1511">
        <v>0</v>
      </c>
      <c r="AD1511" t="s">
        <v>53</v>
      </c>
      <c r="AE1511">
        <f>COUNTIF($E$2:E1511,E1511)</f>
        <v>0</v>
      </c>
      <c r="AF1511">
        <f>COUNTIF($H$2:$H1511,H1511)</f>
        <v>0</v>
      </c>
      <c r="AG1511">
        <f>COUNTIF($M$2:M1511,M1511)</f>
        <v>0</v>
      </c>
      <c r="AH1511">
        <f>COUNTIF($O$2:O1511,O1511)</f>
        <v>0</v>
      </c>
      <c r="AI1511">
        <f>COUNTIF($Q$2:Q1511,Q1511)</f>
        <v>0</v>
      </c>
      <c r="AJ1511">
        <f>COUNTIF($S$2:S1511,S1511)</f>
        <v>0</v>
      </c>
      <c r="AK1511">
        <f t="shared" si="23"/>
        <v>0</v>
      </c>
      <c r="AL1511">
        <f>IF(AD1511="",0,COUNTIF($AD$2:AD1511,AD1511))</f>
        <v>0</v>
      </c>
    </row>
    <row r="1512" spans="1:38">
      <c r="A1512" t="s">
        <v>5040</v>
      </c>
      <c r="B1512" t="s">
        <v>56</v>
      </c>
      <c r="C1512">
        <v>200</v>
      </c>
      <c r="D1512" t="s">
        <v>54</v>
      </c>
      <c r="E1512" t="s">
        <v>5035</v>
      </c>
      <c r="F1512">
        <v>65</v>
      </c>
      <c r="G1512">
        <v>544</v>
      </c>
      <c r="H1512"/>
      <c r="I1512">
        <v>0</v>
      </c>
      <c r="J1512">
        <v>0</v>
      </c>
      <c r="K1512"/>
      <c r="L1512">
        <v>0</v>
      </c>
      <c r="M1512" t="s">
        <v>5035</v>
      </c>
      <c r="N1512">
        <v>65</v>
      </c>
      <c r="O1512"/>
      <c r="P1512">
        <v>0</v>
      </c>
      <c r="Q1512" t="s">
        <v>5036</v>
      </c>
      <c r="R1512">
        <v>23</v>
      </c>
      <c r="S1512" t="s">
        <v>5037</v>
      </c>
      <c r="T1512">
        <v>20</v>
      </c>
      <c r="U1512" t="s">
        <v>53</v>
      </c>
      <c r="V1512" t="s">
        <v>53</v>
      </c>
      <c r="W1512" t="s">
        <v>108</v>
      </c>
      <c r="X1512">
        <v>66799</v>
      </c>
      <c r="Y1512">
        <v>2013</v>
      </c>
      <c r="Z1512">
        <v>4</v>
      </c>
      <c r="AA1512">
        <v>18</v>
      </c>
      <c r="AB1512">
        <v>70</v>
      </c>
      <c r="AC1512">
        <v>14</v>
      </c>
      <c r="AD1512" t="s">
        <v>5041</v>
      </c>
      <c r="AE1512">
        <f>COUNTIF($E$2:E1512,E1512)</f>
        <v>2</v>
      </c>
      <c r="AF1512">
        <f>COUNTIF($H$2:$H1512,H1512)</f>
        <v>0</v>
      </c>
      <c r="AG1512">
        <f>COUNTIF($M$2:M1512,M1512)</f>
        <v>2</v>
      </c>
      <c r="AH1512">
        <f>COUNTIF($O$2:O1512,O1512)</f>
        <v>0</v>
      </c>
      <c r="AI1512">
        <f>COUNTIF($Q$2:Q1512,Q1512)</f>
        <v>2</v>
      </c>
      <c r="AJ1512">
        <f>COUNTIF($S$2:S1512,S1512)</f>
        <v>2</v>
      </c>
      <c r="AK1512">
        <f t="shared" si="23"/>
        <v>65.2333984375</v>
      </c>
      <c r="AL1512">
        <f>IF(AD1512="",0,COUNTIF($AD$2:AD1512,AD1512))</f>
        <v>1</v>
      </c>
    </row>
    <row r="1513" spans="1:38">
      <c r="A1513" t="s">
        <v>5042</v>
      </c>
      <c r="B1513" t="s">
        <v>56</v>
      </c>
      <c r="C1513">
        <v>404</v>
      </c>
      <c r="D1513" t="s">
        <v>57</v>
      </c>
      <c r="E1513"/>
      <c r="F1513">
        <v>0</v>
      </c>
      <c r="G1513">
        <v>0</v>
      </c>
      <c r="H1513"/>
      <c r="I1513">
        <v>0</v>
      </c>
      <c r="J1513">
        <v>0</v>
      </c>
      <c r="K1513"/>
      <c r="L1513">
        <v>0</v>
      </c>
      <c r="M1513"/>
      <c r="N1513">
        <v>0</v>
      </c>
      <c r="O1513"/>
      <c r="P1513">
        <v>0</v>
      </c>
      <c r="Q1513"/>
      <c r="R1513">
        <v>0</v>
      </c>
      <c r="S1513"/>
      <c r="T1513">
        <v>0</v>
      </c>
      <c r="U1513" t="s">
        <v>53</v>
      </c>
      <c r="V1513" t="s">
        <v>53</v>
      </c>
      <c r="W1513"/>
      <c r="X1513">
        <v>0</v>
      </c>
      <c r="Y1513">
        <v>0</v>
      </c>
      <c r="Z1513">
        <v>5</v>
      </c>
      <c r="AA1513">
        <v>1</v>
      </c>
      <c r="AB1513">
        <v>0</v>
      </c>
      <c r="AC1513">
        <v>0</v>
      </c>
      <c r="AD1513" t="s">
        <v>53</v>
      </c>
      <c r="AE1513">
        <f>COUNTIF($E$2:E1513,E1513)</f>
        <v>0</v>
      </c>
      <c r="AF1513">
        <f>COUNTIF($H$2:$H1513,H1513)</f>
        <v>0</v>
      </c>
      <c r="AG1513">
        <f>COUNTIF($M$2:M1513,M1513)</f>
        <v>0</v>
      </c>
      <c r="AH1513">
        <f>COUNTIF($O$2:O1513,O1513)</f>
        <v>0</v>
      </c>
      <c r="AI1513">
        <f>COUNTIF($Q$2:Q1513,Q1513)</f>
        <v>0</v>
      </c>
      <c r="AJ1513">
        <f>COUNTIF($S$2:S1513,S1513)</f>
        <v>0</v>
      </c>
      <c r="AK1513">
        <f t="shared" si="23"/>
        <v>0</v>
      </c>
      <c r="AL1513">
        <f>IF(AD1513="",0,COUNTIF($AD$2:AD1513,AD1513))</f>
        <v>0</v>
      </c>
    </row>
    <row r="1514" spans="1:38">
      <c r="A1514" t="s">
        <v>5043</v>
      </c>
      <c r="B1514" t="s">
        <v>56</v>
      </c>
      <c r="C1514">
        <v>200</v>
      </c>
      <c r="D1514" t="s">
        <v>54</v>
      </c>
      <c r="E1514" t="s">
        <v>5044</v>
      </c>
      <c r="F1514">
        <v>63</v>
      </c>
      <c r="G1514">
        <v>533</v>
      </c>
      <c r="H1514"/>
      <c r="I1514">
        <v>0</v>
      </c>
      <c r="J1514">
        <v>0</v>
      </c>
      <c r="K1514"/>
      <c r="L1514">
        <v>0</v>
      </c>
      <c r="M1514" t="s">
        <v>5045</v>
      </c>
      <c r="N1514">
        <v>71</v>
      </c>
      <c r="O1514"/>
      <c r="P1514">
        <v>0</v>
      </c>
      <c r="Q1514" t="s">
        <v>5046</v>
      </c>
      <c r="R1514">
        <v>89</v>
      </c>
      <c r="S1514" t="s">
        <v>172</v>
      </c>
      <c r="T1514">
        <v>6</v>
      </c>
      <c r="U1514" t="s">
        <v>53</v>
      </c>
      <c r="V1514" t="s">
        <v>53</v>
      </c>
      <c r="W1514" t="s">
        <v>108</v>
      </c>
      <c r="X1514">
        <v>113050</v>
      </c>
      <c r="Y1514">
        <v>4704</v>
      </c>
      <c r="Z1514">
        <v>4</v>
      </c>
      <c r="AA1514">
        <v>20</v>
      </c>
      <c r="AB1514">
        <v>105</v>
      </c>
      <c r="AC1514">
        <v>34</v>
      </c>
      <c r="AD1514" t="s">
        <v>5047</v>
      </c>
      <c r="AE1514">
        <f>COUNTIF($E$2:E1514,E1514)</f>
        <v>1</v>
      </c>
      <c r="AF1514">
        <f>COUNTIF($H$2:$H1514,H1514)</f>
        <v>0</v>
      </c>
      <c r="AG1514">
        <f>COUNTIF($M$2:M1514,M1514)</f>
        <v>1</v>
      </c>
      <c r="AH1514">
        <f>COUNTIF($O$2:O1514,O1514)</f>
        <v>0</v>
      </c>
      <c r="AI1514">
        <f>COUNTIF($Q$2:Q1514,Q1514)</f>
        <v>1</v>
      </c>
      <c r="AJ1514">
        <f>COUNTIF($S$2:S1514,S1514)</f>
        <v>832</v>
      </c>
      <c r="AK1514">
        <f t="shared" si="23"/>
        <v>110.400390625</v>
      </c>
      <c r="AL1514">
        <f>IF(AD1514="",0,COUNTIF($AD$2:AD1514,AD1514))</f>
        <v>1</v>
      </c>
    </row>
    <row r="1515" spans="1:38">
      <c r="A1515" t="s">
        <v>5048</v>
      </c>
      <c r="B1515" t="s">
        <v>56</v>
      </c>
      <c r="C1515">
        <v>200</v>
      </c>
      <c r="D1515" t="s">
        <v>54</v>
      </c>
      <c r="E1515" t="s">
        <v>5044</v>
      </c>
      <c r="F1515">
        <v>63</v>
      </c>
      <c r="G1515">
        <v>533</v>
      </c>
      <c r="H1515"/>
      <c r="I1515">
        <v>0</v>
      </c>
      <c r="J1515">
        <v>0</v>
      </c>
      <c r="K1515"/>
      <c r="L1515">
        <v>0</v>
      </c>
      <c r="M1515" t="s">
        <v>5045</v>
      </c>
      <c r="N1515">
        <v>71</v>
      </c>
      <c r="O1515"/>
      <c r="P1515">
        <v>0</v>
      </c>
      <c r="Q1515" t="s">
        <v>5046</v>
      </c>
      <c r="R1515">
        <v>89</v>
      </c>
      <c r="S1515" t="s">
        <v>172</v>
      </c>
      <c r="T1515">
        <v>6</v>
      </c>
      <c r="U1515" t="s">
        <v>53</v>
      </c>
      <c r="V1515" t="s">
        <v>53</v>
      </c>
      <c r="W1515" t="s">
        <v>108</v>
      </c>
      <c r="X1515">
        <v>113045</v>
      </c>
      <c r="Y1515">
        <v>4704</v>
      </c>
      <c r="Z1515">
        <v>5</v>
      </c>
      <c r="AA1515">
        <v>68</v>
      </c>
      <c r="AB1515">
        <v>105</v>
      </c>
      <c r="AC1515">
        <v>34</v>
      </c>
      <c r="AD1515" t="s">
        <v>5049</v>
      </c>
      <c r="AE1515">
        <f>COUNTIF($E$2:E1515,E1515)</f>
        <v>2</v>
      </c>
      <c r="AF1515">
        <f>COUNTIF($H$2:$H1515,H1515)</f>
        <v>0</v>
      </c>
      <c r="AG1515">
        <f>COUNTIF($M$2:M1515,M1515)</f>
        <v>2</v>
      </c>
      <c r="AH1515">
        <f>COUNTIF($O$2:O1515,O1515)</f>
        <v>0</v>
      </c>
      <c r="AI1515">
        <f>COUNTIF($Q$2:Q1515,Q1515)</f>
        <v>2</v>
      </c>
      <c r="AJ1515">
        <f>COUNTIF($S$2:S1515,S1515)</f>
        <v>833</v>
      </c>
      <c r="AK1515">
        <f t="shared" si="23"/>
        <v>110.3955078125</v>
      </c>
      <c r="AL1515">
        <f>IF(AD1515="",0,COUNTIF($AD$2:AD1515,AD1515))</f>
        <v>1</v>
      </c>
    </row>
    <row r="1516" spans="1:38">
      <c r="A1516" t="s">
        <v>5050</v>
      </c>
      <c r="B1516" t="s">
        <v>4</v>
      </c>
      <c r="C1516">
        <v>301</v>
      </c>
      <c r="D1516" t="s">
        <v>55</v>
      </c>
      <c r="E1516"/>
      <c r="F1516">
        <v>0</v>
      </c>
      <c r="G1516">
        <v>0</v>
      </c>
      <c r="H1516"/>
      <c r="I1516">
        <v>0</v>
      </c>
      <c r="J1516">
        <v>0</v>
      </c>
      <c r="K1516"/>
      <c r="L1516">
        <v>0</v>
      </c>
      <c r="M1516"/>
      <c r="N1516">
        <v>0</v>
      </c>
      <c r="O1516"/>
      <c r="P1516">
        <v>0</v>
      </c>
      <c r="Q1516"/>
      <c r="R1516">
        <v>0</v>
      </c>
      <c r="S1516"/>
      <c r="T1516">
        <v>0</v>
      </c>
      <c r="U1516" t="s">
        <v>53</v>
      </c>
      <c r="V1516" t="s">
        <v>53</v>
      </c>
      <c r="W1516"/>
      <c r="X1516">
        <v>188</v>
      </c>
      <c r="Y1516">
        <v>0</v>
      </c>
      <c r="Z1516">
        <v>4</v>
      </c>
      <c r="AA1516">
        <v>7</v>
      </c>
      <c r="AB1516">
        <v>1</v>
      </c>
      <c r="AC1516">
        <v>0</v>
      </c>
      <c r="AD1516" t="s">
        <v>53</v>
      </c>
      <c r="AE1516">
        <f>COUNTIF($E$2:E1516,E1516)</f>
        <v>0</v>
      </c>
      <c r="AF1516">
        <f>COUNTIF($H$2:$H1516,H1516)</f>
        <v>0</v>
      </c>
      <c r="AG1516">
        <f>COUNTIF($M$2:M1516,M1516)</f>
        <v>0</v>
      </c>
      <c r="AH1516">
        <f>COUNTIF($O$2:O1516,O1516)</f>
        <v>0</v>
      </c>
      <c r="AI1516">
        <f>COUNTIF($Q$2:Q1516,Q1516)</f>
        <v>0</v>
      </c>
      <c r="AJ1516">
        <f>COUNTIF($S$2:S1516,S1516)</f>
        <v>0</v>
      </c>
      <c r="AK1516">
        <f t="shared" si="23"/>
        <v>0.18359375</v>
      </c>
      <c r="AL1516">
        <f>IF(AD1516="",0,COUNTIF($AD$2:AD1516,AD1516))</f>
        <v>0</v>
      </c>
    </row>
    <row r="1517" spans="1:38">
      <c r="A1517" t="s">
        <v>5051</v>
      </c>
      <c r="B1517" t="s">
        <v>56</v>
      </c>
      <c r="C1517">
        <v>200</v>
      </c>
      <c r="D1517" t="s">
        <v>54</v>
      </c>
      <c r="E1517" t="s">
        <v>5052</v>
      </c>
      <c r="F1517">
        <v>33</v>
      </c>
      <c r="G1517">
        <v>283</v>
      </c>
      <c r="H1517"/>
      <c r="I1517">
        <v>0</v>
      </c>
      <c r="J1517">
        <v>0</v>
      </c>
      <c r="K1517"/>
      <c r="L1517">
        <v>0</v>
      </c>
      <c r="M1517" t="s">
        <v>5052</v>
      </c>
      <c r="N1517">
        <v>33</v>
      </c>
      <c r="O1517"/>
      <c r="P1517">
        <v>0</v>
      </c>
      <c r="Q1517" t="s">
        <v>5053</v>
      </c>
      <c r="R1517">
        <v>50</v>
      </c>
      <c r="S1517" t="s">
        <v>172</v>
      </c>
      <c r="T1517">
        <v>6</v>
      </c>
      <c r="U1517" t="s">
        <v>53</v>
      </c>
      <c r="V1517" t="s">
        <v>53</v>
      </c>
      <c r="W1517" t="s">
        <v>108</v>
      </c>
      <c r="X1517">
        <v>66216</v>
      </c>
      <c r="Y1517">
        <v>1569</v>
      </c>
      <c r="Z1517">
        <v>4</v>
      </c>
      <c r="AA1517">
        <v>13</v>
      </c>
      <c r="AB1517">
        <v>72</v>
      </c>
      <c r="AC1517">
        <v>24</v>
      </c>
      <c r="AD1517" t="s">
        <v>5054</v>
      </c>
      <c r="AE1517">
        <f>COUNTIF($E$2:E1517,E1517)</f>
        <v>1</v>
      </c>
      <c r="AF1517">
        <f>COUNTIF($H$2:$H1517,H1517)</f>
        <v>0</v>
      </c>
      <c r="AG1517">
        <f>COUNTIF($M$2:M1517,M1517)</f>
        <v>1</v>
      </c>
      <c r="AH1517">
        <f>COUNTIF($O$2:O1517,O1517)</f>
        <v>0</v>
      </c>
      <c r="AI1517">
        <f>COUNTIF($Q$2:Q1517,Q1517)</f>
        <v>1</v>
      </c>
      <c r="AJ1517">
        <f>COUNTIF($S$2:S1517,S1517)</f>
        <v>834</v>
      </c>
      <c r="AK1517">
        <f t="shared" si="23"/>
        <v>64.6640625</v>
      </c>
      <c r="AL1517">
        <f>IF(AD1517="",0,COUNTIF($AD$2:AD1517,AD1517))</f>
        <v>1</v>
      </c>
    </row>
    <row r="1518" spans="1:38">
      <c r="A1518" t="s">
        <v>5055</v>
      </c>
      <c r="B1518" t="s">
        <v>56</v>
      </c>
      <c r="C1518">
        <v>200</v>
      </c>
      <c r="D1518" t="s">
        <v>54</v>
      </c>
      <c r="E1518" t="s">
        <v>5052</v>
      </c>
      <c r="F1518">
        <v>33</v>
      </c>
      <c r="G1518">
        <v>283</v>
      </c>
      <c r="H1518"/>
      <c r="I1518">
        <v>0</v>
      </c>
      <c r="J1518">
        <v>0</v>
      </c>
      <c r="K1518"/>
      <c r="L1518">
        <v>0</v>
      </c>
      <c r="M1518" t="s">
        <v>5052</v>
      </c>
      <c r="N1518">
        <v>33</v>
      </c>
      <c r="O1518"/>
      <c r="P1518">
        <v>0</v>
      </c>
      <c r="Q1518" t="s">
        <v>5053</v>
      </c>
      <c r="R1518">
        <v>50</v>
      </c>
      <c r="S1518" t="s">
        <v>172</v>
      </c>
      <c r="T1518">
        <v>6</v>
      </c>
      <c r="U1518" t="s">
        <v>53</v>
      </c>
      <c r="V1518" t="s">
        <v>53</v>
      </c>
      <c r="W1518" t="s">
        <v>108</v>
      </c>
      <c r="X1518">
        <v>66241</v>
      </c>
      <c r="Y1518">
        <v>1569</v>
      </c>
      <c r="Z1518">
        <v>5</v>
      </c>
      <c r="AA1518">
        <v>12</v>
      </c>
      <c r="AB1518">
        <v>72</v>
      </c>
      <c r="AC1518">
        <v>24</v>
      </c>
      <c r="AD1518" t="s">
        <v>5056</v>
      </c>
      <c r="AE1518">
        <f>COUNTIF($E$2:E1518,E1518)</f>
        <v>2</v>
      </c>
      <c r="AF1518">
        <f>COUNTIF($H$2:$H1518,H1518)</f>
        <v>0</v>
      </c>
      <c r="AG1518">
        <f>COUNTIF($M$2:M1518,M1518)</f>
        <v>2</v>
      </c>
      <c r="AH1518">
        <f>COUNTIF($O$2:O1518,O1518)</f>
        <v>0</v>
      </c>
      <c r="AI1518">
        <f>COUNTIF($Q$2:Q1518,Q1518)</f>
        <v>2</v>
      </c>
      <c r="AJ1518">
        <f>COUNTIF($S$2:S1518,S1518)</f>
        <v>835</v>
      </c>
      <c r="AK1518">
        <f t="shared" si="23"/>
        <v>64.6884765625</v>
      </c>
      <c r="AL1518">
        <f>IF(AD1518="",0,COUNTIF($AD$2:AD1518,AD1518))</f>
        <v>1</v>
      </c>
    </row>
    <row r="1519" spans="1:38">
      <c r="A1519" t="s">
        <v>5057</v>
      </c>
      <c r="B1519" t="s">
        <v>56</v>
      </c>
      <c r="C1519">
        <v>200</v>
      </c>
      <c r="D1519" t="s">
        <v>54</v>
      </c>
      <c r="E1519" t="s">
        <v>5058</v>
      </c>
      <c r="F1519">
        <v>50</v>
      </c>
      <c r="G1519">
        <v>425</v>
      </c>
      <c r="H1519"/>
      <c r="I1519">
        <v>0</v>
      </c>
      <c r="J1519">
        <v>0</v>
      </c>
      <c r="K1519"/>
      <c r="L1519">
        <v>0</v>
      </c>
      <c r="M1519" t="s">
        <v>5059</v>
      </c>
      <c r="N1519">
        <v>64</v>
      </c>
      <c r="O1519"/>
      <c r="P1519">
        <v>0</v>
      </c>
      <c r="Q1519" t="s">
        <v>5060</v>
      </c>
      <c r="R1519">
        <v>41</v>
      </c>
      <c r="S1519" t="s">
        <v>5061</v>
      </c>
      <c r="T1519">
        <v>44</v>
      </c>
      <c r="U1519" t="s">
        <v>53</v>
      </c>
      <c r="V1519" t="s">
        <v>53</v>
      </c>
      <c r="W1519" t="s">
        <v>108</v>
      </c>
      <c r="X1519">
        <v>70066</v>
      </c>
      <c r="Y1519">
        <v>2267</v>
      </c>
      <c r="Z1519">
        <v>3</v>
      </c>
      <c r="AA1519">
        <v>13</v>
      </c>
      <c r="AB1519">
        <v>72</v>
      </c>
      <c r="AC1519">
        <v>16</v>
      </c>
      <c r="AD1519" t="s">
        <v>5062</v>
      </c>
      <c r="AE1519">
        <f>COUNTIF($E$2:E1519,E1519)</f>
        <v>1</v>
      </c>
      <c r="AF1519">
        <f>COUNTIF($H$2:$H1519,H1519)</f>
        <v>0</v>
      </c>
      <c r="AG1519">
        <f>COUNTIF($M$2:M1519,M1519)</f>
        <v>1</v>
      </c>
      <c r="AH1519">
        <f>COUNTIF($O$2:O1519,O1519)</f>
        <v>0</v>
      </c>
      <c r="AI1519">
        <f>COUNTIF($Q$2:Q1519,Q1519)</f>
        <v>1</v>
      </c>
      <c r="AJ1519">
        <f>COUNTIF($S$2:S1519,S1519)</f>
        <v>1</v>
      </c>
      <c r="AK1519">
        <f t="shared" si="23"/>
        <v>68.423828125</v>
      </c>
      <c r="AL1519">
        <f>IF(AD1519="",0,COUNTIF($AD$2:AD1519,AD1519))</f>
        <v>1</v>
      </c>
    </row>
    <row r="1520" spans="1:38">
      <c r="A1520" t="s">
        <v>5063</v>
      </c>
      <c r="B1520" t="s">
        <v>56</v>
      </c>
      <c r="C1520">
        <v>200</v>
      </c>
      <c r="D1520" t="s">
        <v>54</v>
      </c>
      <c r="E1520" t="s">
        <v>5058</v>
      </c>
      <c r="F1520">
        <v>50</v>
      </c>
      <c r="G1520">
        <v>425</v>
      </c>
      <c r="H1520"/>
      <c r="I1520">
        <v>0</v>
      </c>
      <c r="J1520">
        <v>0</v>
      </c>
      <c r="K1520"/>
      <c r="L1520">
        <v>0</v>
      </c>
      <c r="M1520" t="s">
        <v>5059</v>
      </c>
      <c r="N1520">
        <v>64</v>
      </c>
      <c r="O1520"/>
      <c r="P1520">
        <v>0</v>
      </c>
      <c r="Q1520" t="s">
        <v>5060</v>
      </c>
      <c r="R1520">
        <v>41</v>
      </c>
      <c r="S1520" t="s">
        <v>5061</v>
      </c>
      <c r="T1520">
        <v>44</v>
      </c>
      <c r="U1520" t="s">
        <v>53</v>
      </c>
      <c r="V1520" t="s">
        <v>53</v>
      </c>
      <c r="W1520" t="s">
        <v>108</v>
      </c>
      <c r="X1520">
        <v>70075</v>
      </c>
      <c r="Y1520">
        <v>2267</v>
      </c>
      <c r="Z1520">
        <v>4</v>
      </c>
      <c r="AA1520">
        <v>20</v>
      </c>
      <c r="AB1520">
        <v>72</v>
      </c>
      <c r="AC1520">
        <v>16</v>
      </c>
      <c r="AD1520" t="s">
        <v>5064</v>
      </c>
      <c r="AE1520">
        <f>COUNTIF($E$2:E1520,E1520)</f>
        <v>2</v>
      </c>
      <c r="AF1520">
        <f>COUNTIF($H$2:$H1520,H1520)</f>
        <v>0</v>
      </c>
      <c r="AG1520">
        <f>COUNTIF($M$2:M1520,M1520)</f>
        <v>2</v>
      </c>
      <c r="AH1520">
        <f>COUNTIF($O$2:O1520,O1520)</f>
        <v>0</v>
      </c>
      <c r="AI1520">
        <f>COUNTIF($Q$2:Q1520,Q1520)</f>
        <v>2</v>
      </c>
      <c r="AJ1520">
        <f>COUNTIF($S$2:S1520,S1520)</f>
        <v>2</v>
      </c>
      <c r="AK1520">
        <f t="shared" si="23"/>
        <v>68.4326171875</v>
      </c>
      <c r="AL1520">
        <f>IF(AD1520="",0,COUNTIF($AD$2:AD1520,AD1520))</f>
        <v>1</v>
      </c>
    </row>
    <row r="1521" spans="1:38">
      <c r="A1521" t="s">
        <v>5065</v>
      </c>
      <c r="B1521" t="s">
        <v>56</v>
      </c>
      <c r="C1521">
        <v>200</v>
      </c>
      <c r="D1521" t="s">
        <v>54</v>
      </c>
      <c r="E1521" t="s">
        <v>5066</v>
      </c>
      <c r="F1521">
        <v>28</v>
      </c>
      <c r="G1521">
        <v>251</v>
      </c>
      <c r="H1521"/>
      <c r="I1521">
        <v>0</v>
      </c>
      <c r="J1521">
        <v>0</v>
      </c>
      <c r="K1521"/>
      <c r="L1521">
        <v>0</v>
      </c>
      <c r="M1521" t="s">
        <v>5066</v>
      </c>
      <c r="N1521">
        <v>28</v>
      </c>
      <c r="O1521"/>
      <c r="P1521">
        <v>0</v>
      </c>
      <c r="Q1521" t="s">
        <v>5067</v>
      </c>
      <c r="R1521">
        <v>13</v>
      </c>
      <c r="S1521" t="s">
        <v>5068</v>
      </c>
      <c r="T1521">
        <v>25</v>
      </c>
      <c r="U1521" t="s">
        <v>53</v>
      </c>
      <c r="V1521" t="s">
        <v>53</v>
      </c>
      <c r="W1521" t="s">
        <v>108</v>
      </c>
      <c r="X1521">
        <v>62300</v>
      </c>
      <c r="Y1521">
        <v>1923</v>
      </c>
      <c r="Z1521">
        <v>4</v>
      </c>
      <c r="AA1521">
        <v>7</v>
      </c>
      <c r="AB1521">
        <v>64</v>
      </c>
      <c r="AC1521">
        <v>13</v>
      </c>
      <c r="AD1521" t="s">
        <v>5069</v>
      </c>
      <c r="AE1521">
        <f>COUNTIF($E$2:E1521,E1521)</f>
        <v>1</v>
      </c>
      <c r="AF1521">
        <f>COUNTIF($H$2:$H1521,H1521)</f>
        <v>0</v>
      </c>
      <c r="AG1521">
        <f>COUNTIF($M$2:M1521,M1521)</f>
        <v>1</v>
      </c>
      <c r="AH1521">
        <f>COUNTIF($O$2:O1521,O1521)</f>
        <v>0</v>
      </c>
      <c r="AI1521">
        <f>COUNTIF($Q$2:Q1521,Q1521)</f>
        <v>1</v>
      </c>
      <c r="AJ1521">
        <f>COUNTIF($S$2:S1521,S1521)</f>
        <v>1</v>
      </c>
      <c r="AK1521">
        <f t="shared" si="23"/>
        <v>60.83984375</v>
      </c>
      <c r="AL1521">
        <f>IF(AD1521="",0,COUNTIF($AD$2:AD1521,AD1521))</f>
        <v>1</v>
      </c>
    </row>
    <row r="1522" spans="1:38">
      <c r="A1522" t="s">
        <v>5070</v>
      </c>
      <c r="B1522" t="s">
        <v>56</v>
      </c>
      <c r="C1522">
        <v>200</v>
      </c>
      <c r="D1522" t="s">
        <v>54</v>
      </c>
      <c r="E1522" t="s">
        <v>5066</v>
      </c>
      <c r="F1522">
        <v>28</v>
      </c>
      <c r="G1522">
        <v>251</v>
      </c>
      <c r="H1522"/>
      <c r="I1522">
        <v>0</v>
      </c>
      <c r="J1522">
        <v>0</v>
      </c>
      <c r="K1522"/>
      <c r="L1522">
        <v>0</v>
      </c>
      <c r="M1522" t="s">
        <v>5066</v>
      </c>
      <c r="N1522">
        <v>28</v>
      </c>
      <c r="O1522"/>
      <c r="P1522">
        <v>0</v>
      </c>
      <c r="Q1522" t="s">
        <v>5067</v>
      </c>
      <c r="R1522">
        <v>13</v>
      </c>
      <c r="S1522" t="s">
        <v>5068</v>
      </c>
      <c r="T1522">
        <v>25</v>
      </c>
      <c r="U1522" t="s">
        <v>53</v>
      </c>
      <c r="V1522" t="s">
        <v>53</v>
      </c>
      <c r="W1522" t="s">
        <v>108</v>
      </c>
      <c r="X1522">
        <v>62326</v>
      </c>
      <c r="Y1522">
        <v>1923</v>
      </c>
      <c r="Z1522">
        <v>5</v>
      </c>
      <c r="AA1522">
        <v>8</v>
      </c>
      <c r="AB1522">
        <v>64</v>
      </c>
      <c r="AC1522">
        <v>13</v>
      </c>
      <c r="AD1522" t="s">
        <v>5071</v>
      </c>
      <c r="AE1522">
        <f>COUNTIF($E$2:E1522,E1522)</f>
        <v>2</v>
      </c>
      <c r="AF1522">
        <f>COUNTIF($H$2:$H1522,H1522)</f>
        <v>0</v>
      </c>
      <c r="AG1522">
        <f>COUNTIF($M$2:M1522,M1522)</f>
        <v>2</v>
      </c>
      <c r="AH1522">
        <f>COUNTIF($O$2:O1522,O1522)</f>
        <v>0</v>
      </c>
      <c r="AI1522">
        <f>COUNTIF($Q$2:Q1522,Q1522)</f>
        <v>2</v>
      </c>
      <c r="AJ1522">
        <f>COUNTIF($S$2:S1522,S1522)</f>
        <v>2</v>
      </c>
      <c r="AK1522">
        <f t="shared" si="23"/>
        <v>60.865234375</v>
      </c>
      <c r="AL1522">
        <f>IF(AD1522="",0,COUNTIF($AD$2:AD1522,AD1522))</f>
        <v>1</v>
      </c>
    </row>
    <row r="1523" spans="1:38">
      <c r="A1523" t="s">
        <v>5072</v>
      </c>
      <c r="B1523" t="s">
        <v>56</v>
      </c>
      <c r="C1523">
        <v>200</v>
      </c>
      <c r="D1523" t="s">
        <v>54</v>
      </c>
      <c r="E1523" t="s">
        <v>5073</v>
      </c>
      <c r="F1523">
        <v>44</v>
      </c>
      <c r="G1523">
        <v>379</v>
      </c>
      <c r="H1523"/>
      <c r="I1523">
        <v>0</v>
      </c>
      <c r="J1523">
        <v>0</v>
      </c>
      <c r="K1523"/>
      <c r="L1523">
        <v>0</v>
      </c>
      <c r="M1523" t="s">
        <v>5074</v>
      </c>
      <c r="N1523">
        <v>49</v>
      </c>
      <c r="O1523"/>
      <c r="P1523">
        <v>0</v>
      </c>
      <c r="Q1523" t="s">
        <v>5075</v>
      </c>
      <c r="R1523">
        <v>12</v>
      </c>
      <c r="S1523"/>
      <c r="T1523">
        <v>0</v>
      </c>
      <c r="U1523" t="s">
        <v>53</v>
      </c>
      <c r="V1523" t="s">
        <v>53</v>
      </c>
      <c r="W1523" t="s">
        <v>108</v>
      </c>
      <c r="X1523">
        <v>126245</v>
      </c>
      <c r="Y1523">
        <v>5124</v>
      </c>
      <c r="Z1523">
        <v>3</v>
      </c>
      <c r="AA1523">
        <v>35</v>
      </c>
      <c r="AB1523">
        <v>120</v>
      </c>
      <c r="AC1523">
        <v>57</v>
      </c>
      <c r="AD1523" t="s">
        <v>5076</v>
      </c>
      <c r="AE1523">
        <f>COUNTIF($E$2:E1523,E1523)</f>
        <v>1</v>
      </c>
      <c r="AF1523">
        <f>COUNTIF($H$2:$H1523,H1523)</f>
        <v>0</v>
      </c>
      <c r="AG1523">
        <f>COUNTIF($M$2:M1523,M1523)</f>
        <v>1</v>
      </c>
      <c r="AH1523">
        <f>COUNTIF($O$2:O1523,O1523)</f>
        <v>0</v>
      </c>
      <c r="AI1523">
        <f>COUNTIF($Q$2:Q1523,Q1523)</f>
        <v>1</v>
      </c>
      <c r="AJ1523">
        <f>COUNTIF($S$2:S1523,S1523)</f>
        <v>0</v>
      </c>
      <c r="AK1523">
        <f t="shared" si="23"/>
        <v>123.2861328125</v>
      </c>
      <c r="AL1523">
        <f>IF(AD1523="",0,COUNTIF($AD$2:AD1523,AD1523))</f>
        <v>1</v>
      </c>
    </row>
    <row r="1524" spans="1:38">
      <c r="A1524" t="s">
        <v>5077</v>
      </c>
      <c r="B1524" t="s">
        <v>56</v>
      </c>
      <c r="C1524">
        <v>200</v>
      </c>
      <c r="D1524" t="s">
        <v>54</v>
      </c>
      <c r="E1524" t="s">
        <v>5073</v>
      </c>
      <c r="F1524">
        <v>44</v>
      </c>
      <c r="G1524">
        <v>379</v>
      </c>
      <c r="H1524"/>
      <c r="I1524">
        <v>0</v>
      </c>
      <c r="J1524">
        <v>0</v>
      </c>
      <c r="K1524"/>
      <c r="L1524">
        <v>0</v>
      </c>
      <c r="M1524" t="s">
        <v>5074</v>
      </c>
      <c r="N1524">
        <v>49</v>
      </c>
      <c r="O1524"/>
      <c r="P1524">
        <v>0</v>
      </c>
      <c r="Q1524" t="s">
        <v>5075</v>
      </c>
      <c r="R1524">
        <v>12</v>
      </c>
      <c r="S1524"/>
      <c r="T1524">
        <v>0</v>
      </c>
      <c r="U1524" t="s">
        <v>53</v>
      </c>
      <c r="V1524" t="s">
        <v>53</v>
      </c>
      <c r="W1524" t="s">
        <v>108</v>
      </c>
      <c r="X1524">
        <v>126268</v>
      </c>
      <c r="Y1524">
        <v>5124</v>
      </c>
      <c r="Z1524">
        <v>4</v>
      </c>
      <c r="AA1524">
        <v>108</v>
      </c>
      <c r="AB1524">
        <v>120</v>
      </c>
      <c r="AC1524">
        <v>57</v>
      </c>
      <c r="AD1524" t="s">
        <v>5078</v>
      </c>
      <c r="AE1524">
        <f>COUNTIF($E$2:E1524,E1524)</f>
        <v>2</v>
      </c>
      <c r="AF1524">
        <f>COUNTIF($H$2:$H1524,H1524)</f>
        <v>0</v>
      </c>
      <c r="AG1524">
        <f>COUNTIF($M$2:M1524,M1524)</f>
        <v>2</v>
      </c>
      <c r="AH1524">
        <f>COUNTIF($O$2:O1524,O1524)</f>
        <v>0</v>
      </c>
      <c r="AI1524">
        <f>COUNTIF($Q$2:Q1524,Q1524)</f>
        <v>2</v>
      </c>
      <c r="AJ1524">
        <f>COUNTIF($S$2:S1524,S1524)</f>
        <v>0</v>
      </c>
      <c r="AK1524">
        <f t="shared" si="23"/>
        <v>123.30859375</v>
      </c>
      <c r="AL1524">
        <f>IF(AD1524="",0,COUNTIF($AD$2:AD1524,AD1524))</f>
        <v>1</v>
      </c>
    </row>
    <row r="1525" spans="1:38">
      <c r="A1525" t="s">
        <v>5079</v>
      </c>
      <c r="B1525" t="s">
        <v>56</v>
      </c>
      <c r="C1525">
        <v>200</v>
      </c>
      <c r="D1525" t="s">
        <v>54</v>
      </c>
      <c r="E1525" t="s">
        <v>5080</v>
      </c>
      <c r="F1525">
        <v>41</v>
      </c>
      <c r="G1525">
        <v>333</v>
      </c>
      <c r="H1525"/>
      <c r="I1525">
        <v>0</v>
      </c>
      <c r="J1525">
        <v>0</v>
      </c>
      <c r="K1525"/>
      <c r="L1525">
        <v>0</v>
      </c>
      <c r="M1525" t="s">
        <v>5081</v>
      </c>
      <c r="N1525">
        <v>45</v>
      </c>
      <c r="O1525"/>
      <c r="P1525">
        <v>0</v>
      </c>
      <c r="Q1525" t="s">
        <v>5082</v>
      </c>
      <c r="R1525">
        <v>63</v>
      </c>
      <c r="S1525" t="s">
        <v>172</v>
      </c>
      <c r="T1525">
        <v>6</v>
      </c>
      <c r="U1525" t="s">
        <v>53</v>
      </c>
      <c r="V1525" t="s">
        <v>53</v>
      </c>
      <c r="W1525" t="s">
        <v>108</v>
      </c>
      <c r="X1525">
        <v>58788</v>
      </c>
      <c r="Y1525">
        <v>1581</v>
      </c>
      <c r="Z1525">
        <v>4</v>
      </c>
      <c r="AA1525">
        <v>10</v>
      </c>
      <c r="AB1525">
        <v>62</v>
      </c>
      <c r="AC1525">
        <v>13</v>
      </c>
      <c r="AD1525" t="s">
        <v>5083</v>
      </c>
      <c r="AE1525">
        <f>COUNTIF($E$2:E1525,E1525)</f>
        <v>1</v>
      </c>
      <c r="AF1525">
        <f>COUNTIF($H$2:$H1525,H1525)</f>
        <v>0</v>
      </c>
      <c r="AG1525">
        <f>COUNTIF($M$2:M1525,M1525)</f>
        <v>1</v>
      </c>
      <c r="AH1525">
        <f>COUNTIF($O$2:O1525,O1525)</f>
        <v>0</v>
      </c>
      <c r="AI1525">
        <f>COUNTIF($Q$2:Q1525,Q1525)</f>
        <v>1</v>
      </c>
      <c r="AJ1525">
        <f>COUNTIF($S$2:S1525,S1525)</f>
        <v>836</v>
      </c>
      <c r="AK1525">
        <f t="shared" si="23"/>
        <v>57.41015625</v>
      </c>
      <c r="AL1525">
        <f>IF(AD1525="",0,COUNTIF($AD$2:AD1525,AD1525))</f>
        <v>1</v>
      </c>
    </row>
    <row r="1526" spans="1:38">
      <c r="A1526" t="s">
        <v>5084</v>
      </c>
      <c r="B1526" t="s">
        <v>56</v>
      </c>
      <c r="C1526">
        <v>200</v>
      </c>
      <c r="D1526" t="s">
        <v>54</v>
      </c>
      <c r="E1526" t="s">
        <v>5080</v>
      </c>
      <c r="F1526">
        <v>41</v>
      </c>
      <c r="G1526">
        <v>333</v>
      </c>
      <c r="H1526"/>
      <c r="I1526">
        <v>0</v>
      </c>
      <c r="J1526">
        <v>0</v>
      </c>
      <c r="K1526"/>
      <c r="L1526">
        <v>0</v>
      </c>
      <c r="M1526" t="s">
        <v>5081</v>
      </c>
      <c r="N1526">
        <v>45</v>
      </c>
      <c r="O1526"/>
      <c r="P1526">
        <v>0</v>
      </c>
      <c r="Q1526" t="s">
        <v>5082</v>
      </c>
      <c r="R1526">
        <v>63</v>
      </c>
      <c r="S1526" t="s">
        <v>172</v>
      </c>
      <c r="T1526">
        <v>6</v>
      </c>
      <c r="U1526" t="s">
        <v>53</v>
      </c>
      <c r="V1526" t="s">
        <v>53</v>
      </c>
      <c r="W1526" t="s">
        <v>108</v>
      </c>
      <c r="X1526">
        <v>58798</v>
      </c>
      <c r="Y1526">
        <v>1581</v>
      </c>
      <c r="Z1526">
        <v>5</v>
      </c>
      <c r="AA1526">
        <v>2</v>
      </c>
      <c r="AB1526">
        <v>62</v>
      </c>
      <c r="AC1526">
        <v>13</v>
      </c>
      <c r="AD1526" t="s">
        <v>5085</v>
      </c>
      <c r="AE1526">
        <f>COUNTIF($E$2:E1526,E1526)</f>
        <v>2</v>
      </c>
      <c r="AF1526">
        <f>COUNTIF($H$2:$H1526,H1526)</f>
        <v>0</v>
      </c>
      <c r="AG1526">
        <f>COUNTIF($M$2:M1526,M1526)</f>
        <v>2</v>
      </c>
      <c r="AH1526">
        <f>COUNTIF($O$2:O1526,O1526)</f>
        <v>0</v>
      </c>
      <c r="AI1526">
        <f>COUNTIF($Q$2:Q1526,Q1526)</f>
        <v>2</v>
      </c>
      <c r="AJ1526">
        <f>COUNTIF($S$2:S1526,S1526)</f>
        <v>837</v>
      </c>
      <c r="AK1526">
        <f t="shared" si="23"/>
        <v>57.419921875</v>
      </c>
      <c r="AL1526">
        <f>IF(AD1526="",0,COUNTIF($AD$2:AD1526,AD1526))</f>
        <v>1</v>
      </c>
    </row>
    <row r="1527" spans="1:38">
      <c r="A1527" t="s">
        <v>5086</v>
      </c>
      <c r="B1527" t="s">
        <v>56</v>
      </c>
      <c r="C1527">
        <v>200</v>
      </c>
      <c r="D1527" t="s">
        <v>54</v>
      </c>
      <c r="E1527" t="s">
        <v>5087</v>
      </c>
      <c r="F1527">
        <v>53</v>
      </c>
      <c r="G1527">
        <v>461</v>
      </c>
      <c r="H1527"/>
      <c r="I1527">
        <v>0</v>
      </c>
      <c r="J1527">
        <v>0</v>
      </c>
      <c r="K1527"/>
      <c r="L1527">
        <v>0</v>
      </c>
      <c r="M1527" t="s">
        <v>5087</v>
      </c>
      <c r="N1527">
        <v>53</v>
      </c>
      <c r="O1527"/>
      <c r="P1527">
        <v>0</v>
      </c>
      <c r="Q1527" t="s">
        <v>5088</v>
      </c>
      <c r="R1527">
        <v>70</v>
      </c>
      <c r="S1527" t="s">
        <v>172</v>
      </c>
      <c r="T1527">
        <v>6</v>
      </c>
      <c r="U1527" t="s">
        <v>53</v>
      </c>
      <c r="V1527" t="s">
        <v>53</v>
      </c>
      <c r="W1527" t="s">
        <v>108</v>
      </c>
      <c r="X1527">
        <v>58874</v>
      </c>
      <c r="Y1527">
        <v>1269</v>
      </c>
      <c r="Z1527">
        <v>5</v>
      </c>
      <c r="AA1527">
        <v>10</v>
      </c>
      <c r="AB1527">
        <v>67</v>
      </c>
      <c r="AC1527">
        <v>16</v>
      </c>
      <c r="AD1527" t="s">
        <v>5089</v>
      </c>
      <c r="AE1527">
        <f>COUNTIF($E$2:E1527,E1527)</f>
        <v>1</v>
      </c>
      <c r="AF1527">
        <f>COUNTIF($H$2:$H1527,H1527)</f>
        <v>0</v>
      </c>
      <c r="AG1527">
        <f>COUNTIF($M$2:M1527,M1527)</f>
        <v>1</v>
      </c>
      <c r="AH1527">
        <f>COUNTIF($O$2:O1527,O1527)</f>
        <v>0</v>
      </c>
      <c r="AI1527">
        <f>COUNTIF($Q$2:Q1527,Q1527)</f>
        <v>1</v>
      </c>
      <c r="AJ1527">
        <f>COUNTIF($S$2:S1527,S1527)</f>
        <v>838</v>
      </c>
      <c r="AK1527">
        <f t="shared" si="23"/>
        <v>57.494140625</v>
      </c>
      <c r="AL1527">
        <f>IF(AD1527="",0,COUNTIF($AD$2:AD1527,AD1527))</f>
        <v>1</v>
      </c>
    </row>
    <row r="1528" spans="1:38">
      <c r="A1528" t="s">
        <v>5090</v>
      </c>
      <c r="B1528" t="s">
        <v>56</v>
      </c>
      <c r="C1528">
        <v>200</v>
      </c>
      <c r="D1528" t="s">
        <v>54</v>
      </c>
      <c r="E1528" t="s">
        <v>5087</v>
      </c>
      <c r="F1528">
        <v>53</v>
      </c>
      <c r="G1528">
        <v>461</v>
      </c>
      <c r="H1528"/>
      <c r="I1528">
        <v>0</v>
      </c>
      <c r="J1528">
        <v>0</v>
      </c>
      <c r="K1528"/>
      <c r="L1528">
        <v>0</v>
      </c>
      <c r="M1528" t="s">
        <v>5087</v>
      </c>
      <c r="N1528">
        <v>53</v>
      </c>
      <c r="O1528"/>
      <c r="P1528">
        <v>0</v>
      </c>
      <c r="Q1528" t="s">
        <v>5088</v>
      </c>
      <c r="R1528">
        <v>70</v>
      </c>
      <c r="S1528" t="s">
        <v>172</v>
      </c>
      <c r="T1528">
        <v>6</v>
      </c>
      <c r="U1528" t="s">
        <v>53</v>
      </c>
      <c r="V1528" t="s">
        <v>53</v>
      </c>
      <c r="W1528" t="s">
        <v>108</v>
      </c>
      <c r="X1528">
        <v>58876</v>
      </c>
      <c r="Y1528">
        <v>1269</v>
      </c>
      <c r="Z1528">
        <v>6</v>
      </c>
      <c r="AA1528">
        <v>6</v>
      </c>
      <c r="AB1528">
        <v>67</v>
      </c>
      <c r="AC1528">
        <v>16</v>
      </c>
      <c r="AD1528" t="s">
        <v>5091</v>
      </c>
      <c r="AE1528">
        <f>COUNTIF($E$2:E1528,E1528)</f>
        <v>2</v>
      </c>
      <c r="AF1528">
        <f>COUNTIF($H$2:$H1528,H1528)</f>
        <v>0</v>
      </c>
      <c r="AG1528">
        <f>COUNTIF($M$2:M1528,M1528)</f>
        <v>2</v>
      </c>
      <c r="AH1528">
        <f>COUNTIF($O$2:O1528,O1528)</f>
        <v>0</v>
      </c>
      <c r="AI1528">
        <f>COUNTIF($Q$2:Q1528,Q1528)</f>
        <v>2</v>
      </c>
      <c r="AJ1528">
        <f>COUNTIF($S$2:S1528,S1528)</f>
        <v>839</v>
      </c>
      <c r="AK1528">
        <f t="shared" si="23"/>
        <v>57.49609375</v>
      </c>
      <c r="AL1528">
        <f>IF(AD1528="",0,COUNTIF($AD$2:AD1528,AD1528))</f>
        <v>1</v>
      </c>
    </row>
    <row r="1529" spans="1:38">
      <c r="A1529" t="s">
        <v>5092</v>
      </c>
      <c r="B1529" t="s">
        <v>4</v>
      </c>
      <c r="C1529">
        <v>301</v>
      </c>
      <c r="D1529" t="s">
        <v>55</v>
      </c>
      <c r="E1529"/>
      <c r="F1529">
        <v>0</v>
      </c>
      <c r="G1529">
        <v>0</v>
      </c>
      <c r="H1529"/>
      <c r="I1529">
        <v>0</v>
      </c>
      <c r="J1529">
        <v>0</v>
      </c>
      <c r="K1529"/>
      <c r="L1529">
        <v>0</v>
      </c>
      <c r="M1529"/>
      <c r="N1529">
        <v>0</v>
      </c>
      <c r="O1529"/>
      <c r="P1529">
        <v>0</v>
      </c>
      <c r="Q1529"/>
      <c r="R1529">
        <v>0</v>
      </c>
      <c r="S1529"/>
      <c r="T1529">
        <v>0</v>
      </c>
      <c r="U1529" t="s">
        <v>53</v>
      </c>
      <c r="V1529" t="s">
        <v>53</v>
      </c>
      <c r="W1529"/>
      <c r="X1529">
        <v>188</v>
      </c>
      <c r="Y1529">
        <v>0</v>
      </c>
      <c r="Z1529">
        <v>6</v>
      </c>
      <c r="AA1529">
        <v>1</v>
      </c>
      <c r="AB1529">
        <v>1</v>
      </c>
      <c r="AC1529">
        <v>0</v>
      </c>
      <c r="AD1529" t="s">
        <v>53</v>
      </c>
      <c r="AE1529">
        <f>COUNTIF($E$2:E1529,E1529)</f>
        <v>0</v>
      </c>
      <c r="AF1529">
        <f>COUNTIF($H$2:$H1529,H1529)</f>
        <v>0</v>
      </c>
      <c r="AG1529">
        <f>COUNTIF($M$2:M1529,M1529)</f>
        <v>0</v>
      </c>
      <c r="AH1529">
        <f>COUNTIF($O$2:O1529,O1529)</f>
        <v>0</v>
      </c>
      <c r="AI1529">
        <f>COUNTIF($Q$2:Q1529,Q1529)</f>
        <v>0</v>
      </c>
      <c r="AJ1529">
        <f>COUNTIF($S$2:S1529,S1529)</f>
        <v>0</v>
      </c>
      <c r="AK1529">
        <f t="shared" si="23"/>
        <v>0.18359375</v>
      </c>
      <c r="AL1529">
        <f>IF(AD1529="",0,COUNTIF($AD$2:AD1529,AD1529))</f>
        <v>0</v>
      </c>
    </row>
    <row r="1530" spans="1:38">
      <c r="A1530" t="s">
        <v>5093</v>
      </c>
      <c r="B1530" t="s">
        <v>56</v>
      </c>
      <c r="C1530">
        <v>200</v>
      </c>
      <c r="D1530" t="s">
        <v>54</v>
      </c>
      <c r="E1530" t="s">
        <v>5094</v>
      </c>
      <c r="F1530">
        <v>63</v>
      </c>
      <c r="G1530">
        <v>529</v>
      </c>
      <c r="H1530"/>
      <c r="I1530">
        <v>0</v>
      </c>
      <c r="J1530">
        <v>0</v>
      </c>
      <c r="K1530"/>
      <c r="L1530">
        <v>0</v>
      </c>
      <c r="M1530" t="s">
        <v>5095</v>
      </c>
      <c r="N1530">
        <v>71</v>
      </c>
      <c r="O1530"/>
      <c r="P1530">
        <v>0</v>
      </c>
      <c r="Q1530" t="s">
        <v>5096</v>
      </c>
      <c r="R1530">
        <v>23</v>
      </c>
      <c r="S1530" t="s">
        <v>5097</v>
      </c>
      <c r="T1530">
        <v>88</v>
      </c>
      <c r="U1530" t="s">
        <v>53</v>
      </c>
      <c r="V1530" t="s">
        <v>53</v>
      </c>
      <c r="W1530" t="s">
        <v>108</v>
      </c>
      <c r="X1530">
        <v>56933</v>
      </c>
      <c r="Y1530">
        <v>1217</v>
      </c>
      <c r="Z1530">
        <v>4</v>
      </c>
      <c r="AA1530">
        <v>15</v>
      </c>
      <c r="AB1530">
        <v>67</v>
      </c>
      <c r="AC1530">
        <v>11</v>
      </c>
      <c r="AD1530" t="s">
        <v>5098</v>
      </c>
      <c r="AE1530">
        <f>COUNTIF($E$2:E1530,E1530)</f>
        <v>1</v>
      </c>
      <c r="AF1530">
        <f>COUNTIF($H$2:$H1530,H1530)</f>
        <v>0</v>
      </c>
      <c r="AG1530">
        <f>COUNTIF($M$2:M1530,M1530)</f>
        <v>1</v>
      </c>
      <c r="AH1530">
        <f>COUNTIF($O$2:O1530,O1530)</f>
        <v>0</v>
      </c>
      <c r="AI1530">
        <f>COUNTIF($Q$2:Q1530,Q1530)</f>
        <v>1</v>
      </c>
      <c r="AJ1530">
        <f>COUNTIF($S$2:S1530,S1530)</f>
        <v>1</v>
      </c>
      <c r="AK1530">
        <f t="shared" si="23"/>
        <v>55.5986328125</v>
      </c>
      <c r="AL1530">
        <f>IF(AD1530="",0,COUNTIF($AD$2:AD1530,AD1530))</f>
        <v>1</v>
      </c>
    </row>
    <row r="1531" spans="1:38">
      <c r="A1531" t="s">
        <v>5099</v>
      </c>
      <c r="B1531" t="s">
        <v>56</v>
      </c>
      <c r="C1531">
        <v>200</v>
      </c>
      <c r="D1531" t="s">
        <v>54</v>
      </c>
      <c r="E1531" t="s">
        <v>5094</v>
      </c>
      <c r="F1531">
        <v>63</v>
      </c>
      <c r="G1531">
        <v>529</v>
      </c>
      <c r="H1531"/>
      <c r="I1531">
        <v>0</v>
      </c>
      <c r="J1531">
        <v>0</v>
      </c>
      <c r="K1531"/>
      <c r="L1531">
        <v>0</v>
      </c>
      <c r="M1531" t="s">
        <v>5095</v>
      </c>
      <c r="N1531">
        <v>71</v>
      </c>
      <c r="O1531"/>
      <c r="P1531">
        <v>0</v>
      </c>
      <c r="Q1531" t="s">
        <v>5096</v>
      </c>
      <c r="R1531">
        <v>23</v>
      </c>
      <c r="S1531" t="s">
        <v>5097</v>
      </c>
      <c r="T1531">
        <v>88</v>
      </c>
      <c r="U1531" t="s">
        <v>53</v>
      </c>
      <c r="V1531" t="s">
        <v>53</v>
      </c>
      <c r="W1531" t="s">
        <v>108</v>
      </c>
      <c r="X1531">
        <v>56948</v>
      </c>
      <c r="Y1531">
        <v>1217</v>
      </c>
      <c r="Z1531">
        <v>5</v>
      </c>
      <c r="AA1531">
        <v>11</v>
      </c>
      <c r="AB1531">
        <v>67</v>
      </c>
      <c r="AC1531">
        <v>11</v>
      </c>
      <c r="AD1531" t="s">
        <v>5100</v>
      </c>
      <c r="AE1531">
        <f>COUNTIF($E$2:E1531,E1531)</f>
        <v>2</v>
      </c>
      <c r="AF1531">
        <f>COUNTIF($H$2:$H1531,H1531)</f>
        <v>0</v>
      </c>
      <c r="AG1531">
        <f>COUNTIF($M$2:M1531,M1531)</f>
        <v>2</v>
      </c>
      <c r="AH1531">
        <f>COUNTIF($O$2:O1531,O1531)</f>
        <v>0</v>
      </c>
      <c r="AI1531">
        <f>COUNTIF($Q$2:Q1531,Q1531)</f>
        <v>2</v>
      </c>
      <c r="AJ1531">
        <f>COUNTIF($S$2:S1531,S1531)</f>
        <v>2</v>
      </c>
      <c r="AK1531">
        <f t="shared" si="23"/>
        <v>55.61328125</v>
      </c>
      <c r="AL1531">
        <f>IF(AD1531="",0,COUNTIF($AD$2:AD1531,AD1531))</f>
        <v>1</v>
      </c>
    </row>
    <row r="1532" spans="1:38">
      <c r="A1532" t="s">
        <v>5101</v>
      </c>
      <c r="B1532" t="s">
        <v>56</v>
      </c>
      <c r="C1532">
        <v>200</v>
      </c>
      <c r="D1532" t="s">
        <v>54</v>
      </c>
      <c r="E1532" t="s">
        <v>5102</v>
      </c>
      <c r="F1532">
        <v>63</v>
      </c>
      <c r="G1532">
        <v>537</v>
      </c>
      <c r="H1532"/>
      <c r="I1532">
        <v>0</v>
      </c>
      <c r="J1532">
        <v>0</v>
      </c>
      <c r="K1532"/>
      <c r="L1532">
        <v>0</v>
      </c>
      <c r="M1532" t="s">
        <v>5102</v>
      </c>
      <c r="N1532">
        <v>63</v>
      </c>
      <c r="O1532"/>
      <c r="P1532">
        <v>0</v>
      </c>
      <c r="Q1532" t="s">
        <v>5103</v>
      </c>
      <c r="R1532">
        <v>17</v>
      </c>
      <c r="S1532" t="s">
        <v>5104</v>
      </c>
      <c r="T1532">
        <v>37</v>
      </c>
      <c r="U1532" t="s">
        <v>53</v>
      </c>
      <c r="V1532" t="s">
        <v>53</v>
      </c>
      <c r="W1532" t="s">
        <v>108</v>
      </c>
      <c r="X1532">
        <v>94196</v>
      </c>
      <c r="Y1532">
        <v>4489</v>
      </c>
      <c r="Z1532">
        <v>4</v>
      </c>
      <c r="AA1532">
        <v>20</v>
      </c>
      <c r="AB1532">
        <v>86</v>
      </c>
      <c r="AC1532">
        <v>24</v>
      </c>
      <c r="AD1532" t="s">
        <v>5105</v>
      </c>
      <c r="AE1532">
        <f>COUNTIF($E$2:E1532,E1532)</f>
        <v>1</v>
      </c>
      <c r="AF1532">
        <f>COUNTIF($H$2:$H1532,H1532)</f>
        <v>0</v>
      </c>
      <c r="AG1532">
        <f>COUNTIF($M$2:M1532,M1532)</f>
        <v>1</v>
      </c>
      <c r="AH1532">
        <f>COUNTIF($O$2:O1532,O1532)</f>
        <v>0</v>
      </c>
      <c r="AI1532">
        <f>COUNTIF($Q$2:Q1532,Q1532)</f>
        <v>1</v>
      </c>
      <c r="AJ1532">
        <f>COUNTIF($S$2:S1532,S1532)</f>
        <v>1</v>
      </c>
      <c r="AK1532">
        <f t="shared" si="23"/>
        <v>91.98828125</v>
      </c>
      <c r="AL1532">
        <f>IF(AD1532="",0,COUNTIF($AD$2:AD1532,AD1532))</f>
        <v>1</v>
      </c>
    </row>
    <row r="1533" spans="1:38">
      <c r="A1533" t="s">
        <v>5106</v>
      </c>
      <c r="B1533" t="s">
        <v>56</v>
      </c>
      <c r="C1533">
        <v>200</v>
      </c>
      <c r="D1533" t="s">
        <v>54</v>
      </c>
      <c r="E1533" t="s">
        <v>5102</v>
      </c>
      <c r="F1533">
        <v>63</v>
      </c>
      <c r="G1533">
        <v>537</v>
      </c>
      <c r="H1533"/>
      <c r="I1533">
        <v>0</v>
      </c>
      <c r="J1533">
        <v>0</v>
      </c>
      <c r="K1533"/>
      <c r="L1533">
        <v>0</v>
      </c>
      <c r="M1533" t="s">
        <v>5102</v>
      </c>
      <c r="N1533">
        <v>63</v>
      </c>
      <c r="O1533"/>
      <c r="P1533">
        <v>0</v>
      </c>
      <c r="Q1533" t="s">
        <v>5103</v>
      </c>
      <c r="R1533">
        <v>17</v>
      </c>
      <c r="S1533" t="s">
        <v>5104</v>
      </c>
      <c r="T1533">
        <v>37</v>
      </c>
      <c r="U1533" t="s">
        <v>53</v>
      </c>
      <c r="V1533" t="s">
        <v>53</v>
      </c>
      <c r="W1533" t="s">
        <v>108</v>
      </c>
      <c r="X1533">
        <v>94173</v>
      </c>
      <c r="Y1533">
        <v>4489</v>
      </c>
      <c r="Z1533">
        <v>5</v>
      </c>
      <c r="AA1533">
        <v>48</v>
      </c>
      <c r="AB1533">
        <v>86</v>
      </c>
      <c r="AC1533">
        <v>24</v>
      </c>
      <c r="AD1533" t="s">
        <v>5107</v>
      </c>
      <c r="AE1533">
        <f>COUNTIF($E$2:E1533,E1533)</f>
        <v>2</v>
      </c>
      <c r="AF1533">
        <f>COUNTIF($H$2:$H1533,H1533)</f>
        <v>0</v>
      </c>
      <c r="AG1533">
        <f>COUNTIF($M$2:M1533,M1533)</f>
        <v>2</v>
      </c>
      <c r="AH1533">
        <f>COUNTIF($O$2:O1533,O1533)</f>
        <v>0</v>
      </c>
      <c r="AI1533">
        <f>COUNTIF($Q$2:Q1533,Q1533)</f>
        <v>2</v>
      </c>
      <c r="AJ1533">
        <f>COUNTIF($S$2:S1533,S1533)</f>
        <v>2</v>
      </c>
      <c r="AK1533">
        <f t="shared" si="23"/>
        <v>91.9658203125</v>
      </c>
      <c r="AL1533">
        <f>IF(AD1533="",0,COUNTIF($AD$2:AD1533,AD1533))</f>
        <v>1</v>
      </c>
    </row>
    <row r="1534" spans="1:38">
      <c r="A1534" t="s">
        <v>5108</v>
      </c>
      <c r="B1534" t="s">
        <v>56</v>
      </c>
      <c r="C1534">
        <v>200</v>
      </c>
      <c r="D1534" t="s">
        <v>54</v>
      </c>
      <c r="E1534" t="s">
        <v>5109</v>
      </c>
      <c r="F1534">
        <v>51</v>
      </c>
      <c r="G1534">
        <v>432</v>
      </c>
      <c r="H1534"/>
      <c r="I1534">
        <v>0</v>
      </c>
      <c r="J1534">
        <v>0</v>
      </c>
      <c r="K1534"/>
      <c r="L1534">
        <v>0</v>
      </c>
      <c r="M1534" t="s">
        <v>5109</v>
      </c>
      <c r="N1534">
        <v>51</v>
      </c>
      <c r="O1534"/>
      <c r="P1534">
        <v>0</v>
      </c>
      <c r="Q1534" t="s">
        <v>5110</v>
      </c>
      <c r="R1534">
        <v>41</v>
      </c>
      <c r="S1534" t="s">
        <v>5111</v>
      </c>
      <c r="T1534">
        <v>35</v>
      </c>
      <c r="U1534" t="s">
        <v>53</v>
      </c>
      <c r="V1534" t="s">
        <v>53</v>
      </c>
      <c r="W1534" t="s">
        <v>108</v>
      </c>
      <c r="X1534">
        <v>78708</v>
      </c>
      <c r="Y1534">
        <v>2406</v>
      </c>
      <c r="Z1534">
        <v>3</v>
      </c>
      <c r="AA1534">
        <v>13</v>
      </c>
      <c r="AB1534">
        <v>90</v>
      </c>
      <c r="AC1534">
        <v>26</v>
      </c>
      <c r="AD1534" t="s">
        <v>5112</v>
      </c>
      <c r="AE1534">
        <f>COUNTIF($E$2:E1534,E1534)</f>
        <v>1</v>
      </c>
      <c r="AF1534">
        <f>COUNTIF($H$2:$H1534,H1534)</f>
        <v>0</v>
      </c>
      <c r="AG1534">
        <f>COUNTIF($M$2:M1534,M1534)</f>
        <v>1</v>
      </c>
      <c r="AH1534">
        <f>COUNTIF($O$2:O1534,O1534)</f>
        <v>0</v>
      </c>
      <c r="AI1534">
        <f>COUNTIF($Q$2:Q1534,Q1534)</f>
        <v>1</v>
      </c>
      <c r="AJ1534">
        <f>COUNTIF($S$2:S1534,S1534)</f>
        <v>1</v>
      </c>
      <c r="AK1534">
        <f t="shared" si="23"/>
        <v>76.86328125</v>
      </c>
      <c r="AL1534">
        <f>IF(AD1534="",0,COUNTIF($AD$2:AD1534,AD1534))</f>
        <v>1</v>
      </c>
    </row>
    <row r="1535" spans="1:38">
      <c r="A1535" t="s">
        <v>5113</v>
      </c>
      <c r="B1535" t="s">
        <v>56</v>
      </c>
      <c r="C1535">
        <v>200</v>
      </c>
      <c r="D1535" t="s">
        <v>54</v>
      </c>
      <c r="E1535" t="s">
        <v>5109</v>
      </c>
      <c r="F1535">
        <v>51</v>
      </c>
      <c r="G1535">
        <v>432</v>
      </c>
      <c r="H1535"/>
      <c r="I1535">
        <v>0</v>
      </c>
      <c r="J1535">
        <v>0</v>
      </c>
      <c r="K1535"/>
      <c r="L1535">
        <v>0</v>
      </c>
      <c r="M1535" t="s">
        <v>5109</v>
      </c>
      <c r="N1535">
        <v>51</v>
      </c>
      <c r="O1535"/>
      <c r="P1535">
        <v>0</v>
      </c>
      <c r="Q1535" t="s">
        <v>5110</v>
      </c>
      <c r="R1535">
        <v>41</v>
      </c>
      <c r="S1535" t="s">
        <v>5111</v>
      </c>
      <c r="T1535">
        <v>35</v>
      </c>
      <c r="U1535" t="s">
        <v>53</v>
      </c>
      <c r="V1535" t="s">
        <v>53</v>
      </c>
      <c r="W1535" t="s">
        <v>108</v>
      </c>
      <c r="X1535">
        <v>78732</v>
      </c>
      <c r="Y1535">
        <v>2406</v>
      </c>
      <c r="Z1535">
        <v>4</v>
      </c>
      <c r="AA1535">
        <v>40</v>
      </c>
      <c r="AB1535">
        <v>90</v>
      </c>
      <c r="AC1535">
        <v>26</v>
      </c>
      <c r="AD1535" t="s">
        <v>5114</v>
      </c>
      <c r="AE1535">
        <f>COUNTIF($E$2:E1535,E1535)</f>
        <v>2</v>
      </c>
      <c r="AF1535">
        <f>COUNTIF($H$2:$H1535,H1535)</f>
        <v>0</v>
      </c>
      <c r="AG1535">
        <f>COUNTIF($M$2:M1535,M1535)</f>
        <v>2</v>
      </c>
      <c r="AH1535">
        <f>COUNTIF($O$2:O1535,O1535)</f>
        <v>0</v>
      </c>
      <c r="AI1535">
        <f>COUNTIF($Q$2:Q1535,Q1535)</f>
        <v>2</v>
      </c>
      <c r="AJ1535">
        <f>COUNTIF($S$2:S1535,S1535)</f>
        <v>2</v>
      </c>
      <c r="AK1535">
        <f t="shared" si="23"/>
        <v>76.88671875</v>
      </c>
      <c r="AL1535">
        <f>IF(AD1535="",0,COUNTIF($AD$2:AD1535,AD1535))</f>
        <v>1</v>
      </c>
    </row>
    <row r="1536" spans="1:38">
      <c r="A1536" t="s">
        <v>5115</v>
      </c>
      <c r="B1536" t="s">
        <v>56</v>
      </c>
      <c r="C1536">
        <v>200</v>
      </c>
      <c r="D1536" t="s">
        <v>54</v>
      </c>
      <c r="E1536" t="s">
        <v>5116</v>
      </c>
      <c r="F1536">
        <v>52</v>
      </c>
      <c r="G1536">
        <v>430</v>
      </c>
      <c r="H1536"/>
      <c r="I1536">
        <v>0</v>
      </c>
      <c r="J1536">
        <v>0</v>
      </c>
      <c r="K1536"/>
      <c r="L1536">
        <v>0</v>
      </c>
      <c r="M1536" t="s">
        <v>5116</v>
      </c>
      <c r="N1536">
        <v>52</v>
      </c>
      <c r="O1536"/>
      <c r="P1536">
        <v>0</v>
      </c>
      <c r="Q1536" t="s">
        <v>5117</v>
      </c>
      <c r="R1536">
        <v>70</v>
      </c>
      <c r="S1536" t="s">
        <v>172</v>
      </c>
      <c r="T1536">
        <v>6</v>
      </c>
      <c r="U1536" t="s">
        <v>53</v>
      </c>
      <c r="V1536" t="s">
        <v>53</v>
      </c>
      <c r="W1536" t="s">
        <v>108</v>
      </c>
      <c r="X1536">
        <v>98582</v>
      </c>
      <c r="Y1536">
        <v>2940</v>
      </c>
      <c r="Z1536">
        <v>2</v>
      </c>
      <c r="AA1536">
        <v>27</v>
      </c>
      <c r="AB1536">
        <v>97</v>
      </c>
      <c r="AC1536">
        <v>29</v>
      </c>
      <c r="AD1536" t="s">
        <v>5118</v>
      </c>
      <c r="AE1536">
        <f>COUNTIF($E$2:E1536,E1536)</f>
        <v>1</v>
      </c>
      <c r="AF1536">
        <f>COUNTIF($H$2:$H1536,H1536)</f>
        <v>0</v>
      </c>
      <c r="AG1536">
        <f>COUNTIF($M$2:M1536,M1536)</f>
        <v>1</v>
      </c>
      <c r="AH1536">
        <f>COUNTIF($O$2:O1536,O1536)</f>
        <v>0</v>
      </c>
      <c r="AI1536">
        <f>COUNTIF($Q$2:Q1536,Q1536)</f>
        <v>1</v>
      </c>
      <c r="AJ1536">
        <f>COUNTIF($S$2:S1536,S1536)</f>
        <v>840</v>
      </c>
      <c r="AK1536">
        <f t="shared" si="23"/>
        <v>96.271484375</v>
      </c>
      <c r="AL1536">
        <f>IF(AD1536="",0,COUNTIF($AD$2:AD1536,AD1536))</f>
        <v>1</v>
      </c>
    </row>
    <row r="1537" spans="1:38">
      <c r="A1537" t="s">
        <v>5119</v>
      </c>
      <c r="B1537" t="s">
        <v>56</v>
      </c>
      <c r="C1537">
        <v>200</v>
      </c>
      <c r="D1537" t="s">
        <v>54</v>
      </c>
      <c r="E1537" t="s">
        <v>5116</v>
      </c>
      <c r="F1537">
        <v>52</v>
      </c>
      <c r="G1537">
        <v>430</v>
      </c>
      <c r="H1537"/>
      <c r="I1537">
        <v>0</v>
      </c>
      <c r="J1537">
        <v>0</v>
      </c>
      <c r="K1537"/>
      <c r="L1537">
        <v>0</v>
      </c>
      <c r="M1537" t="s">
        <v>5116</v>
      </c>
      <c r="N1537">
        <v>52</v>
      </c>
      <c r="O1537"/>
      <c r="P1537">
        <v>0</v>
      </c>
      <c r="Q1537" t="s">
        <v>5117</v>
      </c>
      <c r="R1537">
        <v>70</v>
      </c>
      <c r="S1537" t="s">
        <v>172</v>
      </c>
      <c r="T1537">
        <v>6</v>
      </c>
      <c r="U1537" t="s">
        <v>53</v>
      </c>
      <c r="V1537" t="s">
        <v>53</v>
      </c>
      <c r="W1537" t="s">
        <v>108</v>
      </c>
      <c r="X1537">
        <v>98583</v>
      </c>
      <c r="Y1537">
        <v>2940</v>
      </c>
      <c r="Z1537">
        <v>3</v>
      </c>
      <c r="AA1537">
        <v>56</v>
      </c>
      <c r="AB1537">
        <v>97</v>
      </c>
      <c r="AC1537">
        <v>29</v>
      </c>
      <c r="AD1537" t="s">
        <v>5120</v>
      </c>
      <c r="AE1537">
        <f>COUNTIF($E$2:E1537,E1537)</f>
        <v>2</v>
      </c>
      <c r="AF1537">
        <f>COUNTIF($H$2:$H1537,H1537)</f>
        <v>0</v>
      </c>
      <c r="AG1537">
        <f>COUNTIF($M$2:M1537,M1537)</f>
        <v>2</v>
      </c>
      <c r="AH1537">
        <f>COUNTIF($O$2:O1537,O1537)</f>
        <v>0</v>
      </c>
      <c r="AI1537">
        <f>COUNTIF($Q$2:Q1537,Q1537)</f>
        <v>2</v>
      </c>
      <c r="AJ1537">
        <f>COUNTIF($S$2:S1537,S1537)</f>
        <v>841</v>
      </c>
      <c r="AK1537">
        <f t="shared" si="23"/>
        <v>96.2724609375</v>
      </c>
      <c r="AL1537">
        <f>IF(AD1537="",0,COUNTIF($AD$2:AD1537,AD1537))</f>
        <v>1</v>
      </c>
    </row>
    <row r="1538" spans="1:38">
      <c r="A1538" t="s">
        <v>5121</v>
      </c>
      <c r="B1538" t="s">
        <v>56</v>
      </c>
      <c r="C1538">
        <v>200</v>
      </c>
      <c r="D1538" t="s">
        <v>54</v>
      </c>
      <c r="E1538" t="s">
        <v>5122</v>
      </c>
      <c r="F1538">
        <v>53</v>
      </c>
      <c r="G1538">
        <v>454</v>
      </c>
      <c r="H1538"/>
      <c r="I1538">
        <v>0</v>
      </c>
      <c r="J1538">
        <v>0</v>
      </c>
      <c r="K1538"/>
      <c r="L1538">
        <v>0</v>
      </c>
      <c r="M1538" t="s">
        <v>5122</v>
      </c>
      <c r="N1538">
        <v>53</v>
      </c>
      <c r="O1538"/>
      <c r="P1538">
        <v>0</v>
      </c>
      <c r="Q1538" t="s">
        <v>5123</v>
      </c>
      <c r="R1538">
        <v>39</v>
      </c>
      <c r="S1538" t="s">
        <v>5124</v>
      </c>
      <c r="T1538">
        <v>18</v>
      </c>
      <c r="U1538" t="s">
        <v>53</v>
      </c>
      <c r="V1538" t="s">
        <v>53</v>
      </c>
      <c r="W1538" t="s">
        <v>108</v>
      </c>
      <c r="X1538">
        <v>63511</v>
      </c>
      <c r="Y1538">
        <v>1909</v>
      </c>
      <c r="Z1538">
        <v>3</v>
      </c>
      <c r="AA1538">
        <v>15</v>
      </c>
      <c r="AB1538">
        <v>66</v>
      </c>
      <c r="AC1538">
        <v>24</v>
      </c>
      <c r="AD1538" t="s">
        <v>5125</v>
      </c>
      <c r="AE1538">
        <f>COUNTIF($E$2:E1538,E1538)</f>
        <v>1</v>
      </c>
      <c r="AF1538">
        <f>COUNTIF($H$2:$H1538,H1538)</f>
        <v>0</v>
      </c>
      <c r="AG1538">
        <f>COUNTIF($M$2:M1538,M1538)</f>
        <v>1</v>
      </c>
      <c r="AH1538">
        <f>COUNTIF($O$2:O1538,O1538)</f>
        <v>0</v>
      </c>
      <c r="AI1538">
        <f>COUNTIF($Q$2:Q1538,Q1538)</f>
        <v>1</v>
      </c>
      <c r="AJ1538">
        <f>COUNTIF($S$2:S1538,S1538)</f>
        <v>1</v>
      </c>
      <c r="AK1538">
        <f t="shared" si="23"/>
        <v>62.0224609375</v>
      </c>
      <c r="AL1538">
        <f>IF(AD1538="",0,COUNTIF($AD$2:AD1538,AD1538))</f>
        <v>1</v>
      </c>
    </row>
    <row r="1539" spans="1:38">
      <c r="A1539" t="s">
        <v>5126</v>
      </c>
      <c r="B1539" t="s">
        <v>56</v>
      </c>
      <c r="C1539">
        <v>200</v>
      </c>
      <c r="D1539" t="s">
        <v>54</v>
      </c>
      <c r="E1539" t="s">
        <v>5122</v>
      </c>
      <c r="F1539">
        <v>53</v>
      </c>
      <c r="G1539">
        <v>454</v>
      </c>
      <c r="H1539"/>
      <c r="I1539">
        <v>0</v>
      </c>
      <c r="J1539">
        <v>0</v>
      </c>
      <c r="K1539"/>
      <c r="L1539">
        <v>0</v>
      </c>
      <c r="M1539" t="s">
        <v>5122</v>
      </c>
      <c r="N1539">
        <v>53</v>
      </c>
      <c r="O1539"/>
      <c r="P1539">
        <v>0</v>
      </c>
      <c r="Q1539" t="s">
        <v>5123</v>
      </c>
      <c r="R1539">
        <v>39</v>
      </c>
      <c r="S1539" t="s">
        <v>5124</v>
      </c>
      <c r="T1539">
        <v>18</v>
      </c>
      <c r="U1539" t="s">
        <v>53</v>
      </c>
      <c r="V1539" t="s">
        <v>53</v>
      </c>
      <c r="W1539" t="s">
        <v>108</v>
      </c>
      <c r="X1539">
        <v>63525</v>
      </c>
      <c r="Y1539">
        <v>1909</v>
      </c>
      <c r="Z1539">
        <v>4</v>
      </c>
      <c r="AA1539">
        <v>6</v>
      </c>
      <c r="AB1539">
        <v>66</v>
      </c>
      <c r="AC1539">
        <v>24</v>
      </c>
      <c r="AD1539" t="s">
        <v>5127</v>
      </c>
      <c r="AE1539">
        <f>COUNTIF($E$2:E1539,E1539)</f>
        <v>2</v>
      </c>
      <c r="AF1539">
        <f>COUNTIF($H$2:$H1539,H1539)</f>
        <v>0</v>
      </c>
      <c r="AG1539">
        <f>COUNTIF($M$2:M1539,M1539)</f>
        <v>2</v>
      </c>
      <c r="AH1539">
        <f>COUNTIF($O$2:O1539,O1539)</f>
        <v>0</v>
      </c>
      <c r="AI1539">
        <f>COUNTIF($Q$2:Q1539,Q1539)</f>
        <v>2</v>
      </c>
      <c r="AJ1539">
        <f>COUNTIF($S$2:S1539,S1539)</f>
        <v>2</v>
      </c>
      <c r="AK1539">
        <f t="shared" ref="AK1539:AK1602" si="24">X1539/1024</f>
        <v>62.0361328125</v>
      </c>
      <c r="AL1539">
        <f>IF(AD1539="",0,COUNTIF($AD$2:AD1539,AD1539))</f>
        <v>1</v>
      </c>
    </row>
    <row r="1540" spans="1:38">
      <c r="A1540" t="s">
        <v>5128</v>
      </c>
      <c r="B1540" t="s">
        <v>56</v>
      </c>
      <c r="C1540">
        <v>200</v>
      </c>
      <c r="D1540" t="s">
        <v>54</v>
      </c>
      <c r="E1540" t="s">
        <v>5129</v>
      </c>
      <c r="F1540">
        <v>48</v>
      </c>
      <c r="G1540">
        <v>399</v>
      </c>
      <c r="H1540"/>
      <c r="I1540">
        <v>0</v>
      </c>
      <c r="J1540">
        <v>0</v>
      </c>
      <c r="K1540"/>
      <c r="L1540">
        <v>0</v>
      </c>
      <c r="M1540" t="s">
        <v>5130</v>
      </c>
      <c r="N1540">
        <v>39</v>
      </c>
      <c r="O1540"/>
      <c r="P1540">
        <v>0</v>
      </c>
      <c r="Q1540" t="s">
        <v>5131</v>
      </c>
      <c r="R1540">
        <v>22</v>
      </c>
      <c r="S1540" t="s">
        <v>5132</v>
      </c>
      <c r="T1540">
        <v>18</v>
      </c>
      <c r="U1540" t="s">
        <v>53</v>
      </c>
      <c r="V1540" t="s">
        <v>53</v>
      </c>
      <c r="W1540" t="s">
        <v>108</v>
      </c>
      <c r="X1540">
        <v>57476</v>
      </c>
      <c r="Y1540">
        <v>1579</v>
      </c>
      <c r="Z1540">
        <v>4</v>
      </c>
      <c r="AA1540">
        <v>4</v>
      </c>
      <c r="AB1540">
        <v>63</v>
      </c>
      <c r="AC1540">
        <v>14</v>
      </c>
      <c r="AD1540" t="s">
        <v>5133</v>
      </c>
      <c r="AE1540">
        <f>COUNTIF($E$2:E1540,E1540)</f>
        <v>1</v>
      </c>
      <c r="AF1540">
        <f>COUNTIF($H$2:$H1540,H1540)</f>
        <v>0</v>
      </c>
      <c r="AG1540">
        <f>COUNTIF($M$2:M1540,M1540)</f>
        <v>1</v>
      </c>
      <c r="AH1540">
        <f>COUNTIF($O$2:O1540,O1540)</f>
        <v>0</v>
      </c>
      <c r="AI1540">
        <f>COUNTIF($Q$2:Q1540,Q1540)</f>
        <v>1</v>
      </c>
      <c r="AJ1540">
        <f>COUNTIF($S$2:S1540,S1540)</f>
        <v>1</v>
      </c>
      <c r="AK1540">
        <f t="shared" si="24"/>
        <v>56.12890625</v>
      </c>
      <c r="AL1540">
        <f>IF(AD1540="",0,COUNTIF($AD$2:AD1540,AD1540))</f>
        <v>1</v>
      </c>
    </row>
    <row r="1541" spans="1:38">
      <c r="A1541" t="s">
        <v>5134</v>
      </c>
      <c r="B1541" t="s">
        <v>56</v>
      </c>
      <c r="C1541">
        <v>200</v>
      </c>
      <c r="D1541" t="s">
        <v>54</v>
      </c>
      <c r="E1541" t="s">
        <v>5129</v>
      </c>
      <c r="F1541">
        <v>48</v>
      </c>
      <c r="G1541">
        <v>399</v>
      </c>
      <c r="H1541"/>
      <c r="I1541">
        <v>0</v>
      </c>
      <c r="J1541">
        <v>0</v>
      </c>
      <c r="K1541"/>
      <c r="L1541">
        <v>0</v>
      </c>
      <c r="M1541" t="s">
        <v>5130</v>
      </c>
      <c r="N1541">
        <v>39</v>
      </c>
      <c r="O1541"/>
      <c r="P1541">
        <v>0</v>
      </c>
      <c r="Q1541" t="s">
        <v>5131</v>
      </c>
      <c r="R1541">
        <v>22</v>
      </c>
      <c r="S1541" t="s">
        <v>5132</v>
      </c>
      <c r="T1541">
        <v>18</v>
      </c>
      <c r="U1541" t="s">
        <v>53</v>
      </c>
      <c r="V1541" t="s">
        <v>53</v>
      </c>
      <c r="W1541" t="s">
        <v>108</v>
      </c>
      <c r="X1541">
        <v>57491</v>
      </c>
      <c r="Y1541">
        <v>1579</v>
      </c>
      <c r="Z1541">
        <v>5</v>
      </c>
      <c r="AA1541">
        <v>8</v>
      </c>
      <c r="AB1541">
        <v>63</v>
      </c>
      <c r="AC1541">
        <v>14</v>
      </c>
      <c r="AD1541" t="s">
        <v>5135</v>
      </c>
      <c r="AE1541">
        <f>COUNTIF($E$2:E1541,E1541)</f>
        <v>2</v>
      </c>
      <c r="AF1541">
        <f>COUNTIF($H$2:$H1541,H1541)</f>
        <v>0</v>
      </c>
      <c r="AG1541">
        <f>COUNTIF($M$2:M1541,M1541)</f>
        <v>2</v>
      </c>
      <c r="AH1541">
        <f>COUNTIF($O$2:O1541,O1541)</f>
        <v>0</v>
      </c>
      <c r="AI1541">
        <f>COUNTIF($Q$2:Q1541,Q1541)</f>
        <v>2</v>
      </c>
      <c r="AJ1541">
        <f>COUNTIF($S$2:S1541,S1541)</f>
        <v>2</v>
      </c>
      <c r="AK1541">
        <f t="shared" si="24"/>
        <v>56.1435546875</v>
      </c>
      <c r="AL1541">
        <f>IF(AD1541="",0,COUNTIF($AD$2:AD1541,AD1541))</f>
        <v>1</v>
      </c>
    </row>
    <row r="1542" spans="1:38">
      <c r="A1542" t="s">
        <v>5136</v>
      </c>
      <c r="B1542" t="s">
        <v>56</v>
      </c>
      <c r="C1542">
        <v>200</v>
      </c>
      <c r="D1542" t="s">
        <v>54</v>
      </c>
      <c r="E1542" t="s">
        <v>5137</v>
      </c>
      <c r="F1542">
        <v>55</v>
      </c>
      <c r="G1542">
        <v>437</v>
      </c>
      <c r="H1542"/>
      <c r="I1542">
        <v>0</v>
      </c>
      <c r="J1542">
        <v>0</v>
      </c>
      <c r="K1542"/>
      <c r="L1542">
        <v>0</v>
      </c>
      <c r="M1542" t="s">
        <v>5137</v>
      </c>
      <c r="N1542">
        <v>55</v>
      </c>
      <c r="O1542"/>
      <c r="P1542">
        <v>0</v>
      </c>
      <c r="Q1542" t="s">
        <v>5138</v>
      </c>
      <c r="R1542">
        <v>21</v>
      </c>
      <c r="S1542" t="s">
        <v>5139</v>
      </c>
      <c r="T1542">
        <v>73</v>
      </c>
      <c r="U1542" t="s">
        <v>53</v>
      </c>
      <c r="V1542" t="s">
        <v>53</v>
      </c>
      <c r="W1542" t="s">
        <v>108</v>
      </c>
      <c r="X1542">
        <v>63489</v>
      </c>
      <c r="Y1542">
        <v>1624</v>
      </c>
      <c r="Z1542">
        <v>4</v>
      </c>
      <c r="AA1542">
        <v>4</v>
      </c>
      <c r="AB1542">
        <v>71</v>
      </c>
      <c r="AC1542">
        <v>17</v>
      </c>
      <c r="AD1542" t="s">
        <v>5140</v>
      </c>
      <c r="AE1542">
        <f>COUNTIF($E$2:E1542,E1542)</f>
        <v>1</v>
      </c>
      <c r="AF1542">
        <f>COUNTIF($H$2:$H1542,H1542)</f>
        <v>0</v>
      </c>
      <c r="AG1542">
        <f>COUNTIF($M$2:M1542,M1542)</f>
        <v>1</v>
      </c>
      <c r="AH1542">
        <f>COUNTIF($O$2:O1542,O1542)</f>
        <v>0</v>
      </c>
      <c r="AI1542">
        <f>COUNTIF($Q$2:Q1542,Q1542)</f>
        <v>1</v>
      </c>
      <c r="AJ1542">
        <f>COUNTIF($S$2:S1542,S1542)</f>
        <v>1</v>
      </c>
      <c r="AK1542">
        <f t="shared" si="24"/>
        <v>62.0009765625</v>
      </c>
      <c r="AL1542">
        <f>IF(AD1542="",0,COUNTIF($AD$2:AD1542,AD1542))</f>
        <v>1</v>
      </c>
    </row>
    <row r="1543" spans="1:38">
      <c r="A1543" t="s">
        <v>5141</v>
      </c>
      <c r="B1543" t="s">
        <v>56</v>
      </c>
      <c r="C1543">
        <v>200</v>
      </c>
      <c r="D1543" t="s">
        <v>54</v>
      </c>
      <c r="E1543" t="s">
        <v>5137</v>
      </c>
      <c r="F1543">
        <v>55</v>
      </c>
      <c r="G1543">
        <v>437</v>
      </c>
      <c r="H1543"/>
      <c r="I1543">
        <v>0</v>
      </c>
      <c r="J1543">
        <v>0</v>
      </c>
      <c r="K1543"/>
      <c r="L1543">
        <v>0</v>
      </c>
      <c r="M1543" t="s">
        <v>5137</v>
      </c>
      <c r="N1543">
        <v>55</v>
      </c>
      <c r="O1543"/>
      <c r="P1543">
        <v>0</v>
      </c>
      <c r="Q1543" t="s">
        <v>5138</v>
      </c>
      <c r="R1543">
        <v>21</v>
      </c>
      <c r="S1543" t="s">
        <v>5139</v>
      </c>
      <c r="T1543">
        <v>73</v>
      </c>
      <c r="U1543" t="s">
        <v>53</v>
      </c>
      <c r="V1543" t="s">
        <v>53</v>
      </c>
      <c r="W1543" t="s">
        <v>108</v>
      </c>
      <c r="X1543">
        <v>63552</v>
      </c>
      <c r="Y1543">
        <v>1624</v>
      </c>
      <c r="Z1543">
        <v>5</v>
      </c>
      <c r="AA1543">
        <v>20</v>
      </c>
      <c r="AB1543">
        <v>71</v>
      </c>
      <c r="AC1543">
        <v>17</v>
      </c>
      <c r="AD1543" t="s">
        <v>5142</v>
      </c>
      <c r="AE1543">
        <f>COUNTIF($E$2:E1543,E1543)</f>
        <v>2</v>
      </c>
      <c r="AF1543">
        <f>COUNTIF($H$2:$H1543,H1543)</f>
        <v>0</v>
      </c>
      <c r="AG1543">
        <f>COUNTIF($M$2:M1543,M1543)</f>
        <v>2</v>
      </c>
      <c r="AH1543">
        <f>COUNTIF($O$2:O1543,O1543)</f>
        <v>0</v>
      </c>
      <c r="AI1543">
        <f>COUNTIF($Q$2:Q1543,Q1543)</f>
        <v>2</v>
      </c>
      <c r="AJ1543">
        <f>COUNTIF($S$2:S1543,S1543)</f>
        <v>2</v>
      </c>
      <c r="AK1543">
        <f t="shared" si="24"/>
        <v>62.0625</v>
      </c>
      <c r="AL1543">
        <f>IF(AD1543="",0,COUNTIF($AD$2:AD1543,AD1543))</f>
        <v>1</v>
      </c>
    </row>
    <row r="1544" spans="1:38">
      <c r="A1544" t="s">
        <v>5143</v>
      </c>
      <c r="B1544" t="s">
        <v>56</v>
      </c>
      <c r="C1544">
        <v>200</v>
      </c>
      <c r="D1544" t="s">
        <v>54</v>
      </c>
      <c r="E1544" t="s">
        <v>5144</v>
      </c>
      <c r="F1544">
        <v>52</v>
      </c>
      <c r="G1544">
        <v>404</v>
      </c>
      <c r="H1544"/>
      <c r="I1544">
        <v>0</v>
      </c>
      <c r="J1544">
        <v>0</v>
      </c>
      <c r="K1544"/>
      <c r="L1544">
        <v>0</v>
      </c>
      <c r="M1544" t="s">
        <v>5145</v>
      </c>
      <c r="N1544">
        <v>39</v>
      </c>
      <c r="O1544"/>
      <c r="P1544">
        <v>0</v>
      </c>
      <c r="Q1544" t="s">
        <v>5146</v>
      </c>
      <c r="R1544">
        <v>57</v>
      </c>
      <c r="S1544" t="s">
        <v>172</v>
      </c>
      <c r="T1544">
        <v>6</v>
      </c>
      <c r="U1544" t="s">
        <v>53</v>
      </c>
      <c r="V1544" t="s">
        <v>53</v>
      </c>
      <c r="W1544" t="s">
        <v>108</v>
      </c>
      <c r="X1544">
        <v>97817</v>
      </c>
      <c r="Y1544">
        <v>3696</v>
      </c>
      <c r="Z1544">
        <v>3</v>
      </c>
      <c r="AA1544">
        <v>19</v>
      </c>
      <c r="AB1544">
        <v>95</v>
      </c>
      <c r="AC1544">
        <v>45</v>
      </c>
      <c r="AD1544" t="s">
        <v>5147</v>
      </c>
      <c r="AE1544">
        <f>COUNTIF($E$2:E1544,E1544)</f>
        <v>1</v>
      </c>
      <c r="AF1544">
        <f>COUNTIF($H$2:$H1544,H1544)</f>
        <v>0</v>
      </c>
      <c r="AG1544">
        <f>COUNTIF($M$2:M1544,M1544)</f>
        <v>1</v>
      </c>
      <c r="AH1544">
        <f>COUNTIF($O$2:O1544,O1544)</f>
        <v>0</v>
      </c>
      <c r="AI1544">
        <f>COUNTIF($Q$2:Q1544,Q1544)</f>
        <v>1</v>
      </c>
      <c r="AJ1544">
        <f>COUNTIF($S$2:S1544,S1544)</f>
        <v>842</v>
      </c>
      <c r="AK1544">
        <f t="shared" si="24"/>
        <v>95.5244140625</v>
      </c>
      <c r="AL1544">
        <f>IF(AD1544="",0,COUNTIF($AD$2:AD1544,AD1544))</f>
        <v>1</v>
      </c>
    </row>
    <row r="1545" spans="1:38">
      <c r="A1545" t="s">
        <v>5148</v>
      </c>
      <c r="B1545" t="s">
        <v>56</v>
      </c>
      <c r="C1545">
        <v>200</v>
      </c>
      <c r="D1545" t="s">
        <v>54</v>
      </c>
      <c r="E1545" t="s">
        <v>5144</v>
      </c>
      <c r="F1545">
        <v>52</v>
      </c>
      <c r="G1545">
        <v>404</v>
      </c>
      <c r="H1545"/>
      <c r="I1545">
        <v>0</v>
      </c>
      <c r="J1545">
        <v>0</v>
      </c>
      <c r="K1545"/>
      <c r="L1545">
        <v>0</v>
      </c>
      <c r="M1545" t="s">
        <v>5145</v>
      </c>
      <c r="N1545">
        <v>39</v>
      </c>
      <c r="O1545"/>
      <c r="P1545">
        <v>0</v>
      </c>
      <c r="Q1545" t="s">
        <v>5146</v>
      </c>
      <c r="R1545">
        <v>57</v>
      </c>
      <c r="S1545" t="s">
        <v>172</v>
      </c>
      <c r="T1545">
        <v>6</v>
      </c>
      <c r="U1545" t="s">
        <v>53</v>
      </c>
      <c r="V1545" t="s">
        <v>53</v>
      </c>
      <c r="W1545" t="s">
        <v>108</v>
      </c>
      <c r="X1545">
        <v>97837</v>
      </c>
      <c r="Y1545">
        <v>3696</v>
      </c>
      <c r="Z1545">
        <v>4</v>
      </c>
      <c r="AA1545">
        <v>58</v>
      </c>
      <c r="AB1545">
        <v>95</v>
      </c>
      <c r="AC1545">
        <v>45</v>
      </c>
      <c r="AD1545" t="s">
        <v>5149</v>
      </c>
      <c r="AE1545">
        <f>COUNTIF($E$2:E1545,E1545)</f>
        <v>2</v>
      </c>
      <c r="AF1545">
        <f>COUNTIF($H$2:$H1545,H1545)</f>
        <v>0</v>
      </c>
      <c r="AG1545">
        <f>COUNTIF($M$2:M1545,M1545)</f>
        <v>2</v>
      </c>
      <c r="AH1545">
        <f>COUNTIF($O$2:O1545,O1545)</f>
        <v>0</v>
      </c>
      <c r="AI1545">
        <f>COUNTIF($Q$2:Q1545,Q1545)</f>
        <v>2</v>
      </c>
      <c r="AJ1545">
        <f>COUNTIF($S$2:S1545,S1545)</f>
        <v>843</v>
      </c>
      <c r="AK1545">
        <f t="shared" si="24"/>
        <v>95.5439453125</v>
      </c>
      <c r="AL1545">
        <f>IF(AD1545="",0,COUNTIF($AD$2:AD1545,AD1545))</f>
        <v>1</v>
      </c>
    </row>
    <row r="1546" spans="1:38">
      <c r="A1546" t="s">
        <v>5150</v>
      </c>
      <c r="B1546" t="s">
        <v>4</v>
      </c>
      <c r="C1546">
        <v>301</v>
      </c>
      <c r="D1546" t="s">
        <v>55</v>
      </c>
      <c r="E1546"/>
      <c r="F1546">
        <v>0</v>
      </c>
      <c r="G1546">
        <v>0</v>
      </c>
      <c r="H1546"/>
      <c r="I1546">
        <v>0</v>
      </c>
      <c r="J1546">
        <v>0</v>
      </c>
      <c r="K1546"/>
      <c r="L1546">
        <v>0</v>
      </c>
      <c r="M1546"/>
      <c r="N1546">
        <v>0</v>
      </c>
      <c r="O1546"/>
      <c r="P1546">
        <v>0</v>
      </c>
      <c r="Q1546"/>
      <c r="R1546">
        <v>0</v>
      </c>
      <c r="S1546"/>
      <c r="T1546">
        <v>0</v>
      </c>
      <c r="U1546" t="s">
        <v>53</v>
      </c>
      <c r="V1546" t="s">
        <v>53</v>
      </c>
      <c r="W1546"/>
      <c r="X1546">
        <v>188</v>
      </c>
      <c r="Y1546">
        <v>0</v>
      </c>
      <c r="Z1546">
        <v>4</v>
      </c>
      <c r="AA1546">
        <v>2</v>
      </c>
      <c r="AB1546">
        <v>1</v>
      </c>
      <c r="AC1546">
        <v>0</v>
      </c>
      <c r="AD1546" t="s">
        <v>53</v>
      </c>
      <c r="AE1546">
        <f>COUNTIF($E$2:E1546,E1546)</f>
        <v>0</v>
      </c>
      <c r="AF1546">
        <f>COUNTIF($H$2:$H1546,H1546)</f>
        <v>0</v>
      </c>
      <c r="AG1546">
        <f>COUNTIF($M$2:M1546,M1546)</f>
        <v>0</v>
      </c>
      <c r="AH1546">
        <f>COUNTIF($O$2:O1546,O1546)</f>
        <v>0</v>
      </c>
      <c r="AI1546">
        <f>COUNTIF($Q$2:Q1546,Q1546)</f>
        <v>0</v>
      </c>
      <c r="AJ1546">
        <f>COUNTIF($S$2:S1546,S1546)</f>
        <v>0</v>
      </c>
      <c r="AK1546">
        <f t="shared" si="24"/>
        <v>0.18359375</v>
      </c>
      <c r="AL1546">
        <f>IF(AD1546="",0,COUNTIF($AD$2:AD1546,AD1546))</f>
        <v>0</v>
      </c>
    </row>
    <row r="1547" spans="1:38">
      <c r="A1547" t="s">
        <v>5151</v>
      </c>
      <c r="B1547" t="s">
        <v>56</v>
      </c>
      <c r="C1547">
        <v>200</v>
      </c>
      <c r="D1547" t="s">
        <v>54</v>
      </c>
      <c r="E1547" t="s">
        <v>5152</v>
      </c>
      <c r="F1547">
        <v>39</v>
      </c>
      <c r="G1547">
        <v>342</v>
      </c>
      <c r="H1547"/>
      <c r="I1547">
        <v>0</v>
      </c>
      <c r="J1547">
        <v>0</v>
      </c>
      <c r="K1547"/>
      <c r="L1547">
        <v>0</v>
      </c>
      <c r="M1547" t="s">
        <v>5152</v>
      </c>
      <c r="N1547">
        <v>39</v>
      </c>
      <c r="O1547"/>
      <c r="P1547">
        <v>0</v>
      </c>
      <c r="Q1547" t="s">
        <v>5153</v>
      </c>
      <c r="R1547">
        <v>44</v>
      </c>
      <c r="S1547" t="s">
        <v>5154</v>
      </c>
      <c r="T1547">
        <v>56</v>
      </c>
      <c r="U1547" t="s">
        <v>53</v>
      </c>
      <c r="V1547" t="s">
        <v>53</v>
      </c>
      <c r="W1547" t="s">
        <v>108</v>
      </c>
      <c r="X1547">
        <v>61895</v>
      </c>
      <c r="Y1547">
        <v>1610</v>
      </c>
      <c r="Z1547">
        <v>4</v>
      </c>
      <c r="AA1547">
        <v>13</v>
      </c>
      <c r="AB1547">
        <v>71</v>
      </c>
      <c r="AC1547">
        <v>16</v>
      </c>
      <c r="AD1547" t="s">
        <v>5155</v>
      </c>
      <c r="AE1547">
        <f>COUNTIF($E$2:E1547,E1547)</f>
        <v>1</v>
      </c>
      <c r="AF1547">
        <f>COUNTIF($H$2:$H1547,H1547)</f>
        <v>0</v>
      </c>
      <c r="AG1547">
        <f>COUNTIF($M$2:M1547,M1547)</f>
        <v>1</v>
      </c>
      <c r="AH1547">
        <f>COUNTIF($O$2:O1547,O1547)</f>
        <v>0</v>
      </c>
      <c r="AI1547">
        <f>COUNTIF($Q$2:Q1547,Q1547)</f>
        <v>1</v>
      </c>
      <c r="AJ1547">
        <f>COUNTIF($S$2:S1547,S1547)</f>
        <v>1</v>
      </c>
      <c r="AK1547">
        <f t="shared" si="24"/>
        <v>60.4443359375</v>
      </c>
      <c r="AL1547">
        <f>IF(AD1547="",0,COUNTIF($AD$2:AD1547,AD1547))</f>
        <v>1</v>
      </c>
    </row>
    <row r="1548" spans="1:38">
      <c r="A1548" t="s">
        <v>5156</v>
      </c>
      <c r="B1548" t="s">
        <v>56</v>
      </c>
      <c r="C1548">
        <v>200</v>
      </c>
      <c r="D1548" t="s">
        <v>54</v>
      </c>
      <c r="E1548" t="s">
        <v>5152</v>
      </c>
      <c r="F1548">
        <v>39</v>
      </c>
      <c r="G1548">
        <v>342</v>
      </c>
      <c r="H1548"/>
      <c r="I1548">
        <v>0</v>
      </c>
      <c r="J1548">
        <v>0</v>
      </c>
      <c r="K1548"/>
      <c r="L1548">
        <v>0</v>
      </c>
      <c r="M1548" t="s">
        <v>5152</v>
      </c>
      <c r="N1548">
        <v>39</v>
      </c>
      <c r="O1548"/>
      <c r="P1548">
        <v>0</v>
      </c>
      <c r="Q1548" t="s">
        <v>5153</v>
      </c>
      <c r="R1548">
        <v>44</v>
      </c>
      <c r="S1548" t="s">
        <v>5154</v>
      </c>
      <c r="T1548">
        <v>56</v>
      </c>
      <c r="U1548" t="s">
        <v>53</v>
      </c>
      <c r="V1548" t="s">
        <v>53</v>
      </c>
      <c r="W1548" t="s">
        <v>108</v>
      </c>
      <c r="X1548">
        <v>61904</v>
      </c>
      <c r="Y1548">
        <v>1610</v>
      </c>
      <c r="Z1548">
        <v>5</v>
      </c>
      <c r="AA1548">
        <v>10</v>
      </c>
      <c r="AB1548">
        <v>71</v>
      </c>
      <c r="AC1548">
        <v>16</v>
      </c>
      <c r="AD1548" t="s">
        <v>5157</v>
      </c>
      <c r="AE1548">
        <f>COUNTIF($E$2:E1548,E1548)</f>
        <v>2</v>
      </c>
      <c r="AF1548">
        <f>COUNTIF($H$2:$H1548,H1548)</f>
        <v>0</v>
      </c>
      <c r="AG1548">
        <f>COUNTIF($M$2:M1548,M1548)</f>
        <v>2</v>
      </c>
      <c r="AH1548">
        <f>COUNTIF($O$2:O1548,O1548)</f>
        <v>0</v>
      </c>
      <c r="AI1548">
        <f>COUNTIF($Q$2:Q1548,Q1548)</f>
        <v>2</v>
      </c>
      <c r="AJ1548">
        <f>COUNTIF($S$2:S1548,S1548)</f>
        <v>2</v>
      </c>
      <c r="AK1548">
        <f t="shared" si="24"/>
        <v>60.453125</v>
      </c>
      <c r="AL1548">
        <f>IF(AD1548="",0,COUNTIF($AD$2:AD1548,AD1548))</f>
        <v>1</v>
      </c>
    </row>
    <row r="1549" spans="1:38">
      <c r="A1549" t="s">
        <v>5158</v>
      </c>
      <c r="B1549" t="s">
        <v>56</v>
      </c>
      <c r="C1549">
        <v>200</v>
      </c>
      <c r="D1549" t="s">
        <v>54</v>
      </c>
      <c r="E1549" t="s">
        <v>5159</v>
      </c>
      <c r="F1549">
        <v>26</v>
      </c>
      <c r="G1549">
        <v>243</v>
      </c>
      <c r="H1549"/>
      <c r="I1549">
        <v>0</v>
      </c>
      <c r="J1549">
        <v>0</v>
      </c>
      <c r="K1549"/>
      <c r="L1549">
        <v>0</v>
      </c>
      <c r="M1549" t="s">
        <v>5160</v>
      </c>
      <c r="N1549">
        <v>31</v>
      </c>
      <c r="O1549"/>
      <c r="P1549">
        <v>0</v>
      </c>
      <c r="Q1549" t="s">
        <v>5161</v>
      </c>
      <c r="R1549">
        <v>26</v>
      </c>
      <c r="S1549" t="s">
        <v>5162</v>
      </c>
      <c r="T1549">
        <v>41</v>
      </c>
      <c r="U1549" t="s">
        <v>53</v>
      </c>
      <c r="V1549" t="s">
        <v>53</v>
      </c>
      <c r="W1549" t="s">
        <v>108</v>
      </c>
      <c r="X1549">
        <v>80383</v>
      </c>
      <c r="Y1549">
        <v>3400</v>
      </c>
      <c r="Z1549">
        <v>3</v>
      </c>
      <c r="AA1549">
        <v>28</v>
      </c>
      <c r="AB1549">
        <v>84</v>
      </c>
      <c r="AC1549">
        <v>21</v>
      </c>
      <c r="AD1549" t="s">
        <v>5163</v>
      </c>
      <c r="AE1549">
        <f>COUNTIF($E$2:E1549,E1549)</f>
        <v>1</v>
      </c>
      <c r="AF1549">
        <f>COUNTIF($H$2:$H1549,H1549)</f>
        <v>0</v>
      </c>
      <c r="AG1549">
        <f>COUNTIF($M$2:M1549,M1549)</f>
        <v>1</v>
      </c>
      <c r="AH1549">
        <f>COUNTIF($O$2:O1549,O1549)</f>
        <v>0</v>
      </c>
      <c r="AI1549">
        <f>COUNTIF($Q$2:Q1549,Q1549)</f>
        <v>1</v>
      </c>
      <c r="AJ1549">
        <f>COUNTIF($S$2:S1549,S1549)</f>
        <v>1</v>
      </c>
      <c r="AK1549">
        <f t="shared" si="24"/>
        <v>78.4990234375</v>
      </c>
      <c r="AL1549">
        <f>IF(AD1549="",0,COUNTIF($AD$2:AD1549,AD1549))</f>
        <v>1</v>
      </c>
    </row>
    <row r="1550" spans="1:38">
      <c r="A1550" t="s">
        <v>5164</v>
      </c>
      <c r="B1550" t="s">
        <v>56</v>
      </c>
      <c r="C1550">
        <v>200</v>
      </c>
      <c r="D1550" t="s">
        <v>54</v>
      </c>
      <c r="E1550" t="s">
        <v>5159</v>
      </c>
      <c r="F1550">
        <v>26</v>
      </c>
      <c r="G1550">
        <v>243</v>
      </c>
      <c r="H1550"/>
      <c r="I1550">
        <v>0</v>
      </c>
      <c r="J1550">
        <v>0</v>
      </c>
      <c r="K1550"/>
      <c r="L1550">
        <v>0</v>
      </c>
      <c r="M1550" t="s">
        <v>5160</v>
      </c>
      <c r="N1550">
        <v>31</v>
      </c>
      <c r="O1550"/>
      <c r="P1550">
        <v>0</v>
      </c>
      <c r="Q1550" t="s">
        <v>5161</v>
      </c>
      <c r="R1550">
        <v>26</v>
      </c>
      <c r="S1550" t="s">
        <v>5162</v>
      </c>
      <c r="T1550">
        <v>41</v>
      </c>
      <c r="U1550" t="s">
        <v>53</v>
      </c>
      <c r="V1550" t="s">
        <v>53</v>
      </c>
      <c r="W1550" t="s">
        <v>108</v>
      </c>
      <c r="X1550">
        <v>80383</v>
      </c>
      <c r="Y1550">
        <v>3400</v>
      </c>
      <c r="Z1550">
        <v>4</v>
      </c>
      <c r="AA1550">
        <v>28</v>
      </c>
      <c r="AB1550">
        <v>84</v>
      </c>
      <c r="AC1550">
        <v>21</v>
      </c>
      <c r="AD1550" t="s">
        <v>5165</v>
      </c>
      <c r="AE1550">
        <f>COUNTIF($E$2:E1550,E1550)</f>
        <v>2</v>
      </c>
      <c r="AF1550">
        <f>COUNTIF($H$2:$H1550,H1550)</f>
        <v>0</v>
      </c>
      <c r="AG1550">
        <f>COUNTIF($M$2:M1550,M1550)</f>
        <v>2</v>
      </c>
      <c r="AH1550">
        <f>COUNTIF($O$2:O1550,O1550)</f>
        <v>0</v>
      </c>
      <c r="AI1550">
        <f>COUNTIF($Q$2:Q1550,Q1550)</f>
        <v>2</v>
      </c>
      <c r="AJ1550">
        <f>COUNTIF($S$2:S1550,S1550)</f>
        <v>2</v>
      </c>
      <c r="AK1550">
        <f t="shared" si="24"/>
        <v>78.4990234375</v>
      </c>
      <c r="AL1550">
        <f>IF(AD1550="",0,COUNTIF($AD$2:AD1550,AD1550))</f>
        <v>1</v>
      </c>
    </row>
    <row r="1551" spans="1:38">
      <c r="A1551" t="s">
        <v>5166</v>
      </c>
      <c r="B1551" t="s">
        <v>56</v>
      </c>
      <c r="C1551">
        <v>200</v>
      </c>
      <c r="D1551" t="s">
        <v>54</v>
      </c>
      <c r="E1551" t="s">
        <v>5167</v>
      </c>
      <c r="F1551">
        <v>55</v>
      </c>
      <c r="G1551">
        <v>468</v>
      </c>
      <c r="H1551"/>
      <c r="I1551">
        <v>0</v>
      </c>
      <c r="J1551">
        <v>0</v>
      </c>
      <c r="K1551"/>
      <c r="L1551">
        <v>0</v>
      </c>
      <c r="M1551" t="s">
        <v>5168</v>
      </c>
      <c r="N1551">
        <v>41</v>
      </c>
      <c r="O1551"/>
      <c r="P1551">
        <v>0</v>
      </c>
      <c r="Q1551" t="s">
        <v>5169</v>
      </c>
      <c r="R1551">
        <v>20</v>
      </c>
      <c r="S1551" t="s">
        <v>5170</v>
      </c>
      <c r="T1551">
        <v>53</v>
      </c>
      <c r="U1551" t="s">
        <v>53</v>
      </c>
      <c r="V1551" t="s">
        <v>53</v>
      </c>
      <c r="W1551" t="s">
        <v>108</v>
      </c>
      <c r="X1551">
        <v>70704</v>
      </c>
      <c r="Y1551">
        <v>2694</v>
      </c>
      <c r="Z1551">
        <v>3</v>
      </c>
      <c r="AA1551">
        <v>16</v>
      </c>
      <c r="AB1551">
        <v>73</v>
      </c>
      <c r="AC1551">
        <v>17</v>
      </c>
      <c r="AD1551" t="s">
        <v>5171</v>
      </c>
      <c r="AE1551">
        <f>COUNTIF($E$2:E1551,E1551)</f>
        <v>1</v>
      </c>
      <c r="AF1551">
        <f>COUNTIF($H$2:$H1551,H1551)</f>
        <v>0</v>
      </c>
      <c r="AG1551">
        <f>COUNTIF($M$2:M1551,M1551)</f>
        <v>1</v>
      </c>
      <c r="AH1551">
        <f>COUNTIF($O$2:O1551,O1551)</f>
        <v>0</v>
      </c>
      <c r="AI1551">
        <f>COUNTIF($Q$2:Q1551,Q1551)</f>
        <v>1</v>
      </c>
      <c r="AJ1551">
        <f>COUNTIF($S$2:S1551,S1551)</f>
        <v>1</v>
      </c>
      <c r="AK1551">
        <f t="shared" si="24"/>
        <v>69.046875</v>
      </c>
      <c r="AL1551">
        <f>IF(AD1551="",0,COUNTIF($AD$2:AD1551,AD1551))</f>
        <v>1</v>
      </c>
    </row>
    <row r="1552" spans="1:38">
      <c r="A1552" t="s">
        <v>5172</v>
      </c>
      <c r="B1552" t="s">
        <v>56</v>
      </c>
      <c r="C1552">
        <v>200</v>
      </c>
      <c r="D1552" t="s">
        <v>54</v>
      </c>
      <c r="E1552" t="s">
        <v>5167</v>
      </c>
      <c r="F1552">
        <v>55</v>
      </c>
      <c r="G1552">
        <v>468</v>
      </c>
      <c r="H1552"/>
      <c r="I1552">
        <v>0</v>
      </c>
      <c r="J1552">
        <v>0</v>
      </c>
      <c r="K1552"/>
      <c r="L1552">
        <v>0</v>
      </c>
      <c r="M1552" t="s">
        <v>5168</v>
      </c>
      <c r="N1552">
        <v>41</v>
      </c>
      <c r="O1552"/>
      <c r="P1552">
        <v>0</v>
      </c>
      <c r="Q1552" t="s">
        <v>5169</v>
      </c>
      <c r="R1552">
        <v>20</v>
      </c>
      <c r="S1552" t="s">
        <v>5170</v>
      </c>
      <c r="T1552">
        <v>53</v>
      </c>
      <c r="U1552" t="s">
        <v>53</v>
      </c>
      <c r="V1552" t="s">
        <v>53</v>
      </c>
      <c r="W1552" t="s">
        <v>108</v>
      </c>
      <c r="X1552">
        <v>70727</v>
      </c>
      <c r="Y1552">
        <v>2694</v>
      </c>
      <c r="Z1552">
        <v>4</v>
      </c>
      <c r="AA1552">
        <v>16</v>
      </c>
      <c r="AB1552">
        <v>73</v>
      </c>
      <c r="AC1552">
        <v>17</v>
      </c>
      <c r="AD1552" t="s">
        <v>5173</v>
      </c>
      <c r="AE1552">
        <f>COUNTIF($E$2:E1552,E1552)</f>
        <v>2</v>
      </c>
      <c r="AF1552">
        <f>COUNTIF($H$2:$H1552,H1552)</f>
        <v>0</v>
      </c>
      <c r="AG1552">
        <f>COUNTIF($M$2:M1552,M1552)</f>
        <v>2</v>
      </c>
      <c r="AH1552">
        <f>COUNTIF($O$2:O1552,O1552)</f>
        <v>0</v>
      </c>
      <c r="AI1552">
        <f>COUNTIF($Q$2:Q1552,Q1552)</f>
        <v>2</v>
      </c>
      <c r="AJ1552">
        <f>COUNTIF($S$2:S1552,S1552)</f>
        <v>2</v>
      </c>
      <c r="AK1552">
        <f t="shared" si="24"/>
        <v>69.0693359375</v>
      </c>
      <c r="AL1552">
        <f>IF(AD1552="",0,COUNTIF($AD$2:AD1552,AD1552))</f>
        <v>1</v>
      </c>
    </row>
    <row r="1553" spans="1:38">
      <c r="A1553" t="s">
        <v>5174</v>
      </c>
      <c r="B1553" t="s">
        <v>56</v>
      </c>
      <c r="C1553">
        <v>200</v>
      </c>
      <c r="D1553" t="s">
        <v>54</v>
      </c>
      <c r="E1553" t="s">
        <v>5175</v>
      </c>
      <c r="F1553">
        <v>51</v>
      </c>
      <c r="G1553">
        <v>466</v>
      </c>
      <c r="H1553"/>
      <c r="I1553">
        <v>0</v>
      </c>
      <c r="J1553">
        <v>0</v>
      </c>
      <c r="K1553"/>
      <c r="L1553">
        <v>0</v>
      </c>
      <c r="M1553" t="s">
        <v>5176</v>
      </c>
      <c r="N1553">
        <v>45</v>
      </c>
      <c r="O1553"/>
      <c r="P1553">
        <v>0</v>
      </c>
      <c r="Q1553" t="s">
        <v>5177</v>
      </c>
      <c r="R1553">
        <v>63</v>
      </c>
      <c r="S1553" t="s">
        <v>172</v>
      </c>
      <c r="T1553">
        <v>6</v>
      </c>
      <c r="U1553" t="s">
        <v>53</v>
      </c>
      <c r="V1553" t="s">
        <v>53</v>
      </c>
      <c r="W1553" t="s">
        <v>108</v>
      </c>
      <c r="X1553">
        <v>56474</v>
      </c>
      <c r="Y1553">
        <v>1241</v>
      </c>
      <c r="Z1553">
        <v>4</v>
      </c>
      <c r="AA1553">
        <v>12</v>
      </c>
      <c r="AB1553">
        <v>63</v>
      </c>
      <c r="AC1553">
        <v>15</v>
      </c>
      <c r="AD1553" t="s">
        <v>5178</v>
      </c>
      <c r="AE1553">
        <f>COUNTIF($E$2:E1553,E1553)</f>
        <v>1</v>
      </c>
      <c r="AF1553">
        <f>COUNTIF($H$2:$H1553,H1553)</f>
        <v>0</v>
      </c>
      <c r="AG1553">
        <f>COUNTIF($M$2:M1553,M1553)</f>
        <v>1</v>
      </c>
      <c r="AH1553">
        <f>COUNTIF($O$2:O1553,O1553)</f>
        <v>0</v>
      </c>
      <c r="AI1553">
        <f>COUNTIF($Q$2:Q1553,Q1553)</f>
        <v>1</v>
      </c>
      <c r="AJ1553">
        <f>COUNTIF($S$2:S1553,S1553)</f>
        <v>844</v>
      </c>
      <c r="AK1553">
        <f t="shared" si="24"/>
        <v>55.150390625</v>
      </c>
      <c r="AL1553">
        <f>IF(AD1553="",0,COUNTIF($AD$2:AD1553,AD1553))</f>
        <v>1</v>
      </c>
    </row>
    <row r="1554" spans="1:38">
      <c r="A1554" t="s">
        <v>5179</v>
      </c>
      <c r="B1554" t="s">
        <v>56</v>
      </c>
      <c r="C1554">
        <v>200</v>
      </c>
      <c r="D1554" t="s">
        <v>54</v>
      </c>
      <c r="E1554" t="s">
        <v>5175</v>
      </c>
      <c r="F1554">
        <v>51</v>
      </c>
      <c r="G1554">
        <v>466</v>
      </c>
      <c r="H1554"/>
      <c r="I1554">
        <v>0</v>
      </c>
      <c r="J1554">
        <v>0</v>
      </c>
      <c r="K1554"/>
      <c r="L1554">
        <v>0</v>
      </c>
      <c r="M1554" t="s">
        <v>5176</v>
      </c>
      <c r="N1554">
        <v>45</v>
      </c>
      <c r="O1554"/>
      <c r="P1554">
        <v>0</v>
      </c>
      <c r="Q1554" t="s">
        <v>5177</v>
      </c>
      <c r="R1554">
        <v>63</v>
      </c>
      <c r="S1554" t="s">
        <v>172</v>
      </c>
      <c r="T1554">
        <v>6</v>
      </c>
      <c r="U1554" t="s">
        <v>53</v>
      </c>
      <c r="V1554" t="s">
        <v>53</v>
      </c>
      <c r="W1554" t="s">
        <v>108</v>
      </c>
      <c r="X1554">
        <v>56530</v>
      </c>
      <c r="Y1554">
        <v>1241</v>
      </c>
      <c r="Z1554">
        <v>5</v>
      </c>
      <c r="AA1554">
        <v>2</v>
      </c>
      <c r="AB1554">
        <v>63</v>
      </c>
      <c r="AC1554">
        <v>15</v>
      </c>
      <c r="AD1554" t="s">
        <v>5180</v>
      </c>
      <c r="AE1554">
        <f>COUNTIF($E$2:E1554,E1554)</f>
        <v>2</v>
      </c>
      <c r="AF1554">
        <f>COUNTIF($H$2:$H1554,H1554)</f>
        <v>0</v>
      </c>
      <c r="AG1554">
        <f>COUNTIF($M$2:M1554,M1554)</f>
        <v>2</v>
      </c>
      <c r="AH1554">
        <f>COUNTIF($O$2:O1554,O1554)</f>
        <v>0</v>
      </c>
      <c r="AI1554">
        <f>COUNTIF($Q$2:Q1554,Q1554)</f>
        <v>2</v>
      </c>
      <c r="AJ1554">
        <f>COUNTIF($S$2:S1554,S1554)</f>
        <v>845</v>
      </c>
      <c r="AK1554">
        <f t="shared" si="24"/>
        <v>55.205078125</v>
      </c>
      <c r="AL1554">
        <f>IF(AD1554="",0,COUNTIF($AD$2:AD1554,AD1554))</f>
        <v>1</v>
      </c>
    </row>
    <row r="1555" spans="1:38">
      <c r="A1555" t="s">
        <v>5181</v>
      </c>
      <c r="B1555" t="s">
        <v>56</v>
      </c>
      <c r="C1555">
        <v>200</v>
      </c>
      <c r="D1555" t="s">
        <v>54</v>
      </c>
      <c r="E1555" t="s">
        <v>5182</v>
      </c>
      <c r="F1555">
        <v>55</v>
      </c>
      <c r="G1555">
        <v>456</v>
      </c>
      <c r="H1555"/>
      <c r="I1555">
        <v>0</v>
      </c>
      <c r="J1555">
        <v>0</v>
      </c>
      <c r="K1555"/>
      <c r="L1555">
        <v>0</v>
      </c>
      <c r="M1555" t="s">
        <v>5183</v>
      </c>
      <c r="N1555">
        <v>36</v>
      </c>
      <c r="O1555"/>
      <c r="P1555">
        <v>0</v>
      </c>
      <c r="Q1555" t="s">
        <v>5184</v>
      </c>
      <c r="R1555">
        <v>13</v>
      </c>
      <c r="S1555" t="s">
        <v>5185</v>
      </c>
      <c r="T1555">
        <v>12</v>
      </c>
      <c r="U1555" t="s">
        <v>53</v>
      </c>
      <c r="V1555" t="s">
        <v>53</v>
      </c>
      <c r="W1555" t="s">
        <v>108</v>
      </c>
      <c r="X1555">
        <v>68966</v>
      </c>
      <c r="Y1555">
        <v>1684</v>
      </c>
      <c r="Z1555">
        <v>5</v>
      </c>
      <c r="AA1555">
        <v>4</v>
      </c>
      <c r="AB1555">
        <v>70</v>
      </c>
      <c r="AC1555">
        <v>22</v>
      </c>
      <c r="AD1555" t="s">
        <v>5186</v>
      </c>
      <c r="AE1555">
        <f>COUNTIF($E$2:E1555,E1555)</f>
        <v>1</v>
      </c>
      <c r="AF1555">
        <f>COUNTIF($H$2:$H1555,H1555)</f>
        <v>0</v>
      </c>
      <c r="AG1555">
        <f>COUNTIF($M$2:M1555,M1555)</f>
        <v>1</v>
      </c>
      <c r="AH1555">
        <f>COUNTIF($O$2:O1555,O1555)</f>
        <v>0</v>
      </c>
      <c r="AI1555">
        <f>COUNTIF($Q$2:Q1555,Q1555)</f>
        <v>1</v>
      </c>
      <c r="AJ1555">
        <f>COUNTIF($S$2:S1555,S1555)</f>
        <v>1</v>
      </c>
      <c r="AK1555">
        <f t="shared" si="24"/>
        <v>67.349609375</v>
      </c>
      <c r="AL1555">
        <f>IF(AD1555="",0,COUNTIF($AD$2:AD1555,AD1555))</f>
        <v>1</v>
      </c>
    </row>
    <row r="1556" spans="1:38">
      <c r="A1556" t="s">
        <v>5187</v>
      </c>
      <c r="B1556" t="s">
        <v>56</v>
      </c>
      <c r="C1556">
        <v>200</v>
      </c>
      <c r="D1556" t="s">
        <v>54</v>
      </c>
      <c r="E1556" t="s">
        <v>5182</v>
      </c>
      <c r="F1556">
        <v>55</v>
      </c>
      <c r="G1556">
        <v>456</v>
      </c>
      <c r="H1556"/>
      <c r="I1556">
        <v>0</v>
      </c>
      <c r="J1556">
        <v>0</v>
      </c>
      <c r="K1556"/>
      <c r="L1556">
        <v>0</v>
      </c>
      <c r="M1556" t="s">
        <v>5183</v>
      </c>
      <c r="N1556">
        <v>36</v>
      </c>
      <c r="O1556"/>
      <c r="P1556">
        <v>0</v>
      </c>
      <c r="Q1556" t="s">
        <v>5184</v>
      </c>
      <c r="R1556">
        <v>13</v>
      </c>
      <c r="S1556" t="s">
        <v>5185</v>
      </c>
      <c r="T1556">
        <v>12</v>
      </c>
      <c r="U1556" t="s">
        <v>53</v>
      </c>
      <c r="V1556" t="s">
        <v>53</v>
      </c>
      <c r="W1556" t="s">
        <v>108</v>
      </c>
      <c r="X1556">
        <v>68981</v>
      </c>
      <c r="Y1556">
        <v>1684</v>
      </c>
      <c r="Z1556">
        <v>6</v>
      </c>
      <c r="AA1556">
        <v>22</v>
      </c>
      <c r="AB1556">
        <v>70</v>
      </c>
      <c r="AC1556">
        <v>22</v>
      </c>
      <c r="AD1556" t="s">
        <v>5188</v>
      </c>
      <c r="AE1556">
        <f>COUNTIF($E$2:E1556,E1556)</f>
        <v>2</v>
      </c>
      <c r="AF1556">
        <f>COUNTIF($H$2:$H1556,H1556)</f>
        <v>0</v>
      </c>
      <c r="AG1556">
        <f>COUNTIF($M$2:M1556,M1556)</f>
        <v>2</v>
      </c>
      <c r="AH1556">
        <f>COUNTIF($O$2:O1556,O1556)</f>
        <v>0</v>
      </c>
      <c r="AI1556">
        <f>COUNTIF($Q$2:Q1556,Q1556)</f>
        <v>2</v>
      </c>
      <c r="AJ1556">
        <f>COUNTIF($S$2:S1556,S1556)</f>
        <v>2</v>
      </c>
      <c r="AK1556">
        <f t="shared" si="24"/>
        <v>67.3642578125</v>
      </c>
      <c r="AL1556">
        <f>IF(AD1556="",0,COUNTIF($AD$2:AD1556,AD1556))</f>
        <v>1</v>
      </c>
    </row>
    <row r="1557" spans="1:38">
      <c r="A1557" t="s">
        <v>5189</v>
      </c>
      <c r="B1557" t="s">
        <v>56</v>
      </c>
      <c r="C1557">
        <v>200</v>
      </c>
      <c r="D1557" t="s">
        <v>54</v>
      </c>
      <c r="E1557" t="s">
        <v>5190</v>
      </c>
      <c r="F1557">
        <v>60</v>
      </c>
      <c r="G1557">
        <v>488</v>
      </c>
      <c r="H1557"/>
      <c r="I1557">
        <v>0</v>
      </c>
      <c r="J1557">
        <v>0</v>
      </c>
      <c r="K1557"/>
      <c r="L1557">
        <v>0</v>
      </c>
      <c r="M1557" t="s">
        <v>5190</v>
      </c>
      <c r="N1557">
        <v>60</v>
      </c>
      <c r="O1557"/>
      <c r="P1557">
        <v>0</v>
      </c>
      <c r="Q1557" t="s">
        <v>5191</v>
      </c>
      <c r="R1557">
        <v>67</v>
      </c>
      <c r="S1557" t="s">
        <v>5192</v>
      </c>
      <c r="T1557">
        <v>41</v>
      </c>
      <c r="U1557" t="s">
        <v>53</v>
      </c>
      <c r="V1557" t="s">
        <v>53</v>
      </c>
      <c r="W1557" t="s">
        <v>108</v>
      </c>
      <c r="X1557">
        <v>56988</v>
      </c>
      <c r="Y1557">
        <v>1090</v>
      </c>
      <c r="Z1557">
        <v>4</v>
      </c>
      <c r="AA1557">
        <v>12</v>
      </c>
      <c r="AB1557">
        <v>62</v>
      </c>
      <c r="AC1557">
        <v>14</v>
      </c>
      <c r="AD1557" t="s">
        <v>5193</v>
      </c>
      <c r="AE1557">
        <f>COUNTIF($E$2:E1557,E1557)</f>
        <v>1</v>
      </c>
      <c r="AF1557">
        <f>COUNTIF($H$2:$H1557,H1557)</f>
        <v>0</v>
      </c>
      <c r="AG1557">
        <f>COUNTIF($M$2:M1557,M1557)</f>
        <v>1</v>
      </c>
      <c r="AH1557">
        <f>COUNTIF($O$2:O1557,O1557)</f>
        <v>0</v>
      </c>
      <c r="AI1557">
        <f>COUNTIF($Q$2:Q1557,Q1557)</f>
        <v>1</v>
      </c>
      <c r="AJ1557">
        <f>COUNTIF($S$2:S1557,S1557)</f>
        <v>1</v>
      </c>
      <c r="AK1557">
        <f t="shared" si="24"/>
        <v>55.65234375</v>
      </c>
      <c r="AL1557">
        <f>IF(AD1557="",0,COUNTIF($AD$2:AD1557,AD1557))</f>
        <v>1</v>
      </c>
    </row>
    <row r="1558" spans="1:38">
      <c r="A1558" t="s">
        <v>5194</v>
      </c>
      <c r="B1558" t="s">
        <v>56</v>
      </c>
      <c r="C1558">
        <v>200</v>
      </c>
      <c r="D1558" t="s">
        <v>54</v>
      </c>
      <c r="E1558" t="s">
        <v>5190</v>
      </c>
      <c r="F1558">
        <v>60</v>
      </c>
      <c r="G1558">
        <v>488</v>
      </c>
      <c r="H1558"/>
      <c r="I1558">
        <v>0</v>
      </c>
      <c r="J1558">
        <v>0</v>
      </c>
      <c r="K1558"/>
      <c r="L1558">
        <v>0</v>
      </c>
      <c r="M1558" t="s">
        <v>5190</v>
      </c>
      <c r="N1558">
        <v>60</v>
      </c>
      <c r="O1558"/>
      <c r="P1558">
        <v>0</v>
      </c>
      <c r="Q1558" t="s">
        <v>5191</v>
      </c>
      <c r="R1558">
        <v>67</v>
      </c>
      <c r="S1558" t="s">
        <v>5192</v>
      </c>
      <c r="T1558">
        <v>41</v>
      </c>
      <c r="U1558" t="s">
        <v>53</v>
      </c>
      <c r="V1558" t="s">
        <v>53</v>
      </c>
      <c r="W1558" t="s">
        <v>108</v>
      </c>
      <c r="X1558">
        <v>57025</v>
      </c>
      <c r="Y1558">
        <v>1090</v>
      </c>
      <c r="Z1558">
        <v>5</v>
      </c>
      <c r="AA1558">
        <v>2</v>
      </c>
      <c r="AB1558">
        <v>62</v>
      </c>
      <c r="AC1558">
        <v>14</v>
      </c>
      <c r="AD1558" t="s">
        <v>5195</v>
      </c>
      <c r="AE1558">
        <f>COUNTIF($E$2:E1558,E1558)</f>
        <v>2</v>
      </c>
      <c r="AF1558">
        <f>COUNTIF($H$2:$H1558,H1558)</f>
        <v>0</v>
      </c>
      <c r="AG1558">
        <f>COUNTIF($M$2:M1558,M1558)</f>
        <v>2</v>
      </c>
      <c r="AH1558">
        <f>COUNTIF($O$2:O1558,O1558)</f>
        <v>0</v>
      </c>
      <c r="AI1558">
        <f>COUNTIF($Q$2:Q1558,Q1558)</f>
        <v>2</v>
      </c>
      <c r="AJ1558">
        <f>COUNTIF($S$2:S1558,S1558)</f>
        <v>2</v>
      </c>
      <c r="AK1558">
        <f t="shared" si="24"/>
        <v>55.6884765625</v>
      </c>
      <c r="AL1558">
        <f>IF(AD1558="",0,COUNTIF($AD$2:AD1558,AD1558))</f>
        <v>1</v>
      </c>
    </row>
    <row r="1559" spans="1:38">
      <c r="A1559" t="s">
        <v>5196</v>
      </c>
      <c r="B1559" t="s">
        <v>56</v>
      </c>
      <c r="C1559">
        <v>200</v>
      </c>
      <c r="D1559" t="s">
        <v>54</v>
      </c>
      <c r="E1559" t="s">
        <v>5197</v>
      </c>
      <c r="F1559">
        <v>64</v>
      </c>
      <c r="G1559">
        <v>561</v>
      </c>
      <c r="H1559"/>
      <c r="I1559">
        <v>0</v>
      </c>
      <c r="J1559">
        <v>0</v>
      </c>
      <c r="K1559"/>
      <c r="L1559">
        <v>0</v>
      </c>
      <c r="M1559" t="s">
        <v>5197</v>
      </c>
      <c r="N1559">
        <v>64</v>
      </c>
      <c r="O1559"/>
      <c r="P1559">
        <v>0</v>
      </c>
      <c r="Q1559" t="s">
        <v>5198</v>
      </c>
      <c r="R1559">
        <v>6</v>
      </c>
      <c r="S1559" t="s">
        <v>5199</v>
      </c>
      <c r="T1559">
        <v>13</v>
      </c>
      <c r="U1559" t="s">
        <v>53</v>
      </c>
      <c r="V1559" t="s">
        <v>53</v>
      </c>
      <c r="W1559" t="s">
        <v>108</v>
      </c>
      <c r="X1559">
        <v>61669</v>
      </c>
      <c r="Y1559">
        <v>1243</v>
      </c>
      <c r="Z1559">
        <v>3</v>
      </c>
      <c r="AA1559">
        <v>6</v>
      </c>
      <c r="AB1559">
        <v>111</v>
      </c>
      <c r="AC1559">
        <v>11</v>
      </c>
      <c r="AD1559" t="s">
        <v>5200</v>
      </c>
      <c r="AE1559">
        <f>COUNTIF($E$2:E1559,E1559)</f>
        <v>1</v>
      </c>
      <c r="AF1559">
        <f>COUNTIF($H$2:$H1559,H1559)</f>
        <v>0</v>
      </c>
      <c r="AG1559">
        <f>COUNTIF($M$2:M1559,M1559)</f>
        <v>1</v>
      </c>
      <c r="AH1559">
        <f>COUNTIF($O$2:O1559,O1559)</f>
        <v>0</v>
      </c>
      <c r="AI1559">
        <f>COUNTIF($Q$2:Q1559,Q1559)</f>
        <v>1</v>
      </c>
      <c r="AJ1559">
        <f>COUNTIF($S$2:S1559,S1559)</f>
        <v>1</v>
      </c>
      <c r="AK1559">
        <f t="shared" si="24"/>
        <v>60.2236328125</v>
      </c>
      <c r="AL1559">
        <f>IF(AD1559="",0,COUNTIF($AD$2:AD1559,AD1559))</f>
        <v>1</v>
      </c>
    </row>
    <row r="1560" spans="1:38">
      <c r="A1560" t="s">
        <v>5201</v>
      </c>
      <c r="B1560" t="s">
        <v>56</v>
      </c>
      <c r="C1560">
        <v>200</v>
      </c>
      <c r="D1560" t="s">
        <v>54</v>
      </c>
      <c r="E1560" t="s">
        <v>5197</v>
      </c>
      <c r="F1560">
        <v>64</v>
      </c>
      <c r="G1560">
        <v>561</v>
      </c>
      <c r="H1560"/>
      <c r="I1560">
        <v>0</v>
      </c>
      <c r="J1560">
        <v>0</v>
      </c>
      <c r="K1560"/>
      <c r="L1560">
        <v>0</v>
      </c>
      <c r="M1560" t="s">
        <v>5197</v>
      </c>
      <c r="N1560">
        <v>64</v>
      </c>
      <c r="O1560"/>
      <c r="P1560">
        <v>0</v>
      </c>
      <c r="Q1560" t="s">
        <v>5198</v>
      </c>
      <c r="R1560">
        <v>6</v>
      </c>
      <c r="S1560" t="s">
        <v>5199</v>
      </c>
      <c r="T1560">
        <v>13</v>
      </c>
      <c r="U1560" t="s">
        <v>53</v>
      </c>
      <c r="V1560" t="s">
        <v>53</v>
      </c>
      <c r="W1560" t="s">
        <v>108</v>
      </c>
      <c r="X1560">
        <v>61684</v>
      </c>
      <c r="Y1560">
        <v>1243</v>
      </c>
      <c r="Z1560">
        <v>4</v>
      </c>
      <c r="AA1560">
        <v>6</v>
      </c>
      <c r="AB1560">
        <v>111</v>
      </c>
      <c r="AC1560">
        <v>11</v>
      </c>
      <c r="AD1560" t="s">
        <v>5202</v>
      </c>
      <c r="AE1560">
        <f>COUNTIF($E$2:E1560,E1560)</f>
        <v>2</v>
      </c>
      <c r="AF1560">
        <f>COUNTIF($H$2:$H1560,H1560)</f>
        <v>0</v>
      </c>
      <c r="AG1560">
        <f>COUNTIF($M$2:M1560,M1560)</f>
        <v>2</v>
      </c>
      <c r="AH1560">
        <f>COUNTIF($O$2:O1560,O1560)</f>
        <v>0</v>
      </c>
      <c r="AI1560">
        <f>COUNTIF($Q$2:Q1560,Q1560)</f>
        <v>2</v>
      </c>
      <c r="AJ1560">
        <f>COUNTIF($S$2:S1560,S1560)</f>
        <v>2</v>
      </c>
      <c r="AK1560">
        <f t="shared" si="24"/>
        <v>60.23828125</v>
      </c>
      <c r="AL1560">
        <f>IF(AD1560="",0,COUNTIF($AD$2:AD1560,AD1560))</f>
        <v>1</v>
      </c>
    </row>
    <row r="1561" spans="1:38">
      <c r="A1561" t="s">
        <v>5203</v>
      </c>
      <c r="B1561" t="s">
        <v>56</v>
      </c>
      <c r="C1561">
        <v>200</v>
      </c>
      <c r="D1561" t="s">
        <v>54</v>
      </c>
      <c r="E1561" t="s">
        <v>5204</v>
      </c>
      <c r="F1561">
        <v>59</v>
      </c>
      <c r="G1561">
        <v>524</v>
      </c>
      <c r="H1561"/>
      <c r="I1561">
        <v>0</v>
      </c>
      <c r="J1561">
        <v>0</v>
      </c>
      <c r="K1561"/>
      <c r="L1561">
        <v>0</v>
      </c>
      <c r="M1561" t="s">
        <v>5205</v>
      </c>
      <c r="N1561">
        <v>45</v>
      </c>
      <c r="O1561"/>
      <c r="P1561">
        <v>0</v>
      </c>
      <c r="Q1561" t="s">
        <v>5206</v>
      </c>
      <c r="R1561">
        <v>9</v>
      </c>
      <c r="S1561" t="s">
        <v>5207</v>
      </c>
      <c r="T1561">
        <v>9</v>
      </c>
      <c r="U1561" t="s">
        <v>53</v>
      </c>
      <c r="V1561" t="s">
        <v>53</v>
      </c>
      <c r="W1561" t="s">
        <v>108</v>
      </c>
      <c r="X1561">
        <v>51809</v>
      </c>
      <c r="Y1561">
        <v>1136</v>
      </c>
      <c r="Z1561">
        <v>4</v>
      </c>
      <c r="AA1561">
        <v>4</v>
      </c>
      <c r="AB1561">
        <v>59</v>
      </c>
      <c r="AC1561">
        <v>17</v>
      </c>
      <c r="AD1561" t="s">
        <v>5208</v>
      </c>
      <c r="AE1561">
        <f>COUNTIF($E$2:E1561,E1561)</f>
        <v>1</v>
      </c>
      <c r="AF1561">
        <f>COUNTIF($H$2:$H1561,H1561)</f>
        <v>0</v>
      </c>
      <c r="AG1561">
        <f>COUNTIF($M$2:M1561,M1561)</f>
        <v>1</v>
      </c>
      <c r="AH1561">
        <f>COUNTIF($O$2:O1561,O1561)</f>
        <v>0</v>
      </c>
      <c r="AI1561">
        <f>COUNTIF($Q$2:Q1561,Q1561)</f>
        <v>1</v>
      </c>
      <c r="AJ1561">
        <f>COUNTIF($S$2:S1561,S1561)</f>
        <v>1</v>
      </c>
      <c r="AK1561">
        <f t="shared" si="24"/>
        <v>50.5947265625</v>
      </c>
      <c r="AL1561">
        <f>IF(AD1561="",0,COUNTIF($AD$2:AD1561,AD1561))</f>
        <v>1</v>
      </c>
    </row>
    <row r="1562" spans="1:38">
      <c r="A1562" t="s">
        <v>5209</v>
      </c>
      <c r="B1562" t="s">
        <v>56</v>
      </c>
      <c r="C1562">
        <v>200</v>
      </c>
      <c r="D1562" t="s">
        <v>54</v>
      </c>
      <c r="E1562" t="s">
        <v>5210</v>
      </c>
      <c r="F1562">
        <v>58</v>
      </c>
      <c r="G1562">
        <v>496</v>
      </c>
      <c r="H1562"/>
      <c r="I1562">
        <v>0</v>
      </c>
      <c r="J1562">
        <v>0</v>
      </c>
      <c r="K1562"/>
      <c r="L1562">
        <v>0</v>
      </c>
      <c r="M1562" t="s">
        <v>5211</v>
      </c>
      <c r="N1562">
        <v>54</v>
      </c>
      <c r="O1562"/>
      <c r="P1562">
        <v>0</v>
      </c>
      <c r="Q1562" t="s">
        <v>5212</v>
      </c>
      <c r="R1562">
        <v>71</v>
      </c>
      <c r="S1562" t="s">
        <v>172</v>
      </c>
      <c r="T1562">
        <v>6</v>
      </c>
      <c r="U1562" t="s">
        <v>53</v>
      </c>
      <c r="V1562" t="s">
        <v>53</v>
      </c>
      <c r="W1562" t="s">
        <v>108</v>
      </c>
      <c r="X1562">
        <v>62981</v>
      </c>
      <c r="Y1562">
        <v>1955</v>
      </c>
      <c r="Z1562">
        <v>5</v>
      </c>
      <c r="AA1562">
        <v>8</v>
      </c>
      <c r="AB1562">
        <v>68</v>
      </c>
      <c r="AC1562">
        <v>19</v>
      </c>
      <c r="AD1562" t="s">
        <v>5213</v>
      </c>
      <c r="AE1562">
        <f>COUNTIF($E$2:E1562,E1562)</f>
        <v>1</v>
      </c>
      <c r="AF1562">
        <f>COUNTIF($H$2:$H1562,H1562)</f>
        <v>0</v>
      </c>
      <c r="AG1562">
        <f>COUNTIF($M$2:M1562,M1562)</f>
        <v>1</v>
      </c>
      <c r="AH1562">
        <f>COUNTIF($O$2:O1562,O1562)</f>
        <v>0</v>
      </c>
      <c r="AI1562">
        <f>COUNTIF($Q$2:Q1562,Q1562)</f>
        <v>1</v>
      </c>
      <c r="AJ1562">
        <f>COUNTIF($S$2:S1562,S1562)</f>
        <v>846</v>
      </c>
      <c r="AK1562">
        <f t="shared" si="24"/>
        <v>61.5048828125</v>
      </c>
      <c r="AL1562">
        <f>IF(AD1562="",0,COUNTIF($AD$2:AD1562,AD1562))</f>
        <v>1</v>
      </c>
    </row>
    <row r="1563" spans="1:38">
      <c r="A1563" t="s">
        <v>5214</v>
      </c>
      <c r="B1563" t="s">
        <v>56</v>
      </c>
      <c r="C1563">
        <v>200</v>
      </c>
      <c r="D1563" t="s">
        <v>54</v>
      </c>
      <c r="E1563" t="s">
        <v>5210</v>
      </c>
      <c r="F1563">
        <v>58</v>
      </c>
      <c r="G1563">
        <v>496</v>
      </c>
      <c r="H1563"/>
      <c r="I1563">
        <v>0</v>
      </c>
      <c r="J1563">
        <v>0</v>
      </c>
      <c r="K1563"/>
      <c r="L1563">
        <v>0</v>
      </c>
      <c r="M1563" t="s">
        <v>5211</v>
      </c>
      <c r="N1563">
        <v>54</v>
      </c>
      <c r="O1563"/>
      <c r="P1563">
        <v>0</v>
      </c>
      <c r="Q1563" t="s">
        <v>5212</v>
      </c>
      <c r="R1563">
        <v>71</v>
      </c>
      <c r="S1563" t="s">
        <v>172</v>
      </c>
      <c r="T1563">
        <v>6</v>
      </c>
      <c r="U1563" t="s">
        <v>53</v>
      </c>
      <c r="V1563" t="s">
        <v>53</v>
      </c>
      <c r="W1563" t="s">
        <v>108</v>
      </c>
      <c r="X1563">
        <v>63006</v>
      </c>
      <c r="Y1563">
        <v>1955</v>
      </c>
      <c r="Z1563">
        <v>6</v>
      </c>
      <c r="AA1563">
        <v>4</v>
      </c>
      <c r="AB1563">
        <v>68</v>
      </c>
      <c r="AC1563">
        <v>19</v>
      </c>
      <c r="AD1563" t="s">
        <v>5215</v>
      </c>
      <c r="AE1563">
        <f>COUNTIF($E$2:E1563,E1563)</f>
        <v>2</v>
      </c>
      <c r="AF1563">
        <f>COUNTIF($H$2:$H1563,H1563)</f>
        <v>0</v>
      </c>
      <c r="AG1563">
        <f>COUNTIF($M$2:M1563,M1563)</f>
        <v>2</v>
      </c>
      <c r="AH1563">
        <f>COUNTIF($O$2:O1563,O1563)</f>
        <v>0</v>
      </c>
      <c r="AI1563">
        <f>COUNTIF($Q$2:Q1563,Q1563)</f>
        <v>2</v>
      </c>
      <c r="AJ1563">
        <f>COUNTIF($S$2:S1563,S1563)</f>
        <v>847</v>
      </c>
      <c r="AK1563">
        <f t="shared" si="24"/>
        <v>61.529296875</v>
      </c>
      <c r="AL1563">
        <f>IF(AD1563="",0,COUNTIF($AD$2:AD1563,AD1563))</f>
        <v>1</v>
      </c>
    </row>
    <row r="1564" spans="1:38">
      <c r="A1564" t="s">
        <v>5216</v>
      </c>
      <c r="B1564" t="s">
        <v>4</v>
      </c>
      <c r="C1564">
        <v>301</v>
      </c>
      <c r="D1564" t="s">
        <v>55</v>
      </c>
      <c r="E1564"/>
      <c r="F1564">
        <v>0</v>
      </c>
      <c r="G1564">
        <v>0</v>
      </c>
      <c r="H1564"/>
      <c r="I1564">
        <v>0</v>
      </c>
      <c r="J1564">
        <v>0</v>
      </c>
      <c r="K1564"/>
      <c r="L1564">
        <v>0</v>
      </c>
      <c r="M1564"/>
      <c r="N1564">
        <v>0</v>
      </c>
      <c r="O1564"/>
      <c r="P1564">
        <v>0</v>
      </c>
      <c r="Q1564"/>
      <c r="R1564">
        <v>0</v>
      </c>
      <c r="S1564"/>
      <c r="T1564">
        <v>0</v>
      </c>
      <c r="U1564" t="s">
        <v>53</v>
      </c>
      <c r="V1564" t="s">
        <v>53</v>
      </c>
      <c r="W1564"/>
      <c r="X1564">
        <v>188</v>
      </c>
      <c r="Y1564">
        <v>0</v>
      </c>
      <c r="Z1564">
        <v>5</v>
      </c>
      <c r="AA1564">
        <v>2</v>
      </c>
      <c r="AB1564">
        <v>1</v>
      </c>
      <c r="AC1564">
        <v>0</v>
      </c>
      <c r="AD1564" t="s">
        <v>53</v>
      </c>
      <c r="AE1564">
        <f>COUNTIF($E$2:E1564,E1564)</f>
        <v>0</v>
      </c>
      <c r="AF1564">
        <f>COUNTIF($H$2:$H1564,H1564)</f>
        <v>0</v>
      </c>
      <c r="AG1564">
        <f>COUNTIF($M$2:M1564,M1564)</f>
        <v>0</v>
      </c>
      <c r="AH1564">
        <f>COUNTIF($O$2:O1564,O1564)</f>
        <v>0</v>
      </c>
      <c r="AI1564">
        <f>COUNTIF($Q$2:Q1564,Q1564)</f>
        <v>0</v>
      </c>
      <c r="AJ1564">
        <f>COUNTIF($S$2:S1564,S1564)</f>
        <v>0</v>
      </c>
      <c r="AK1564">
        <f t="shared" si="24"/>
        <v>0.18359375</v>
      </c>
      <c r="AL1564">
        <f>IF(AD1564="",0,COUNTIF($AD$2:AD1564,AD1564))</f>
        <v>0</v>
      </c>
    </row>
    <row r="1565" spans="1:38">
      <c r="A1565" t="s">
        <v>5217</v>
      </c>
      <c r="B1565" t="s">
        <v>56</v>
      </c>
      <c r="C1565">
        <v>200</v>
      </c>
      <c r="D1565" t="s">
        <v>54</v>
      </c>
      <c r="E1565" t="s">
        <v>5218</v>
      </c>
      <c r="F1565">
        <v>42</v>
      </c>
      <c r="G1565">
        <v>358</v>
      </c>
      <c r="H1565"/>
      <c r="I1565">
        <v>0</v>
      </c>
      <c r="J1565">
        <v>0</v>
      </c>
      <c r="K1565"/>
      <c r="L1565">
        <v>0</v>
      </c>
      <c r="M1565" t="s">
        <v>5218</v>
      </c>
      <c r="N1565">
        <v>42</v>
      </c>
      <c r="O1565"/>
      <c r="P1565">
        <v>0</v>
      </c>
      <c r="Q1565" t="s">
        <v>5219</v>
      </c>
      <c r="R1565">
        <v>29</v>
      </c>
      <c r="S1565" t="s">
        <v>172</v>
      </c>
      <c r="T1565">
        <v>6</v>
      </c>
      <c r="U1565" t="s">
        <v>53</v>
      </c>
      <c r="V1565" t="s">
        <v>53</v>
      </c>
      <c r="W1565" t="s">
        <v>108</v>
      </c>
      <c r="X1565">
        <v>52241</v>
      </c>
      <c r="Y1565">
        <v>1125</v>
      </c>
      <c r="Z1565">
        <v>4</v>
      </c>
      <c r="AA1565">
        <v>4</v>
      </c>
      <c r="AB1565">
        <v>60</v>
      </c>
      <c r="AC1565">
        <v>10</v>
      </c>
      <c r="AD1565" t="s">
        <v>5220</v>
      </c>
      <c r="AE1565">
        <f>COUNTIF($E$2:E1565,E1565)</f>
        <v>1</v>
      </c>
      <c r="AF1565">
        <f>COUNTIF($H$2:$H1565,H1565)</f>
        <v>0</v>
      </c>
      <c r="AG1565">
        <f>COUNTIF($M$2:M1565,M1565)</f>
        <v>1</v>
      </c>
      <c r="AH1565">
        <f>COUNTIF($O$2:O1565,O1565)</f>
        <v>0</v>
      </c>
      <c r="AI1565">
        <f>COUNTIF($Q$2:Q1565,Q1565)</f>
        <v>1</v>
      </c>
      <c r="AJ1565">
        <f>COUNTIF($S$2:S1565,S1565)</f>
        <v>848</v>
      </c>
      <c r="AK1565">
        <f t="shared" si="24"/>
        <v>51.0166015625</v>
      </c>
      <c r="AL1565">
        <f>IF(AD1565="",0,COUNTIF($AD$2:AD1565,AD1565))</f>
        <v>1</v>
      </c>
    </row>
    <row r="1566" spans="1:38">
      <c r="A1566" t="s">
        <v>5221</v>
      </c>
      <c r="B1566" t="s">
        <v>4</v>
      </c>
      <c r="C1566">
        <v>301</v>
      </c>
      <c r="D1566" t="s">
        <v>55</v>
      </c>
      <c r="E1566"/>
      <c r="F1566">
        <v>0</v>
      </c>
      <c r="G1566">
        <v>0</v>
      </c>
      <c r="H1566"/>
      <c r="I1566">
        <v>0</v>
      </c>
      <c r="J1566">
        <v>0</v>
      </c>
      <c r="K1566"/>
      <c r="L1566">
        <v>0</v>
      </c>
      <c r="M1566"/>
      <c r="N1566">
        <v>0</v>
      </c>
      <c r="O1566"/>
      <c r="P1566">
        <v>0</v>
      </c>
      <c r="Q1566"/>
      <c r="R1566">
        <v>0</v>
      </c>
      <c r="S1566"/>
      <c r="T1566">
        <v>0</v>
      </c>
      <c r="U1566" t="s">
        <v>53</v>
      </c>
      <c r="V1566" t="s">
        <v>53</v>
      </c>
      <c r="W1566"/>
      <c r="X1566">
        <v>188</v>
      </c>
      <c r="Y1566">
        <v>0</v>
      </c>
      <c r="Z1566">
        <v>4</v>
      </c>
      <c r="AA1566">
        <v>5</v>
      </c>
      <c r="AB1566">
        <v>1</v>
      </c>
      <c r="AC1566">
        <v>0</v>
      </c>
      <c r="AD1566" t="s">
        <v>53</v>
      </c>
      <c r="AE1566">
        <f>COUNTIF($E$2:E1566,E1566)</f>
        <v>0</v>
      </c>
      <c r="AF1566">
        <f>COUNTIF($H$2:$H1566,H1566)</f>
        <v>0</v>
      </c>
      <c r="AG1566">
        <f>COUNTIF($M$2:M1566,M1566)</f>
        <v>0</v>
      </c>
      <c r="AH1566">
        <f>COUNTIF($O$2:O1566,O1566)</f>
        <v>0</v>
      </c>
      <c r="AI1566">
        <f>COUNTIF($Q$2:Q1566,Q1566)</f>
        <v>0</v>
      </c>
      <c r="AJ1566">
        <f>COUNTIF($S$2:S1566,S1566)</f>
        <v>0</v>
      </c>
      <c r="AK1566">
        <f t="shared" si="24"/>
        <v>0.18359375</v>
      </c>
      <c r="AL1566">
        <f>IF(AD1566="",0,COUNTIF($AD$2:AD1566,AD1566))</f>
        <v>0</v>
      </c>
    </row>
    <row r="1567" spans="1:38">
      <c r="A1567" t="s">
        <v>5222</v>
      </c>
      <c r="B1567" t="s">
        <v>56</v>
      </c>
      <c r="C1567">
        <v>200</v>
      </c>
      <c r="D1567" t="s">
        <v>54</v>
      </c>
      <c r="E1567" t="s">
        <v>5223</v>
      </c>
      <c r="F1567">
        <v>59</v>
      </c>
      <c r="G1567">
        <v>508</v>
      </c>
      <c r="H1567"/>
      <c r="I1567">
        <v>0</v>
      </c>
      <c r="J1567">
        <v>0</v>
      </c>
      <c r="K1567"/>
      <c r="L1567">
        <v>0</v>
      </c>
      <c r="M1567" t="s">
        <v>5223</v>
      </c>
      <c r="N1567">
        <v>59</v>
      </c>
      <c r="O1567"/>
      <c r="P1567">
        <v>0</v>
      </c>
      <c r="Q1567" t="s">
        <v>5224</v>
      </c>
      <c r="R1567">
        <v>41</v>
      </c>
      <c r="S1567" t="s">
        <v>5225</v>
      </c>
      <c r="T1567">
        <v>43</v>
      </c>
      <c r="U1567" t="s">
        <v>53</v>
      </c>
      <c r="V1567" t="s">
        <v>53</v>
      </c>
      <c r="W1567" t="s">
        <v>108</v>
      </c>
      <c r="X1567">
        <v>65030</v>
      </c>
      <c r="Y1567">
        <v>2182</v>
      </c>
      <c r="Z1567">
        <v>3</v>
      </c>
      <c r="AA1567">
        <v>22</v>
      </c>
      <c r="AB1567">
        <v>67</v>
      </c>
      <c r="AC1567">
        <v>22</v>
      </c>
      <c r="AD1567" t="s">
        <v>5226</v>
      </c>
      <c r="AE1567">
        <f>COUNTIF($E$2:E1567,E1567)</f>
        <v>1</v>
      </c>
      <c r="AF1567">
        <f>COUNTIF($H$2:$H1567,H1567)</f>
        <v>0</v>
      </c>
      <c r="AG1567">
        <f>COUNTIF($M$2:M1567,M1567)</f>
        <v>1</v>
      </c>
      <c r="AH1567">
        <f>COUNTIF($O$2:O1567,O1567)</f>
        <v>0</v>
      </c>
      <c r="AI1567">
        <f>COUNTIF($Q$2:Q1567,Q1567)</f>
        <v>1</v>
      </c>
      <c r="AJ1567">
        <f>COUNTIF($S$2:S1567,S1567)</f>
        <v>1</v>
      </c>
      <c r="AK1567">
        <f t="shared" si="24"/>
        <v>63.505859375</v>
      </c>
      <c r="AL1567">
        <f>IF(AD1567="",0,COUNTIF($AD$2:AD1567,AD1567))</f>
        <v>1</v>
      </c>
    </row>
    <row r="1568" spans="1:38">
      <c r="A1568" t="s">
        <v>5227</v>
      </c>
      <c r="B1568" t="s">
        <v>56</v>
      </c>
      <c r="C1568">
        <v>200</v>
      </c>
      <c r="D1568" t="s">
        <v>54</v>
      </c>
      <c r="E1568" t="s">
        <v>5228</v>
      </c>
      <c r="F1568">
        <v>47</v>
      </c>
      <c r="G1568">
        <v>396</v>
      </c>
      <c r="H1568"/>
      <c r="I1568">
        <v>0</v>
      </c>
      <c r="J1568">
        <v>0</v>
      </c>
      <c r="K1568"/>
      <c r="L1568">
        <v>0</v>
      </c>
      <c r="M1568" t="s">
        <v>5228</v>
      </c>
      <c r="N1568">
        <v>47</v>
      </c>
      <c r="O1568"/>
      <c r="P1568">
        <v>0</v>
      </c>
      <c r="Q1568" t="s">
        <v>5229</v>
      </c>
      <c r="R1568">
        <v>31</v>
      </c>
      <c r="S1568" t="s">
        <v>5230</v>
      </c>
      <c r="T1568">
        <v>26</v>
      </c>
      <c r="U1568" t="s">
        <v>53</v>
      </c>
      <c r="V1568" t="s">
        <v>53</v>
      </c>
      <c r="W1568" t="s">
        <v>108</v>
      </c>
      <c r="X1568">
        <v>53767</v>
      </c>
      <c r="Y1568">
        <v>1319</v>
      </c>
      <c r="Z1568">
        <v>3</v>
      </c>
      <c r="AA1568">
        <v>9</v>
      </c>
      <c r="AB1568">
        <v>62</v>
      </c>
      <c r="AC1568">
        <v>12</v>
      </c>
      <c r="AD1568" t="s">
        <v>5231</v>
      </c>
      <c r="AE1568">
        <f>COUNTIF($E$2:E1568,E1568)</f>
        <v>1</v>
      </c>
      <c r="AF1568">
        <f>COUNTIF($H$2:$H1568,H1568)</f>
        <v>0</v>
      </c>
      <c r="AG1568">
        <f>COUNTIF($M$2:M1568,M1568)</f>
        <v>1</v>
      </c>
      <c r="AH1568">
        <f>COUNTIF($O$2:O1568,O1568)</f>
        <v>0</v>
      </c>
      <c r="AI1568">
        <f>COUNTIF($Q$2:Q1568,Q1568)</f>
        <v>1</v>
      </c>
      <c r="AJ1568">
        <f>COUNTIF($S$2:S1568,S1568)</f>
        <v>1</v>
      </c>
      <c r="AK1568">
        <f t="shared" si="24"/>
        <v>52.5068359375</v>
      </c>
      <c r="AL1568">
        <f>IF(AD1568="",0,COUNTIF($AD$2:AD1568,AD1568))</f>
        <v>1</v>
      </c>
    </row>
    <row r="1569" spans="1:38">
      <c r="A1569" t="s">
        <v>5232</v>
      </c>
      <c r="B1569" t="s">
        <v>4</v>
      </c>
      <c r="C1569">
        <v>301</v>
      </c>
      <c r="D1569" t="s">
        <v>55</v>
      </c>
      <c r="E1569"/>
      <c r="F1569">
        <v>0</v>
      </c>
      <c r="G1569">
        <v>0</v>
      </c>
      <c r="H1569"/>
      <c r="I1569">
        <v>0</v>
      </c>
      <c r="J1569">
        <v>0</v>
      </c>
      <c r="K1569"/>
      <c r="L1569">
        <v>0</v>
      </c>
      <c r="M1569"/>
      <c r="N1569">
        <v>0</v>
      </c>
      <c r="O1569"/>
      <c r="P1569">
        <v>0</v>
      </c>
      <c r="Q1569"/>
      <c r="R1569">
        <v>0</v>
      </c>
      <c r="S1569"/>
      <c r="T1569">
        <v>0</v>
      </c>
      <c r="U1569" t="s">
        <v>53</v>
      </c>
      <c r="V1569" t="s">
        <v>53</v>
      </c>
      <c r="W1569"/>
      <c r="X1569">
        <v>188</v>
      </c>
      <c r="Y1569">
        <v>0</v>
      </c>
      <c r="Z1569">
        <v>4</v>
      </c>
      <c r="AA1569">
        <v>1</v>
      </c>
      <c r="AB1569">
        <v>1</v>
      </c>
      <c r="AC1569">
        <v>0</v>
      </c>
      <c r="AD1569" t="s">
        <v>53</v>
      </c>
      <c r="AE1569">
        <f>COUNTIF($E$2:E1569,E1569)</f>
        <v>0</v>
      </c>
      <c r="AF1569">
        <f>COUNTIF($H$2:$H1569,H1569)</f>
        <v>0</v>
      </c>
      <c r="AG1569">
        <f>COUNTIF($M$2:M1569,M1569)</f>
        <v>0</v>
      </c>
      <c r="AH1569">
        <f>COUNTIF($O$2:O1569,O1569)</f>
        <v>0</v>
      </c>
      <c r="AI1569">
        <f>COUNTIF($Q$2:Q1569,Q1569)</f>
        <v>0</v>
      </c>
      <c r="AJ1569">
        <f>COUNTIF($S$2:S1569,S1569)</f>
        <v>0</v>
      </c>
      <c r="AK1569">
        <f t="shared" si="24"/>
        <v>0.18359375</v>
      </c>
      <c r="AL1569">
        <f>IF(AD1569="",0,COUNTIF($AD$2:AD1569,AD1569))</f>
        <v>0</v>
      </c>
    </row>
    <row r="1570" spans="1:38">
      <c r="A1570" t="s">
        <v>5233</v>
      </c>
      <c r="B1570" t="s">
        <v>56</v>
      </c>
      <c r="C1570">
        <v>301</v>
      </c>
      <c r="D1570" t="s">
        <v>55</v>
      </c>
      <c r="E1570"/>
      <c r="F1570">
        <v>0</v>
      </c>
      <c r="G1570">
        <v>0</v>
      </c>
      <c r="H1570"/>
      <c r="I1570">
        <v>0</v>
      </c>
      <c r="J1570">
        <v>0</v>
      </c>
      <c r="K1570"/>
      <c r="L1570">
        <v>0</v>
      </c>
      <c r="M1570"/>
      <c r="N1570">
        <v>0</v>
      </c>
      <c r="O1570"/>
      <c r="P1570">
        <v>0</v>
      </c>
      <c r="Q1570"/>
      <c r="R1570">
        <v>0</v>
      </c>
      <c r="S1570"/>
      <c r="T1570">
        <v>0</v>
      </c>
      <c r="U1570" t="s">
        <v>53</v>
      </c>
      <c r="V1570" t="s">
        <v>53</v>
      </c>
      <c r="W1570"/>
      <c r="X1570">
        <v>0</v>
      </c>
      <c r="Y1570">
        <v>0</v>
      </c>
      <c r="Z1570">
        <v>5</v>
      </c>
      <c r="AA1570">
        <v>1</v>
      </c>
      <c r="AB1570">
        <v>1</v>
      </c>
      <c r="AC1570">
        <v>0</v>
      </c>
      <c r="AD1570" t="s">
        <v>53</v>
      </c>
      <c r="AE1570">
        <f>COUNTIF($E$2:E1570,E1570)</f>
        <v>0</v>
      </c>
      <c r="AF1570">
        <f>COUNTIF($H$2:$H1570,H1570)</f>
        <v>0</v>
      </c>
      <c r="AG1570">
        <f>COUNTIF($M$2:M1570,M1570)</f>
        <v>0</v>
      </c>
      <c r="AH1570">
        <f>COUNTIF($O$2:O1570,O1570)</f>
        <v>0</v>
      </c>
      <c r="AI1570">
        <f>COUNTIF($Q$2:Q1570,Q1570)</f>
        <v>0</v>
      </c>
      <c r="AJ1570">
        <f>COUNTIF($S$2:S1570,S1570)</f>
        <v>0</v>
      </c>
      <c r="AK1570">
        <f t="shared" si="24"/>
        <v>0</v>
      </c>
      <c r="AL1570">
        <f>IF(AD1570="",0,COUNTIF($AD$2:AD1570,AD1570))</f>
        <v>0</v>
      </c>
    </row>
    <row r="1571" spans="1:38">
      <c r="A1571" t="s">
        <v>5234</v>
      </c>
      <c r="B1571" t="s">
        <v>56</v>
      </c>
      <c r="C1571">
        <v>200</v>
      </c>
      <c r="D1571" t="s">
        <v>54</v>
      </c>
      <c r="E1571" t="s">
        <v>5228</v>
      </c>
      <c r="F1571">
        <v>47</v>
      </c>
      <c r="G1571">
        <v>396</v>
      </c>
      <c r="H1571"/>
      <c r="I1571">
        <v>0</v>
      </c>
      <c r="J1571">
        <v>0</v>
      </c>
      <c r="K1571"/>
      <c r="L1571">
        <v>0</v>
      </c>
      <c r="M1571" t="s">
        <v>5228</v>
      </c>
      <c r="N1571">
        <v>47</v>
      </c>
      <c r="O1571"/>
      <c r="P1571">
        <v>0</v>
      </c>
      <c r="Q1571" t="s">
        <v>5229</v>
      </c>
      <c r="R1571">
        <v>31</v>
      </c>
      <c r="S1571" t="s">
        <v>5230</v>
      </c>
      <c r="T1571">
        <v>26</v>
      </c>
      <c r="U1571" t="s">
        <v>53</v>
      </c>
      <c r="V1571" t="s">
        <v>53</v>
      </c>
      <c r="W1571" t="s">
        <v>108</v>
      </c>
      <c r="X1571">
        <v>53782</v>
      </c>
      <c r="Y1571">
        <v>1319</v>
      </c>
      <c r="Z1571">
        <v>4</v>
      </c>
      <c r="AA1571">
        <v>4</v>
      </c>
      <c r="AB1571">
        <v>62</v>
      </c>
      <c r="AC1571">
        <v>12</v>
      </c>
      <c r="AD1571" t="s">
        <v>5235</v>
      </c>
      <c r="AE1571">
        <f>COUNTIF($E$2:E1571,E1571)</f>
        <v>2</v>
      </c>
      <c r="AF1571">
        <f>COUNTIF($H$2:$H1571,H1571)</f>
        <v>0</v>
      </c>
      <c r="AG1571">
        <f>COUNTIF($M$2:M1571,M1571)</f>
        <v>2</v>
      </c>
      <c r="AH1571">
        <f>COUNTIF($O$2:O1571,O1571)</f>
        <v>0</v>
      </c>
      <c r="AI1571">
        <f>COUNTIF($Q$2:Q1571,Q1571)</f>
        <v>2</v>
      </c>
      <c r="AJ1571">
        <f>COUNTIF($S$2:S1571,S1571)</f>
        <v>2</v>
      </c>
      <c r="AK1571">
        <f t="shared" si="24"/>
        <v>52.521484375</v>
      </c>
      <c r="AL1571">
        <f>IF(AD1571="",0,COUNTIF($AD$2:AD1571,AD1571))</f>
        <v>1</v>
      </c>
    </row>
    <row r="1572" spans="1:38">
      <c r="A1572" t="s">
        <v>5236</v>
      </c>
      <c r="B1572" t="s">
        <v>4</v>
      </c>
      <c r="C1572">
        <v>301</v>
      </c>
      <c r="D1572" t="s">
        <v>55</v>
      </c>
      <c r="E1572"/>
      <c r="F1572">
        <v>0</v>
      </c>
      <c r="G1572">
        <v>0</v>
      </c>
      <c r="H1572"/>
      <c r="I1572">
        <v>0</v>
      </c>
      <c r="J1572">
        <v>0</v>
      </c>
      <c r="K1572"/>
      <c r="L1572">
        <v>0</v>
      </c>
      <c r="M1572"/>
      <c r="N1572">
        <v>0</v>
      </c>
      <c r="O1572"/>
      <c r="P1572">
        <v>0</v>
      </c>
      <c r="Q1572"/>
      <c r="R1572">
        <v>0</v>
      </c>
      <c r="S1572"/>
      <c r="T1572">
        <v>0</v>
      </c>
      <c r="U1572" t="s">
        <v>53</v>
      </c>
      <c r="V1572" t="s">
        <v>53</v>
      </c>
      <c r="W1572"/>
      <c r="X1572">
        <v>188</v>
      </c>
      <c r="Y1572">
        <v>0</v>
      </c>
      <c r="Z1572">
        <v>5</v>
      </c>
      <c r="AA1572">
        <v>1</v>
      </c>
      <c r="AB1572">
        <v>1</v>
      </c>
      <c r="AC1572">
        <v>0</v>
      </c>
      <c r="AD1572" t="s">
        <v>53</v>
      </c>
      <c r="AE1572">
        <f>COUNTIF($E$2:E1572,E1572)</f>
        <v>0</v>
      </c>
      <c r="AF1572">
        <f>COUNTIF($H$2:$H1572,H1572)</f>
        <v>0</v>
      </c>
      <c r="AG1572">
        <f>COUNTIF($M$2:M1572,M1572)</f>
        <v>0</v>
      </c>
      <c r="AH1572">
        <f>COUNTIF($O$2:O1572,O1572)</f>
        <v>0</v>
      </c>
      <c r="AI1572">
        <f>COUNTIF($Q$2:Q1572,Q1572)</f>
        <v>0</v>
      </c>
      <c r="AJ1572">
        <f>COUNTIF($S$2:S1572,S1572)</f>
        <v>0</v>
      </c>
      <c r="AK1572">
        <f t="shared" si="24"/>
        <v>0.18359375</v>
      </c>
      <c r="AL1572">
        <f>IF(AD1572="",0,COUNTIF($AD$2:AD1572,AD1572))</f>
        <v>0</v>
      </c>
    </row>
    <row r="1573" spans="1:38">
      <c r="A1573" t="s">
        <v>5237</v>
      </c>
      <c r="B1573" t="s">
        <v>56</v>
      </c>
      <c r="C1573">
        <v>301</v>
      </c>
      <c r="D1573" t="s">
        <v>55</v>
      </c>
      <c r="E1573"/>
      <c r="F1573">
        <v>0</v>
      </c>
      <c r="G1573">
        <v>0</v>
      </c>
      <c r="H1573"/>
      <c r="I1573">
        <v>0</v>
      </c>
      <c r="J1573">
        <v>0</v>
      </c>
      <c r="K1573"/>
      <c r="L1573">
        <v>0</v>
      </c>
      <c r="M1573"/>
      <c r="N1573">
        <v>0</v>
      </c>
      <c r="O1573"/>
      <c r="P1573">
        <v>0</v>
      </c>
      <c r="Q1573"/>
      <c r="R1573">
        <v>0</v>
      </c>
      <c r="S1573"/>
      <c r="T1573">
        <v>0</v>
      </c>
      <c r="U1573" t="s">
        <v>53</v>
      </c>
      <c r="V1573" t="s">
        <v>53</v>
      </c>
      <c r="W1573"/>
      <c r="X1573">
        <v>0</v>
      </c>
      <c r="Y1573">
        <v>0</v>
      </c>
      <c r="Z1573">
        <v>6</v>
      </c>
      <c r="AA1573">
        <v>1</v>
      </c>
      <c r="AB1573">
        <v>1</v>
      </c>
      <c r="AC1573">
        <v>0</v>
      </c>
      <c r="AD1573" t="s">
        <v>53</v>
      </c>
      <c r="AE1573">
        <f>COUNTIF($E$2:E1573,E1573)</f>
        <v>0</v>
      </c>
      <c r="AF1573">
        <f>COUNTIF($H$2:$H1573,H1573)</f>
        <v>0</v>
      </c>
      <c r="AG1573">
        <f>COUNTIF($M$2:M1573,M1573)</f>
        <v>0</v>
      </c>
      <c r="AH1573">
        <f>COUNTIF($O$2:O1573,O1573)</f>
        <v>0</v>
      </c>
      <c r="AI1573">
        <f>COUNTIF($Q$2:Q1573,Q1573)</f>
        <v>0</v>
      </c>
      <c r="AJ1573">
        <f>COUNTIF($S$2:S1573,S1573)</f>
        <v>0</v>
      </c>
      <c r="AK1573">
        <f t="shared" si="24"/>
        <v>0</v>
      </c>
      <c r="AL1573">
        <f>IF(AD1573="",0,COUNTIF($AD$2:AD1573,AD1573))</f>
        <v>0</v>
      </c>
    </row>
    <row r="1574" spans="1:38">
      <c r="A1574" t="s">
        <v>5238</v>
      </c>
      <c r="B1574" t="s">
        <v>4</v>
      </c>
      <c r="C1574">
        <v>301</v>
      </c>
      <c r="D1574" t="s">
        <v>55</v>
      </c>
      <c r="E1574"/>
      <c r="F1574">
        <v>0</v>
      </c>
      <c r="G1574">
        <v>0</v>
      </c>
      <c r="H1574"/>
      <c r="I1574">
        <v>0</v>
      </c>
      <c r="J1574">
        <v>0</v>
      </c>
      <c r="K1574"/>
      <c r="L1574">
        <v>0</v>
      </c>
      <c r="M1574"/>
      <c r="N1574">
        <v>0</v>
      </c>
      <c r="O1574"/>
      <c r="P1574">
        <v>0</v>
      </c>
      <c r="Q1574"/>
      <c r="R1574">
        <v>0</v>
      </c>
      <c r="S1574"/>
      <c r="T1574">
        <v>0</v>
      </c>
      <c r="U1574" t="s">
        <v>53</v>
      </c>
      <c r="V1574" t="s">
        <v>53</v>
      </c>
      <c r="W1574"/>
      <c r="X1574">
        <v>188</v>
      </c>
      <c r="Y1574">
        <v>0</v>
      </c>
      <c r="Z1574">
        <v>5</v>
      </c>
      <c r="AA1574">
        <v>3</v>
      </c>
      <c r="AB1574">
        <v>1</v>
      </c>
      <c r="AC1574">
        <v>0</v>
      </c>
      <c r="AD1574" t="s">
        <v>53</v>
      </c>
      <c r="AE1574">
        <f>COUNTIF($E$2:E1574,E1574)</f>
        <v>0</v>
      </c>
      <c r="AF1574">
        <f>COUNTIF($H$2:$H1574,H1574)</f>
        <v>0</v>
      </c>
      <c r="AG1574">
        <f>COUNTIF($M$2:M1574,M1574)</f>
        <v>0</v>
      </c>
      <c r="AH1574">
        <f>COUNTIF($O$2:O1574,O1574)</f>
        <v>0</v>
      </c>
      <c r="AI1574">
        <f>COUNTIF($Q$2:Q1574,Q1574)</f>
        <v>0</v>
      </c>
      <c r="AJ1574">
        <f>COUNTIF($S$2:S1574,S1574)</f>
        <v>0</v>
      </c>
      <c r="AK1574">
        <f t="shared" si="24"/>
        <v>0.18359375</v>
      </c>
      <c r="AL1574">
        <f>IF(AD1574="",0,COUNTIF($AD$2:AD1574,AD1574))</f>
        <v>0</v>
      </c>
    </row>
    <row r="1575" spans="1:38">
      <c r="A1575" t="s">
        <v>5239</v>
      </c>
      <c r="B1575" t="s">
        <v>56</v>
      </c>
      <c r="C1575">
        <v>200</v>
      </c>
      <c r="D1575" t="s">
        <v>54</v>
      </c>
      <c r="E1575" t="s">
        <v>5240</v>
      </c>
      <c r="F1575">
        <v>38</v>
      </c>
      <c r="G1575">
        <v>332</v>
      </c>
      <c r="H1575"/>
      <c r="I1575">
        <v>0</v>
      </c>
      <c r="J1575">
        <v>0</v>
      </c>
      <c r="K1575"/>
      <c r="L1575">
        <v>0</v>
      </c>
      <c r="M1575" t="s">
        <v>5241</v>
      </c>
      <c r="N1575">
        <v>52</v>
      </c>
      <c r="O1575"/>
      <c r="P1575">
        <v>0</v>
      </c>
      <c r="Q1575" t="s">
        <v>5242</v>
      </c>
      <c r="R1575">
        <v>70</v>
      </c>
      <c r="S1575" t="s">
        <v>172</v>
      </c>
      <c r="T1575">
        <v>6</v>
      </c>
      <c r="U1575" t="s">
        <v>53</v>
      </c>
      <c r="V1575" t="s">
        <v>53</v>
      </c>
      <c r="W1575" t="s">
        <v>108</v>
      </c>
      <c r="X1575">
        <v>72995</v>
      </c>
      <c r="Y1575">
        <v>2388</v>
      </c>
      <c r="Z1575">
        <v>4</v>
      </c>
      <c r="AA1575">
        <v>13</v>
      </c>
      <c r="AB1575">
        <v>71</v>
      </c>
      <c r="AC1575">
        <v>27</v>
      </c>
      <c r="AD1575" t="s">
        <v>5243</v>
      </c>
      <c r="AE1575">
        <f>COUNTIF($E$2:E1575,E1575)</f>
        <v>1</v>
      </c>
      <c r="AF1575">
        <f>COUNTIF($H$2:$H1575,H1575)</f>
        <v>0</v>
      </c>
      <c r="AG1575">
        <f>COUNTIF($M$2:M1575,M1575)</f>
        <v>1</v>
      </c>
      <c r="AH1575">
        <f>COUNTIF($O$2:O1575,O1575)</f>
        <v>0</v>
      </c>
      <c r="AI1575">
        <f>COUNTIF($Q$2:Q1575,Q1575)</f>
        <v>1</v>
      </c>
      <c r="AJ1575">
        <f>COUNTIF($S$2:S1575,S1575)</f>
        <v>849</v>
      </c>
      <c r="AK1575">
        <f t="shared" si="24"/>
        <v>71.2841796875</v>
      </c>
      <c r="AL1575">
        <f>IF(AD1575="",0,COUNTIF($AD$2:AD1575,AD1575))</f>
        <v>1</v>
      </c>
    </row>
    <row r="1576" spans="1:38">
      <c r="A1576" t="s">
        <v>5244</v>
      </c>
      <c r="B1576" t="s">
        <v>56</v>
      </c>
      <c r="C1576">
        <v>200</v>
      </c>
      <c r="D1576" t="s">
        <v>54</v>
      </c>
      <c r="E1576" t="s">
        <v>5240</v>
      </c>
      <c r="F1576">
        <v>38</v>
      </c>
      <c r="G1576">
        <v>332</v>
      </c>
      <c r="H1576"/>
      <c r="I1576">
        <v>0</v>
      </c>
      <c r="J1576">
        <v>0</v>
      </c>
      <c r="K1576"/>
      <c r="L1576">
        <v>0</v>
      </c>
      <c r="M1576" t="s">
        <v>5241</v>
      </c>
      <c r="N1576">
        <v>52</v>
      </c>
      <c r="O1576"/>
      <c r="P1576">
        <v>0</v>
      </c>
      <c r="Q1576" t="s">
        <v>5242</v>
      </c>
      <c r="R1576">
        <v>70</v>
      </c>
      <c r="S1576" t="s">
        <v>172</v>
      </c>
      <c r="T1576">
        <v>6</v>
      </c>
      <c r="U1576" t="s">
        <v>53</v>
      </c>
      <c r="V1576" t="s">
        <v>53</v>
      </c>
      <c r="W1576" t="s">
        <v>108</v>
      </c>
      <c r="X1576">
        <v>73035</v>
      </c>
      <c r="Y1576">
        <v>2388</v>
      </c>
      <c r="Z1576">
        <v>5</v>
      </c>
      <c r="AA1576">
        <v>20</v>
      </c>
      <c r="AB1576">
        <v>71</v>
      </c>
      <c r="AC1576">
        <v>27</v>
      </c>
      <c r="AD1576" t="s">
        <v>5245</v>
      </c>
      <c r="AE1576">
        <f>COUNTIF($E$2:E1576,E1576)</f>
        <v>2</v>
      </c>
      <c r="AF1576">
        <f>COUNTIF($H$2:$H1576,H1576)</f>
        <v>0</v>
      </c>
      <c r="AG1576">
        <f>COUNTIF($M$2:M1576,M1576)</f>
        <v>2</v>
      </c>
      <c r="AH1576">
        <f>COUNTIF($O$2:O1576,O1576)</f>
        <v>0</v>
      </c>
      <c r="AI1576">
        <f>COUNTIF($Q$2:Q1576,Q1576)</f>
        <v>2</v>
      </c>
      <c r="AJ1576">
        <f>COUNTIF($S$2:S1576,S1576)</f>
        <v>850</v>
      </c>
      <c r="AK1576">
        <f t="shared" si="24"/>
        <v>71.3232421875</v>
      </c>
      <c r="AL1576">
        <f>IF(AD1576="",0,COUNTIF($AD$2:AD1576,AD1576))</f>
        <v>1</v>
      </c>
    </row>
    <row r="1577" spans="1:38">
      <c r="A1577" t="s">
        <v>5246</v>
      </c>
      <c r="B1577" t="s">
        <v>56</v>
      </c>
      <c r="C1577">
        <v>200</v>
      </c>
      <c r="D1577" t="s">
        <v>54</v>
      </c>
      <c r="E1577" t="s">
        <v>5247</v>
      </c>
      <c r="F1577">
        <v>52</v>
      </c>
      <c r="G1577">
        <v>423</v>
      </c>
      <c r="H1577"/>
      <c r="I1577">
        <v>0</v>
      </c>
      <c r="J1577">
        <v>0</v>
      </c>
      <c r="K1577"/>
      <c r="L1577">
        <v>0</v>
      </c>
      <c r="M1577" t="s">
        <v>5247</v>
      </c>
      <c r="N1577">
        <v>52</v>
      </c>
      <c r="O1577"/>
      <c r="P1577">
        <v>0</v>
      </c>
      <c r="Q1577" t="s">
        <v>5248</v>
      </c>
      <c r="R1577">
        <v>70</v>
      </c>
      <c r="S1577" t="s">
        <v>172</v>
      </c>
      <c r="T1577">
        <v>6</v>
      </c>
      <c r="U1577" t="s">
        <v>53</v>
      </c>
      <c r="V1577" t="s">
        <v>53</v>
      </c>
      <c r="W1577" t="s">
        <v>108</v>
      </c>
      <c r="X1577">
        <v>56105</v>
      </c>
      <c r="Y1577">
        <v>1282</v>
      </c>
      <c r="Z1577">
        <v>3</v>
      </c>
      <c r="AA1577">
        <v>10</v>
      </c>
      <c r="AB1577">
        <v>61</v>
      </c>
      <c r="AC1577">
        <v>15</v>
      </c>
      <c r="AD1577" t="s">
        <v>5249</v>
      </c>
      <c r="AE1577">
        <f>COUNTIF($E$2:E1577,E1577)</f>
        <v>1</v>
      </c>
      <c r="AF1577">
        <f>COUNTIF($H$2:$H1577,H1577)</f>
        <v>0</v>
      </c>
      <c r="AG1577">
        <f>COUNTIF($M$2:M1577,M1577)</f>
        <v>1</v>
      </c>
      <c r="AH1577">
        <f>COUNTIF($O$2:O1577,O1577)</f>
        <v>0</v>
      </c>
      <c r="AI1577">
        <f>COUNTIF($Q$2:Q1577,Q1577)</f>
        <v>1</v>
      </c>
      <c r="AJ1577">
        <f>COUNTIF($S$2:S1577,S1577)</f>
        <v>851</v>
      </c>
      <c r="AK1577">
        <f t="shared" si="24"/>
        <v>54.7900390625</v>
      </c>
      <c r="AL1577">
        <f>IF(AD1577="",0,COUNTIF($AD$2:AD1577,AD1577))</f>
        <v>1</v>
      </c>
    </row>
    <row r="1578" spans="1:38">
      <c r="A1578" t="s">
        <v>5250</v>
      </c>
      <c r="B1578" t="s">
        <v>56</v>
      </c>
      <c r="C1578">
        <v>200</v>
      </c>
      <c r="D1578" t="s">
        <v>54</v>
      </c>
      <c r="E1578" t="s">
        <v>5247</v>
      </c>
      <c r="F1578">
        <v>52</v>
      </c>
      <c r="G1578">
        <v>423</v>
      </c>
      <c r="H1578"/>
      <c r="I1578">
        <v>0</v>
      </c>
      <c r="J1578">
        <v>0</v>
      </c>
      <c r="K1578"/>
      <c r="L1578">
        <v>0</v>
      </c>
      <c r="M1578" t="s">
        <v>5247</v>
      </c>
      <c r="N1578">
        <v>52</v>
      </c>
      <c r="O1578"/>
      <c r="P1578">
        <v>0</v>
      </c>
      <c r="Q1578" t="s">
        <v>5248</v>
      </c>
      <c r="R1578">
        <v>70</v>
      </c>
      <c r="S1578" t="s">
        <v>172</v>
      </c>
      <c r="T1578">
        <v>6</v>
      </c>
      <c r="U1578" t="s">
        <v>53</v>
      </c>
      <c r="V1578" t="s">
        <v>53</v>
      </c>
      <c r="W1578" t="s">
        <v>108</v>
      </c>
      <c r="X1578">
        <v>56122</v>
      </c>
      <c r="Y1578">
        <v>1282</v>
      </c>
      <c r="Z1578">
        <v>4</v>
      </c>
      <c r="AA1578">
        <v>2</v>
      </c>
      <c r="AB1578">
        <v>61</v>
      </c>
      <c r="AC1578">
        <v>15</v>
      </c>
      <c r="AD1578" t="s">
        <v>5251</v>
      </c>
      <c r="AE1578">
        <f>COUNTIF($E$2:E1578,E1578)</f>
        <v>2</v>
      </c>
      <c r="AF1578">
        <f>COUNTIF($H$2:$H1578,H1578)</f>
        <v>0</v>
      </c>
      <c r="AG1578">
        <f>COUNTIF($M$2:M1578,M1578)</f>
        <v>2</v>
      </c>
      <c r="AH1578">
        <f>COUNTIF($O$2:O1578,O1578)</f>
        <v>0</v>
      </c>
      <c r="AI1578">
        <f>COUNTIF($Q$2:Q1578,Q1578)</f>
        <v>2</v>
      </c>
      <c r="AJ1578">
        <f>COUNTIF($S$2:S1578,S1578)</f>
        <v>852</v>
      </c>
      <c r="AK1578">
        <f t="shared" si="24"/>
        <v>54.806640625</v>
      </c>
      <c r="AL1578">
        <f>IF(AD1578="",0,COUNTIF($AD$2:AD1578,AD1578))</f>
        <v>1</v>
      </c>
    </row>
    <row r="1579" spans="1:38">
      <c r="A1579" t="s">
        <v>5252</v>
      </c>
      <c r="B1579" t="s">
        <v>56</v>
      </c>
      <c r="C1579">
        <v>200</v>
      </c>
      <c r="D1579" t="s">
        <v>54</v>
      </c>
      <c r="E1579" t="s">
        <v>5253</v>
      </c>
      <c r="F1579">
        <v>37</v>
      </c>
      <c r="G1579">
        <v>305</v>
      </c>
      <c r="H1579"/>
      <c r="I1579">
        <v>0</v>
      </c>
      <c r="J1579">
        <v>0</v>
      </c>
      <c r="K1579"/>
      <c r="L1579">
        <v>0</v>
      </c>
      <c r="M1579" t="s">
        <v>5254</v>
      </c>
      <c r="N1579">
        <v>51</v>
      </c>
      <c r="O1579"/>
      <c r="P1579">
        <v>0</v>
      </c>
      <c r="Q1579" t="s">
        <v>5255</v>
      </c>
      <c r="R1579">
        <v>41</v>
      </c>
      <c r="S1579" t="s">
        <v>5256</v>
      </c>
      <c r="T1579">
        <v>38</v>
      </c>
      <c r="U1579" t="s">
        <v>53</v>
      </c>
      <c r="V1579" t="s">
        <v>53</v>
      </c>
      <c r="W1579" t="s">
        <v>108</v>
      </c>
      <c r="X1579">
        <v>66225</v>
      </c>
      <c r="Y1579">
        <v>2317</v>
      </c>
      <c r="Z1579">
        <v>3</v>
      </c>
      <c r="AA1579">
        <v>14</v>
      </c>
      <c r="AB1579">
        <v>67</v>
      </c>
      <c r="AC1579">
        <v>14</v>
      </c>
      <c r="AD1579" t="s">
        <v>5257</v>
      </c>
      <c r="AE1579">
        <f>COUNTIF($E$2:E1579,E1579)</f>
        <v>1</v>
      </c>
      <c r="AF1579">
        <f>COUNTIF($H$2:$H1579,H1579)</f>
        <v>0</v>
      </c>
      <c r="AG1579">
        <f>COUNTIF($M$2:M1579,M1579)</f>
        <v>1</v>
      </c>
      <c r="AH1579">
        <f>COUNTIF($O$2:O1579,O1579)</f>
        <v>0</v>
      </c>
      <c r="AI1579">
        <f>COUNTIF($Q$2:Q1579,Q1579)</f>
        <v>1</v>
      </c>
      <c r="AJ1579">
        <f>COUNTIF($S$2:S1579,S1579)</f>
        <v>1</v>
      </c>
      <c r="AK1579">
        <f t="shared" si="24"/>
        <v>64.6728515625</v>
      </c>
      <c r="AL1579">
        <f>IF(AD1579="",0,COUNTIF($AD$2:AD1579,AD1579))</f>
        <v>1</v>
      </c>
    </row>
    <row r="1580" spans="1:38">
      <c r="A1580" t="s">
        <v>5258</v>
      </c>
      <c r="B1580" t="s">
        <v>56</v>
      </c>
      <c r="C1580">
        <v>200</v>
      </c>
      <c r="D1580" t="s">
        <v>54</v>
      </c>
      <c r="E1580" t="s">
        <v>5253</v>
      </c>
      <c r="F1580">
        <v>37</v>
      </c>
      <c r="G1580">
        <v>305</v>
      </c>
      <c r="H1580"/>
      <c r="I1580">
        <v>0</v>
      </c>
      <c r="J1580">
        <v>0</v>
      </c>
      <c r="K1580"/>
      <c r="L1580">
        <v>0</v>
      </c>
      <c r="M1580" t="s">
        <v>5254</v>
      </c>
      <c r="N1580">
        <v>51</v>
      </c>
      <c r="O1580"/>
      <c r="P1580">
        <v>0</v>
      </c>
      <c r="Q1580" t="s">
        <v>5255</v>
      </c>
      <c r="R1580">
        <v>41</v>
      </c>
      <c r="S1580" t="s">
        <v>5256</v>
      </c>
      <c r="T1580">
        <v>38</v>
      </c>
      <c r="U1580" t="s">
        <v>53</v>
      </c>
      <c r="V1580" t="s">
        <v>53</v>
      </c>
      <c r="W1580" t="s">
        <v>108</v>
      </c>
      <c r="X1580">
        <v>66232</v>
      </c>
      <c r="Y1580">
        <v>2317</v>
      </c>
      <c r="Z1580">
        <v>4</v>
      </c>
      <c r="AA1580">
        <v>8</v>
      </c>
      <c r="AB1580">
        <v>67</v>
      </c>
      <c r="AC1580">
        <v>14</v>
      </c>
      <c r="AD1580" t="s">
        <v>5259</v>
      </c>
      <c r="AE1580">
        <f>COUNTIF($E$2:E1580,E1580)</f>
        <v>2</v>
      </c>
      <c r="AF1580">
        <f>COUNTIF($H$2:$H1580,H1580)</f>
        <v>0</v>
      </c>
      <c r="AG1580">
        <f>COUNTIF($M$2:M1580,M1580)</f>
        <v>2</v>
      </c>
      <c r="AH1580">
        <f>COUNTIF($O$2:O1580,O1580)</f>
        <v>0</v>
      </c>
      <c r="AI1580">
        <f>COUNTIF($Q$2:Q1580,Q1580)</f>
        <v>2</v>
      </c>
      <c r="AJ1580">
        <f>COUNTIF($S$2:S1580,S1580)</f>
        <v>2</v>
      </c>
      <c r="AK1580">
        <f t="shared" si="24"/>
        <v>64.6796875</v>
      </c>
      <c r="AL1580">
        <f>IF(AD1580="",0,COUNTIF($AD$2:AD1580,AD1580))</f>
        <v>1</v>
      </c>
    </row>
    <row r="1581" spans="1:38">
      <c r="A1581" t="s">
        <v>5260</v>
      </c>
      <c r="B1581" t="s">
        <v>56</v>
      </c>
      <c r="C1581">
        <v>200</v>
      </c>
      <c r="D1581" t="s">
        <v>54</v>
      </c>
      <c r="E1581" t="s">
        <v>5261</v>
      </c>
      <c r="F1581">
        <v>60</v>
      </c>
      <c r="G1581">
        <v>511</v>
      </c>
      <c r="H1581"/>
      <c r="I1581">
        <v>0</v>
      </c>
      <c r="J1581">
        <v>0</v>
      </c>
      <c r="K1581"/>
      <c r="L1581">
        <v>0</v>
      </c>
      <c r="M1581" t="s">
        <v>5262</v>
      </c>
      <c r="N1581">
        <v>64</v>
      </c>
      <c r="O1581"/>
      <c r="P1581">
        <v>0</v>
      </c>
      <c r="Q1581" t="s">
        <v>5263</v>
      </c>
      <c r="R1581">
        <v>28</v>
      </c>
      <c r="S1581" t="s">
        <v>5264</v>
      </c>
      <c r="T1581">
        <v>27</v>
      </c>
      <c r="U1581" t="s">
        <v>53</v>
      </c>
      <c r="V1581" t="s">
        <v>53</v>
      </c>
      <c r="W1581" t="s">
        <v>108</v>
      </c>
      <c r="X1581">
        <v>79528</v>
      </c>
      <c r="Y1581">
        <v>2846</v>
      </c>
      <c r="Z1581">
        <v>3</v>
      </c>
      <c r="AA1581">
        <v>17</v>
      </c>
      <c r="AB1581">
        <v>67</v>
      </c>
      <c r="AC1581">
        <v>33</v>
      </c>
      <c r="AD1581" t="s">
        <v>5265</v>
      </c>
      <c r="AE1581">
        <f>COUNTIF($E$2:E1581,E1581)</f>
        <v>1</v>
      </c>
      <c r="AF1581">
        <f>COUNTIF($H$2:$H1581,H1581)</f>
        <v>0</v>
      </c>
      <c r="AG1581">
        <f>COUNTIF($M$2:M1581,M1581)</f>
        <v>1</v>
      </c>
      <c r="AH1581">
        <f>COUNTIF($O$2:O1581,O1581)</f>
        <v>0</v>
      </c>
      <c r="AI1581">
        <f>COUNTIF($Q$2:Q1581,Q1581)</f>
        <v>1</v>
      </c>
      <c r="AJ1581">
        <f>COUNTIF($S$2:S1581,S1581)</f>
        <v>1</v>
      </c>
      <c r="AK1581">
        <f t="shared" si="24"/>
        <v>77.6640625</v>
      </c>
      <c r="AL1581">
        <f>IF(AD1581="",0,COUNTIF($AD$2:AD1581,AD1581))</f>
        <v>1</v>
      </c>
    </row>
    <row r="1582" spans="1:38">
      <c r="A1582" t="s">
        <v>5266</v>
      </c>
      <c r="B1582" t="s">
        <v>56</v>
      </c>
      <c r="C1582">
        <v>200</v>
      </c>
      <c r="D1582" t="s">
        <v>54</v>
      </c>
      <c r="E1582" t="s">
        <v>5261</v>
      </c>
      <c r="F1582">
        <v>60</v>
      </c>
      <c r="G1582">
        <v>511</v>
      </c>
      <c r="H1582"/>
      <c r="I1582">
        <v>0</v>
      </c>
      <c r="J1582">
        <v>0</v>
      </c>
      <c r="K1582"/>
      <c r="L1582">
        <v>0</v>
      </c>
      <c r="M1582" t="s">
        <v>5262</v>
      </c>
      <c r="N1582">
        <v>64</v>
      </c>
      <c r="O1582"/>
      <c r="P1582">
        <v>0</v>
      </c>
      <c r="Q1582" t="s">
        <v>5263</v>
      </c>
      <c r="R1582">
        <v>28</v>
      </c>
      <c r="S1582" t="s">
        <v>5264</v>
      </c>
      <c r="T1582">
        <v>27</v>
      </c>
      <c r="U1582" t="s">
        <v>53</v>
      </c>
      <c r="V1582" t="s">
        <v>53</v>
      </c>
      <c r="W1582" t="s">
        <v>108</v>
      </c>
      <c r="X1582">
        <v>79532</v>
      </c>
      <c r="Y1582">
        <v>2846</v>
      </c>
      <c r="Z1582">
        <v>4</v>
      </c>
      <c r="AA1582">
        <v>4</v>
      </c>
      <c r="AB1582">
        <v>67</v>
      </c>
      <c r="AC1582">
        <v>33</v>
      </c>
      <c r="AD1582" t="s">
        <v>5267</v>
      </c>
      <c r="AE1582">
        <f>COUNTIF($E$2:E1582,E1582)</f>
        <v>2</v>
      </c>
      <c r="AF1582">
        <f>COUNTIF($H$2:$H1582,H1582)</f>
        <v>0</v>
      </c>
      <c r="AG1582">
        <f>COUNTIF($M$2:M1582,M1582)</f>
        <v>2</v>
      </c>
      <c r="AH1582">
        <f>COUNTIF($O$2:O1582,O1582)</f>
        <v>0</v>
      </c>
      <c r="AI1582">
        <f>COUNTIF($Q$2:Q1582,Q1582)</f>
        <v>2</v>
      </c>
      <c r="AJ1582">
        <f>COUNTIF($S$2:S1582,S1582)</f>
        <v>2</v>
      </c>
      <c r="AK1582">
        <f t="shared" si="24"/>
        <v>77.66796875</v>
      </c>
      <c r="AL1582">
        <f>IF(AD1582="",0,COUNTIF($AD$2:AD1582,AD1582))</f>
        <v>1</v>
      </c>
    </row>
    <row r="1583" spans="1:38">
      <c r="A1583" t="s">
        <v>5268</v>
      </c>
      <c r="B1583" t="s">
        <v>4</v>
      </c>
      <c r="C1583">
        <v>301</v>
      </c>
      <c r="D1583" t="s">
        <v>55</v>
      </c>
      <c r="E1583"/>
      <c r="F1583">
        <v>0</v>
      </c>
      <c r="G1583">
        <v>0</v>
      </c>
      <c r="H1583"/>
      <c r="I1583">
        <v>0</v>
      </c>
      <c r="J1583">
        <v>0</v>
      </c>
      <c r="K1583"/>
      <c r="L1583">
        <v>0</v>
      </c>
      <c r="M1583"/>
      <c r="N1583">
        <v>0</v>
      </c>
      <c r="O1583"/>
      <c r="P1583">
        <v>0</v>
      </c>
      <c r="Q1583"/>
      <c r="R1583">
        <v>0</v>
      </c>
      <c r="S1583"/>
      <c r="T1583">
        <v>0</v>
      </c>
      <c r="U1583" t="s">
        <v>53</v>
      </c>
      <c r="V1583" t="s">
        <v>53</v>
      </c>
      <c r="W1583"/>
      <c r="X1583">
        <v>188</v>
      </c>
      <c r="Y1583">
        <v>0</v>
      </c>
      <c r="Z1583">
        <v>4</v>
      </c>
      <c r="AA1583">
        <v>2</v>
      </c>
      <c r="AB1583">
        <v>1</v>
      </c>
      <c r="AC1583">
        <v>0</v>
      </c>
      <c r="AD1583" t="s">
        <v>53</v>
      </c>
      <c r="AE1583">
        <f>COUNTIF($E$2:E1583,E1583)</f>
        <v>0</v>
      </c>
      <c r="AF1583">
        <f>COUNTIF($H$2:$H1583,H1583)</f>
        <v>0</v>
      </c>
      <c r="AG1583">
        <f>COUNTIF($M$2:M1583,M1583)</f>
        <v>0</v>
      </c>
      <c r="AH1583">
        <f>COUNTIF($O$2:O1583,O1583)</f>
        <v>0</v>
      </c>
      <c r="AI1583">
        <f>COUNTIF($Q$2:Q1583,Q1583)</f>
        <v>0</v>
      </c>
      <c r="AJ1583">
        <f>COUNTIF($S$2:S1583,S1583)</f>
        <v>0</v>
      </c>
      <c r="AK1583">
        <f t="shared" si="24"/>
        <v>0.18359375</v>
      </c>
      <c r="AL1583">
        <f>IF(AD1583="",0,COUNTIF($AD$2:AD1583,AD1583))</f>
        <v>0</v>
      </c>
    </row>
    <row r="1584" spans="1:38">
      <c r="A1584" t="s">
        <v>5269</v>
      </c>
      <c r="B1584" t="s">
        <v>56</v>
      </c>
      <c r="C1584">
        <v>200</v>
      </c>
      <c r="D1584" t="s">
        <v>54</v>
      </c>
      <c r="E1584" t="s">
        <v>5270</v>
      </c>
      <c r="F1584">
        <v>41</v>
      </c>
      <c r="G1584">
        <v>378</v>
      </c>
      <c r="H1584"/>
      <c r="I1584">
        <v>0</v>
      </c>
      <c r="J1584">
        <v>0</v>
      </c>
      <c r="K1584"/>
      <c r="L1584">
        <v>0</v>
      </c>
      <c r="M1584" t="s">
        <v>5271</v>
      </c>
      <c r="N1584">
        <v>45</v>
      </c>
      <c r="O1584"/>
      <c r="P1584">
        <v>0</v>
      </c>
      <c r="Q1584" t="s">
        <v>5272</v>
      </c>
      <c r="R1584">
        <v>46</v>
      </c>
      <c r="S1584" t="s">
        <v>5273</v>
      </c>
      <c r="T1584">
        <v>56</v>
      </c>
      <c r="U1584" t="s">
        <v>53</v>
      </c>
      <c r="V1584" t="s">
        <v>53</v>
      </c>
      <c r="W1584" t="s">
        <v>108</v>
      </c>
      <c r="X1584">
        <v>59044</v>
      </c>
      <c r="Y1584">
        <v>1583</v>
      </c>
      <c r="Z1584">
        <v>4</v>
      </c>
      <c r="AA1584">
        <v>16</v>
      </c>
      <c r="AB1584">
        <v>66</v>
      </c>
      <c r="AC1584">
        <v>15</v>
      </c>
      <c r="AD1584" t="s">
        <v>5274</v>
      </c>
      <c r="AE1584">
        <f>COUNTIF($E$2:E1584,E1584)</f>
        <v>1</v>
      </c>
      <c r="AF1584">
        <f>COUNTIF($H$2:$H1584,H1584)</f>
        <v>0</v>
      </c>
      <c r="AG1584">
        <f>COUNTIF($M$2:M1584,M1584)</f>
        <v>1</v>
      </c>
      <c r="AH1584">
        <f>COUNTIF($O$2:O1584,O1584)</f>
        <v>0</v>
      </c>
      <c r="AI1584">
        <f>COUNTIF($Q$2:Q1584,Q1584)</f>
        <v>1</v>
      </c>
      <c r="AJ1584">
        <f>COUNTIF($S$2:S1584,S1584)</f>
        <v>1</v>
      </c>
      <c r="AK1584">
        <f t="shared" si="24"/>
        <v>57.66015625</v>
      </c>
      <c r="AL1584">
        <f>IF(AD1584="",0,COUNTIF($AD$2:AD1584,AD1584))</f>
        <v>1</v>
      </c>
    </row>
    <row r="1585" spans="1:38">
      <c r="A1585" t="s">
        <v>5275</v>
      </c>
      <c r="B1585" t="s">
        <v>56</v>
      </c>
      <c r="C1585">
        <v>200</v>
      </c>
      <c r="D1585" t="s">
        <v>54</v>
      </c>
      <c r="E1585" t="s">
        <v>5270</v>
      </c>
      <c r="F1585">
        <v>41</v>
      </c>
      <c r="G1585">
        <v>378</v>
      </c>
      <c r="H1585"/>
      <c r="I1585">
        <v>0</v>
      </c>
      <c r="J1585">
        <v>0</v>
      </c>
      <c r="K1585"/>
      <c r="L1585">
        <v>0</v>
      </c>
      <c r="M1585" t="s">
        <v>5271</v>
      </c>
      <c r="N1585">
        <v>45</v>
      </c>
      <c r="O1585"/>
      <c r="P1585">
        <v>0</v>
      </c>
      <c r="Q1585" t="s">
        <v>5272</v>
      </c>
      <c r="R1585">
        <v>46</v>
      </c>
      <c r="S1585" t="s">
        <v>5273</v>
      </c>
      <c r="T1585">
        <v>56</v>
      </c>
      <c r="U1585" t="s">
        <v>53</v>
      </c>
      <c r="V1585" t="s">
        <v>53</v>
      </c>
      <c r="W1585" t="s">
        <v>108</v>
      </c>
      <c r="X1585">
        <v>59079</v>
      </c>
      <c r="Y1585">
        <v>1583</v>
      </c>
      <c r="Z1585">
        <v>5</v>
      </c>
      <c r="AA1585">
        <v>4</v>
      </c>
      <c r="AB1585">
        <v>66</v>
      </c>
      <c r="AC1585">
        <v>15</v>
      </c>
      <c r="AD1585" t="s">
        <v>5276</v>
      </c>
      <c r="AE1585">
        <f>COUNTIF($E$2:E1585,E1585)</f>
        <v>2</v>
      </c>
      <c r="AF1585">
        <f>COUNTIF($H$2:$H1585,H1585)</f>
        <v>0</v>
      </c>
      <c r="AG1585">
        <f>COUNTIF($M$2:M1585,M1585)</f>
        <v>2</v>
      </c>
      <c r="AH1585">
        <f>COUNTIF($O$2:O1585,O1585)</f>
        <v>0</v>
      </c>
      <c r="AI1585">
        <f>COUNTIF($Q$2:Q1585,Q1585)</f>
        <v>2</v>
      </c>
      <c r="AJ1585">
        <f>COUNTIF($S$2:S1585,S1585)</f>
        <v>2</v>
      </c>
      <c r="AK1585">
        <f t="shared" si="24"/>
        <v>57.6943359375</v>
      </c>
      <c r="AL1585">
        <f>IF(AD1585="",0,COUNTIF($AD$2:AD1585,AD1585))</f>
        <v>1</v>
      </c>
    </row>
    <row r="1586" spans="1:38">
      <c r="A1586" t="s">
        <v>5277</v>
      </c>
      <c r="B1586" t="s">
        <v>56</v>
      </c>
      <c r="C1586">
        <v>200</v>
      </c>
      <c r="D1586" t="s">
        <v>54</v>
      </c>
      <c r="E1586" t="s">
        <v>5278</v>
      </c>
      <c r="F1586">
        <v>44</v>
      </c>
      <c r="G1586">
        <v>368</v>
      </c>
      <c r="H1586"/>
      <c r="I1586">
        <v>0</v>
      </c>
      <c r="J1586">
        <v>0</v>
      </c>
      <c r="K1586"/>
      <c r="L1586">
        <v>0</v>
      </c>
      <c r="M1586" t="s">
        <v>5279</v>
      </c>
      <c r="N1586">
        <v>52</v>
      </c>
      <c r="O1586"/>
      <c r="P1586">
        <v>0</v>
      </c>
      <c r="Q1586" t="s">
        <v>5280</v>
      </c>
      <c r="R1586">
        <v>70</v>
      </c>
      <c r="S1586" t="s">
        <v>172</v>
      </c>
      <c r="T1586">
        <v>6</v>
      </c>
      <c r="U1586" t="s">
        <v>53</v>
      </c>
      <c r="V1586" t="s">
        <v>53</v>
      </c>
      <c r="W1586" t="s">
        <v>108</v>
      </c>
      <c r="X1586">
        <v>122530</v>
      </c>
      <c r="Y1586">
        <v>5300</v>
      </c>
      <c r="Z1586">
        <v>4</v>
      </c>
      <c r="AA1586">
        <v>16</v>
      </c>
      <c r="AB1586">
        <v>115</v>
      </c>
      <c r="AC1586">
        <v>62</v>
      </c>
      <c r="AD1586" t="s">
        <v>5281</v>
      </c>
      <c r="AE1586">
        <f>COUNTIF($E$2:E1586,E1586)</f>
        <v>1</v>
      </c>
      <c r="AF1586">
        <f>COUNTIF($H$2:$H1586,H1586)</f>
        <v>0</v>
      </c>
      <c r="AG1586">
        <f>COUNTIF($M$2:M1586,M1586)</f>
        <v>1</v>
      </c>
      <c r="AH1586">
        <f>COUNTIF($O$2:O1586,O1586)</f>
        <v>0</v>
      </c>
      <c r="AI1586">
        <f>COUNTIF($Q$2:Q1586,Q1586)</f>
        <v>1</v>
      </c>
      <c r="AJ1586">
        <f>COUNTIF($S$2:S1586,S1586)</f>
        <v>853</v>
      </c>
      <c r="AK1586">
        <f t="shared" si="24"/>
        <v>119.658203125</v>
      </c>
      <c r="AL1586">
        <f>IF(AD1586="",0,COUNTIF($AD$2:AD1586,AD1586))</f>
        <v>1</v>
      </c>
    </row>
    <row r="1587" spans="1:38">
      <c r="A1587" t="s">
        <v>5282</v>
      </c>
      <c r="B1587" t="s">
        <v>56</v>
      </c>
      <c r="C1587">
        <v>200</v>
      </c>
      <c r="D1587" t="s">
        <v>54</v>
      </c>
      <c r="E1587" t="s">
        <v>5278</v>
      </c>
      <c r="F1587">
        <v>44</v>
      </c>
      <c r="G1587">
        <v>368</v>
      </c>
      <c r="H1587"/>
      <c r="I1587">
        <v>0</v>
      </c>
      <c r="J1587">
        <v>0</v>
      </c>
      <c r="K1587"/>
      <c r="L1587">
        <v>0</v>
      </c>
      <c r="M1587" t="s">
        <v>5279</v>
      </c>
      <c r="N1587">
        <v>52</v>
      </c>
      <c r="O1587"/>
      <c r="P1587">
        <v>0</v>
      </c>
      <c r="Q1587" t="s">
        <v>5280</v>
      </c>
      <c r="R1587">
        <v>70</v>
      </c>
      <c r="S1587" t="s">
        <v>172</v>
      </c>
      <c r="T1587">
        <v>6</v>
      </c>
      <c r="U1587" t="s">
        <v>53</v>
      </c>
      <c r="V1587" t="s">
        <v>53</v>
      </c>
      <c r="W1587" t="s">
        <v>108</v>
      </c>
      <c r="X1587">
        <v>122563</v>
      </c>
      <c r="Y1587">
        <v>5300</v>
      </c>
      <c r="Z1587">
        <v>5</v>
      </c>
      <c r="AA1587">
        <v>104</v>
      </c>
      <c r="AB1587">
        <v>115</v>
      </c>
      <c r="AC1587">
        <v>62</v>
      </c>
      <c r="AD1587" t="s">
        <v>5283</v>
      </c>
      <c r="AE1587">
        <f>COUNTIF($E$2:E1587,E1587)</f>
        <v>2</v>
      </c>
      <c r="AF1587">
        <f>COUNTIF($H$2:$H1587,H1587)</f>
        <v>0</v>
      </c>
      <c r="AG1587">
        <f>COUNTIF($M$2:M1587,M1587)</f>
        <v>2</v>
      </c>
      <c r="AH1587">
        <f>COUNTIF($O$2:O1587,O1587)</f>
        <v>0</v>
      </c>
      <c r="AI1587">
        <f>COUNTIF($Q$2:Q1587,Q1587)</f>
        <v>2</v>
      </c>
      <c r="AJ1587">
        <f>COUNTIF($S$2:S1587,S1587)</f>
        <v>854</v>
      </c>
      <c r="AK1587">
        <f t="shared" si="24"/>
        <v>119.6904296875</v>
      </c>
      <c r="AL1587">
        <f>IF(AD1587="",0,COUNTIF($AD$2:AD1587,AD1587))</f>
        <v>1</v>
      </c>
    </row>
    <row r="1588" spans="1:38">
      <c r="A1588" t="s">
        <v>5284</v>
      </c>
      <c r="B1588" t="s">
        <v>56</v>
      </c>
      <c r="C1588">
        <v>200</v>
      </c>
      <c r="D1588" t="s">
        <v>54</v>
      </c>
      <c r="E1588" t="s">
        <v>5285</v>
      </c>
      <c r="F1588">
        <v>50</v>
      </c>
      <c r="G1588">
        <v>439</v>
      </c>
      <c r="H1588"/>
      <c r="I1588">
        <v>0</v>
      </c>
      <c r="J1588">
        <v>0</v>
      </c>
      <c r="K1588"/>
      <c r="L1588">
        <v>0</v>
      </c>
      <c r="M1588" t="s">
        <v>5286</v>
      </c>
      <c r="N1588">
        <v>75</v>
      </c>
      <c r="O1588"/>
      <c r="P1588">
        <v>0</v>
      </c>
      <c r="Q1588" t="s">
        <v>172</v>
      </c>
      <c r="R1588">
        <v>6</v>
      </c>
      <c r="S1588" t="s">
        <v>145</v>
      </c>
      <c r="T1588">
        <v>10</v>
      </c>
      <c r="U1588" t="s">
        <v>53</v>
      </c>
      <c r="V1588" t="s">
        <v>53</v>
      </c>
      <c r="W1588" t="s">
        <v>108</v>
      </c>
      <c r="X1588">
        <v>57741</v>
      </c>
      <c r="Y1588">
        <v>1355</v>
      </c>
      <c r="Z1588">
        <v>5</v>
      </c>
      <c r="AA1588">
        <v>10</v>
      </c>
      <c r="AB1588">
        <v>67</v>
      </c>
      <c r="AC1588">
        <v>17</v>
      </c>
      <c r="AD1588" t="s">
        <v>5287</v>
      </c>
      <c r="AE1588">
        <f>COUNTIF($E$2:E1588,E1588)</f>
        <v>1</v>
      </c>
      <c r="AF1588">
        <f>COUNTIF($H$2:$H1588,H1588)</f>
        <v>0</v>
      </c>
      <c r="AG1588">
        <f>COUNTIF($M$2:M1588,M1588)</f>
        <v>1</v>
      </c>
      <c r="AH1588">
        <f>COUNTIF($O$2:O1588,O1588)</f>
        <v>0</v>
      </c>
      <c r="AI1588">
        <f>COUNTIF($Q$2:Q1588,Q1588)</f>
        <v>172</v>
      </c>
      <c r="AJ1588">
        <f>COUNTIF($S$2:S1588,S1588)</f>
        <v>172</v>
      </c>
      <c r="AK1588">
        <f t="shared" si="24"/>
        <v>56.3876953125</v>
      </c>
      <c r="AL1588">
        <f>IF(AD1588="",0,COUNTIF($AD$2:AD1588,AD1588))</f>
        <v>1</v>
      </c>
    </row>
    <row r="1589" spans="1:38">
      <c r="A1589" t="s">
        <v>5288</v>
      </c>
      <c r="B1589" t="s">
        <v>56</v>
      </c>
      <c r="C1589">
        <v>200</v>
      </c>
      <c r="D1589" t="s">
        <v>54</v>
      </c>
      <c r="E1589" t="s">
        <v>5289</v>
      </c>
      <c r="F1589">
        <v>51</v>
      </c>
      <c r="G1589">
        <v>440</v>
      </c>
      <c r="H1589"/>
      <c r="I1589">
        <v>0</v>
      </c>
      <c r="J1589">
        <v>0</v>
      </c>
      <c r="K1589"/>
      <c r="L1589">
        <v>0</v>
      </c>
      <c r="M1589" t="s">
        <v>5289</v>
      </c>
      <c r="N1589">
        <v>51</v>
      </c>
      <c r="O1589"/>
      <c r="P1589">
        <v>0</v>
      </c>
      <c r="Q1589" t="s">
        <v>5290</v>
      </c>
      <c r="R1589">
        <v>68</v>
      </c>
      <c r="S1589" t="s">
        <v>172</v>
      </c>
      <c r="T1589">
        <v>6</v>
      </c>
      <c r="U1589" t="s">
        <v>53</v>
      </c>
      <c r="V1589" t="s">
        <v>53</v>
      </c>
      <c r="W1589" t="s">
        <v>108</v>
      </c>
      <c r="X1589">
        <v>66628</v>
      </c>
      <c r="Y1589">
        <v>1768</v>
      </c>
      <c r="Z1589">
        <v>4</v>
      </c>
      <c r="AA1589">
        <v>12</v>
      </c>
      <c r="AB1589">
        <v>69</v>
      </c>
      <c r="AC1589">
        <v>17</v>
      </c>
      <c r="AD1589" t="s">
        <v>5291</v>
      </c>
      <c r="AE1589">
        <f>COUNTIF($E$2:E1589,E1589)</f>
        <v>1</v>
      </c>
      <c r="AF1589">
        <f>COUNTIF($H$2:$H1589,H1589)</f>
        <v>0</v>
      </c>
      <c r="AG1589">
        <f>COUNTIF($M$2:M1589,M1589)</f>
        <v>1</v>
      </c>
      <c r="AH1589">
        <f>COUNTIF($O$2:O1589,O1589)</f>
        <v>0</v>
      </c>
      <c r="AI1589">
        <f>COUNTIF($Q$2:Q1589,Q1589)</f>
        <v>1</v>
      </c>
      <c r="AJ1589">
        <f>COUNTIF($S$2:S1589,S1589)</f>
        <v>855</v>
      </c>
      <c r="AK1589">
        <f t="shared" si="24"/>
        <v>65.06640625</v>
      </c>
      <c r="AL1589">
        <f>IF(AD1589="",0,COUNTIF($AD$2:AD1589,AD1589))</f>
        <v>1</v>
      </c>
    </row>
    <row r="1590" spans="1:38">
      <c r="A1590" t="s">
        <v>5292</v>
      </c>
      <c r="B1590" t="s">
        <v>56</v>
      </c>
      <c r="C1590">
        <v>200</v>
      </c>
      <c r="D1590" t="s">
        <v>54</v>
      </c>
      <c r="E1590" t="s">
        <v>5289</v>
      </c>
      <c r="F1590">
        <v>51</v>
      </c>
      <c r="G1590">
        <v>440</v>
      </c>
      <c r="H1590"/>
      <c r="I1590">
        <v>0</v>
      </c>
      <c r="J1590">
        <v>0</v>
      </c>
      <c r="K1590"/>
      <c r="L1590">
        <v>0</v>
      </c>
      <c r="M1590" t="s">
        <v>5289</v>
      </c>
      <c r="N1590">
        <v>51</v>
      </c>
      <c r="O1590"/>
      <c r="P1590">
        <v>0</v>
      </c>
      <c r="Q1590" t="s">
        <v>5290</v>
      </c>
      <c r="R1590">
        <v>68</v>
      </c>
      <c r="S1590" t="s">
        <v>172</v>
      </c>
      <c r="T1590">
        <v>6</v>
      </c>
      <c r="U1590" t="s">
        <v>53</v>
      </c>
      <c r="V1590" t="s">
        <v>53</v>
      </c>
      <c r="W1590" t="s">
        <v>108</v>
      </c>
      <c r="X1590">
        <v>66628</v>
      </c>
      <c r="Y1590">
        <v>1768</v>
      </c>
      <c r="Z1590">
        <v>5</v>
      </c>
      <c r="AA1590">
        <v>14</v>
      </c>
      <c r="AB1590">
        <v>69</v>
      </c>
      <c r="AC1590">
        <v>17</v>
      </c>
      <c r="AD1590" t="s">
        <v>5293</v>
      </c>
      <c r="AE1590">
        <f>COUNTIF($E$2:E1590,E1590)</f>
        <v>2</v>
      </c>
      <c r="AF1590">
        <f>COUNTIF($H$2:$H1590,H1590)</f>
        <v>0</v>
      </c>
      <c r="AG1590">
        <f>COUNTIF($M$2:M1590,M1590)</f>
        <v>2</v>
      </c>
      <c r="AH1590">
        <f>COUNTIF($O$2:O1590,O1590)</f>
        <v>0</v>
      </c>
      <c r="AI1590">
        <f>COUNTIF($Q$2:Q1590,Q1590)</f>
        <v>2</v>
      </c>
      <c r="AJ1590">
        <f>COUNTIF($S$2:S1590,S1590)</f>
        <v>856</v>
      </c>
      <c r="AK1590">
        <f t="shared" si="24"/>
        <v>65.06640625</v>
      </c>
      <c r="AL1590">
        <f>IF(AD1590="",0,COUNTIF($AD$2:AD1590,AD1590))</f>
        <v>1</v>
      </c>
    </row>
    <row r="1591" spans="1:38">
      <c r="A1591" t="s">
        <v>5294</v>
      </c>
      <c r="B1591" t="s">
        <v>56</v>
      </c>
      <c r="C1591">
        <v>200</v>
      </c>
      <c r="D1591" t="s">
        <v>54</v>
      </c>
      <c r="E1591" t="s">
        <v>5295</v>
      </c>
      <c r="F1591">
        <v>56</v>
      </c>
      <c r="G1591">
        <v>504</v>
      </c>
      <c r="H1591"/>
      <c r="I1591">
        <v>0</v>
      </c>
      <c r="J1591">
        <v>0</v>
      </c>
      <c r="K1591"/>
      <c r="L1591">
        <v>0</v>
      </c>
      <c r="M1591" t="s">
        <v>5295</v>
      </c>
      <c r="N1591">
        <v>56</v>
      </c>
      <c r="O1591"/>
      <c r="P1591">
        <v>0</v>
      </c>
      <c r="Q1591" t="s">
        <v>5296</v>
      </c>
      <c r="R1591">
        <v>73</v>
      </c>
      <c r="S1591" t="s">
        <v>172</v>
      </c>
      <c r="T1591">
        <v>6</v>
      </c>
      <c r="U1591" t="s">
        <v>53</v>
      </c>
      <c r="V1591" t="s">
        <v>53</v>
      </c>
      <c r="W1591" t="s">
        <v>108</v>
      </c>
      <c r="X1591">
        <v>48323</v>
      </c>
      <c r="Y1591">
        <v>561</v>
      </c>
      <c r="Z1591">
        <v>5</v>
      </c>
      <c r="AA1591">
        <v>6</v>
      </c>
      <c r="AB1591">
        <v>60</v>
      </c>
      <c r="AC1591">
        <v>9</v>
      </c>
      <c r="AD1591" t="s">
        <v>5297</v>
      </c>
      <c r="AE1591">
        <f>COUNTIF($E$2:E1591,E1591)</f>
        <v>1</v>
      </c>
      <c r="AF1591">
        <f>COUNTIF($H$2:$H1591,H1591)</f>
        <v>0</v>
      </c>
      <c r="AG1591">
        <f>COUNTIF($M$2:M1591,M1591)</f>
        <v>1</v>
      </c>
      <c r="AH1591">
        <f>COUNTIF($O$2:O1591,O1591)</f>
        <v>0</v>
      </c>
      <c r="AI1591">
        <f>COUNTIF($Q$2:Q1591,Q1591)</f>
        <v>1</v>
      </c>
      <c r="AJ1591">
        <f>COUNTIF($S$2:S1591,S1591)</f>
        <v>857</v>
      </c>
      <c r="AK1591">
        <f t="shared" si="24"/>
        <v>47.1904296875</v>
      </c>
      <c r="AL1591">
        <f>IF(AD1591="",0,COUNTIF($AD$2:AD1591,AD1591))</f>
        <v>1</v>
      </c>
    </row>
    <row r="1592" spans="1:38">
      <c r="A1592" t="s">
        <v>5298</v>
      </c>
      <c r="B1592" t="s">
        <v>56</v>
      </c>
      <c r="C1592">
        <v>200</v>
      </c>
      <c r="D1592" t="s">
        <v>54</v>
      </c>
      <c r="E1592" t="s">
        <v>5295</v>
      </c>
      <c r="F1592">
        <v>56</v>
      </c>
      <c r="G1592">
        <v>504</v>
      </c>
      <c r="H1592"/>
      <c r="I1592">
        <v>0</v>
      </c>
      <c r="J1592">
        <v>0</v>
      </c>
      <c r="K1592"/>
      <c r="L1592">
        <v>0</v>
      </c>
      <c r="M1592" t="s">
        <v>5295</v>
      </c>
      <c r="N1592">
        <v>56</v>
      </c>
      <c r="O1592"/>
      <c r="P1592">
        <v>0</v>
      </c>
      <c r="Q1592" t="s">
        <v>5296</v>
      </c>
      <c r="R1592">
        <v>73</v>
      </c>
      <c r="S1592" t="s">
        <v>172</v>
      </c>
      <c r="T1592">
        <v>6</v>
      </c>
      <c r="U1592" t="s">
        <v>53</v>
      </c>
      <c r="V1592" t="s">
        <v>53</v>
      </c>
      <c r="W1592" t="s">
        <v>108</v>
      </c>
      <c r="X1592">
        <v>48338</v>
      </c>
      <c r="Y1592">
        <v>561</v>
      </c>
      <c r="Z1592">
        <v>6</v>
      </c>
      <c r="AA1592">
        <v>4</v>
      </c>
      <c r="AB1592">
        <v>60</v>
      </c>
      <c r="AC1592">
        <v>9</v>
      </c>
      <c r="AD1592" t="s">
        <v>5299</v>
      </c>
      <c r="AE1592">
        <f>COUNTIF($E$2:E1592,E1592)</f>
        <v>2</v>
      </c>
      <c r="AF1592">
        <f>COUNTIF($H$2:$H1592,H1592)</f>
        <v>0</v>
      </c>
      <c r="AG1592">
        <f>COUNTIF($M$2:M1592,M1592)</f>
        <v>2</v>
      </c>
      <c r="AH1592">
        <f>COUNTIF($O$2:O1592,O1592)</f>
        <v>0</v>
      </c>
      <c r="AI1592">
        <f>COUNTIF($Q$2:Q1592,Q1592)</f>
        <v>2</v>
      </c>
      <c r="AJ1592">
        <f>COUNTIF($S$2:S1592,S1592)</f>
        <v>858</v>
      </c>
      <c r="AK1592">
        <f t="shared" si="24"/>
        <v>47.205078125</v>
      </c>
      <c r="AL1592">
        <f>IF(AD1592="",0,COUNTIF($AD$2:AD1592,AD1592))</f>
        <v>1</v>
      </c>
    </row>
    <row r="1593" spans="1:38">
      <c r="A1593" t="s">
        <v>5300</v>
      </c>
      <c r="B1593" t="s">
        <v>4</v>
      </c>
      <c r="C1593">
        <v>301</v>
      </c>
      <c r="D1593" t="s">
        <v>55</v>
      </c>
      <c r="E1593"/>
      <c r="F1593">
        <v>0</v>
      </c>
      <c r="G1593">
        <v>0</v>
      </c>
      <c r="H1593"/>
      <c r="I1593">
        <v>0</v>
      </c>
      <c r="J1593">
        <v>0</v>
      </c>
      <c r="K1593"/>
      <c r="L1593">
        <v>0</v>
      </c>
      <c r="M1593"/>
      <c r="N1593">
        <v>0</v>
      </c>
      <c r="O1593"/>
      <c r="P1593">
        <v>0</v>
      </c>
      <c r="Q1593"/>
      <c r="R1593">
        <v>0</v>
      </c>
      <c r="S1593"/>
      <c r="T1593">
        <v>0</v>
      </c>
      <c r="U1593" t="s">
        <v>53</v>
      </c>
      <c r="V1593" t="s">
        <v>53</v>
      </c>
      <c r="W1593"/>
      <c r="X1593">
        <v>188</v>
      </c>
      <c r="Y1593">
        <v>0</v>
      </c>
      <c r="Z1593">
        <v>5</v>
      </c>
      <c r="AA1593">
        <v>4</v>
      </c>
      <c r="AB1593">
        <v>1</v>
      </c>
      <c r="AC1593">
        <v>0</v>
      </c>
      <c r="AD1593" t="s">
        <v>53</v>
      </c>
      <c r="AE1593">
        <f>COUNTIF($E$2:E1593,E1593)</f>
        <v>0</v>
      </c>
      <c r="AF1593">
        <f>COUNTIF($H$2:$H1593,H1593)</f>
        <v>0</v>
      </c>
      <c r="AG1593">
        <f>COUNTIF($M$2:M1593,M1593)</f>
        <v>0</v>
      </c>
      <c r="AH1593">
        <f>COUNTIF($O$2:O1593,O1593)</f>
        <v>0</v>
      </c>
      <c r="AI1593">
        <f>COUNTIF($Q$2:Q1593,Q1593)</f>
        <v>0</v>
      </c>
      <c r="AJ1593">
        <f>COUNTIF($S$2:S1593,S1593)</f>
        <v>0</v>
      </c>
      <c r="AK1593">
        <f t="shared" si="24"/>
        <v>0.18359375</v>
      </c>
      <c r="AL1593">
        <f>IF(AD1593="",0,COUNTIF($AD$2:AD1593,AD1593))</f>
        <v>0</v>
      </c>
    </row>
    <row r="1594" spans="1:38">
      <c r="A1594" t="s">
        <v>5301</v>
      </c>
      <c r="B1594" t="s">
        <v>56</v>
      </c>
      <c r="C1594">
        <v>200</v>
      </c>
      <c r="D1594" t="s">
        <v>54</v>
      </c>
      <c r="E1594" t="s">
        <v>5302</v>
      </c>
      <c r="F1594">
        <v>47</v>
      </c>
      <c r="G1594">
        <v>419</v>
      </c>
      <c r="H1594"/>
      <c r="I1594">
        <v>0</v>
      </c>
      <c r="J1594">
        <v>0</v>
      </c>
      <c r="K1594"/>
      <c r="L1594">
        <v>0</v>
      </c>
      <c r="M1594" t="s">
        <v>5302</v>
      </c>
      <c r="N1594">
        <v>47</v>
      </c>
      <c r="O1594"/>
      <c r="P1594">
        <v>0</v>
      </c>
      <c r="Q1594" t="s">
        <v>5303</v>
      </c>
      <c r="R1594">
        <v>52</v>
      </c>
      <c r="S1594" t="s">
        <v>5304</v>
      </c>
      <c r="T1594">
        <v>31</v>
      </c>
      <c r="U1594" t="s">
        <v>53</v>
      </c>
      <c r="V1594" t="s">
        <v>53</v>
      </c>
      <c r="W1594" t="s">
        <v>108</v>
      </c>
      <c r="X1594">
        <v>68316</v>
      </c>
      <c r="Y1594">
        <v>2040</v>
      </c>
      <c r="Z1594">
        <v>4</v>
      </c>
      <c r="AA1594">
        <v>15</v>
      </c>
      <c r="AB1594">
        <v>77</v>
      </c>
      <c r="AC1594">
        <v>19</v>
      </c>
      <c r="AD1594" t="s">
        <v>5305</v>
      </c>
      <c r="AE1594">
        <f>COUNTIF($E$2:E1594,E1594)</f>
        <v>1</v>
      </c>
      <c r="AF1594">
        <f>COUNTIF($H$2:$H1594,H1594)</f>
        <v>0</v>
      </c>
      <c r="AG1594">
        <f>COUNTIF($M$2:M1594,M1594)</f>
        <v>1</v>
      </c>
      <c r="AH1594">
        <f>COUNTIF($O$2:O1594,O1594)</f>
        <v>0</v>
      </c>
      <c r="AI1594">
        <f>COUNTIF($Q$2:Q1594,Q1594)</f>
        <v>1</v>
      </c>
      <c r="AJ1594">
        <f>COUNTIF($S$2:S1594,S1594)</f>
        <v>1</v>
      </c>
      <c r="AK1594">
        <f t="shared" si="24"/>
        <v>66.71484375</v>
      </c>
      <c r="AL1594">
        <f>IF(AD1594="",0,COUNTIF($AD$2:AD1594,AD1594))</f>
        <v>1</v>
      </c>
    </row>
    <row r="1595" spans="1:38">
      <c r="A1595" t="s">
        <v>5306</v>
      </c>
      <c r="B1595" t="s">
        <v>56</v>
      </c>
      <c r="C1595">
        <v>200</v>
      </c>
      <c r="D1595" t="s">
        <v>54</v>
      </c>
      <c r="E1595" t="s">
        <v>5302</v>
      </c>
      <c r="F1595">
        <v>47</v>
      </c>
      <c r="G1595">
        <v>419</v>
      </c>
      <c r="H1595"/>
      <c r="I1595">
        <v>0</v>
      </c>
      <c r="J1595">
        <v>0</v>
      </c>
      <c r="K1595"/>
      <c r="L1595">
        <v>0</v>
      </c>
      <c r="M1595" t="s">
        <v>5302</v>
      </c>
      <c r="N1595">
        <v>47</v>
      </c>
      <c r="O1595"/>
      <c r="P1595">
        <v>0</v>
      </c>
      <c r="Q1595" t="s">
        <v>5303</v>
      </c>
      <c r="R1595">
        <v>52</v>
      </c>
      <c r="S1595" t="s">
        <v>5304</v>
      </c>
      <c r="T1595">
        <v>31</v>
      </c>
      <c r="U1595" t="s">
        <v>53</v>
      </c>
      <c r="V1595" t="s">
        <v>53</v>
      </c>
      <c r="W1595" t="s">
        <v>108</v>
      </c>
      <c r="X1595">
        <v>68355</v>
      </c>
      <c r="Y1595">
        <v>2040</v>
      </c>
      <c r="Z1595">
        <v>5</v>
      </c>
      <c r="AA1595">
        <v>18</v>
      </c>
      <c r="AB1595">
        <v>77</v>
      </c>
      <c r="AC1595">
        <v>19</v>
      </c>
      <c r="AD1595" t="s">
        <v>5307</v>
      </c>
      <c r="AE1595">
        <f>COUNTIF($E$2:E1595,E1595)</f>
        <v>2</v>
      </c>
      <c r="AF1595">
        <f>COUNTIF($H$2:$H1595,H1595)</f>
        <v>0</v>
      </c>
      <c r="AG1595">
        <f>COUNTIF($M$2:M1595,M1595)</f>
        <v>2</v>
      </c>
      <c r="AH1595">
        <f>COUNTIF($O$2:O1595,O1595)</f>
        <v>0</v>
      </c>
      <c r="AI1595">
        <f>COUNTIF($Q$2:Q1595,Q1595)</f>
        <v>2</v>
      </c>
      <c r="AJ1595">
        <f>COUNTIF($S$2:S1595,S1595)</f>
        <v>2</v>
      </c>
      <c r="AK1595">
        <f t="shared" si="24"/>
        <v>66.7529296875</v>
      </c>
      <c r="AL1595">
        <f>IF(AD1595="",0,COUNTIF($AD$2:AD1595,AD1595))</f>
        <v>1</v>
      </c>
    </row>
    <row r="1596" spans="1:38">
      <c r="A1596" t="s">
        <v>5308</v>
      </c>
      <c r="B1596" t="s">
        <v>56</v>
      </c>
      <c r="C1596">
        <v>200</v>
      </c>
      <c r="D1596" t="s">
        <v>54</v>
      </c>
      <c r="E1596" t="s">
        <v>5309</v>
      </c>
      <c r="F1596">
        <v>52</v>
      </c>
      <c r="G1596">
        <v>396</v>
      </c>
      <c r="H1596"/>
      <c r="I1596">
        <v>0</v>
      </c>
      <c r="J1596">
        <v>0</v>
      </c>
      <c r="K1596"/>
      <c r="L1596">
        <v>0</v>
      </c>
      <c r="M1596" t="s">
        <v>5310</v>
      </c>
      <c r="N1596">
        <v>52</v>
      </c>
      <c r="O1596"/>
      <c r="P1596">
        <v>0</v>
      </c>
      <c r="Q1596" t="s">
        <v>5311</v>
      </c>
      <c r="R1596">
        <v>69</v>
      </c>
      <c r="S1596" t="s">
        <v>172</v>
      </c>
      <c r="T1596">
        <v>6</v>
      </c>
      <c r="U1596" t="s">
        <v>53</v>
      </c>
      <c r="V1596" t="s">
        <v>53</v>
      </c>
      <c r="W1596" t="s">
        <v>108</v>
      </c>
      <c r="X1596">
        <v>56795</v>
      </c>
      <c r="Y1596">
        <v>1255</v>
      </c>
      <c r="Z1596">
        <v>4</v>
      </c>
      <c r="AA1596">
        <v>7</v>
      </c>
      <c r="AB1596">
        <v>62</v>
      </c>
      <c r="AC1596">
        <v>13</v>
      </c>
      <c r="AD1596" t="s">
        <v>5312</v>
      </c>
      <c r="AE1596">
        <f>COUNTIF($E$2:E1596,E1596)</f>
        <v>1</v>
      </c>
      <c r="AF1596">
        <f>COUNTIF($H$2:$H1596,H1596)</f>
        <v>0</v>
      </c>
      <c r="AG1596">
        <f>COUNTIF($M$2:M1596,M1596)</f>
        <v>1</v>
      </c>
      <c r="AH1596">
        <f>COUNTIF($O$2:O1596,O1596)</f>
        <v>0</v>
      </c>
      <c r="AI1596">
        <f>COUNTIF($Q$2:Q1596,Q1596)</f>
        <v>1</v>
      </c>
      <c r="AJ1596">
        <f>COUNTIF($S$2:S1596,S1596)</f>
        <v>859</v>
      </c>
      <c r="AK1596">
        <f t="shared" si="24"/>
        <v>55.4638671875</v>
      </c>
      <c r="AL1596">
        <f>IF(AD1596="",0,COUNTIF($AD$2:AD1596,AD1596))</f>
        <v>1</v>
      </c>
    </row>
    <row r="1597" spans="1:38">
      <c r="A1597" t="s">
        <v>5313</v>
      </c>
      <c r="B1597" t="s">
        <v>56</v>
      </c>
      <c r="C1597">
        <v>200</v>
      </c>
      <c r="D1597" t="s">
        <v>54</v>
      </c>
      <c r="E1597" t="s">
        <v>5309</v>
      </c>
      <c r="F1597">
        <v>52</v>
      </c>
      <c r="G1597">
        <v>396</v>
      </c>
      <c r="H1597"/>
      <c r="I1597">
        <v>0</v>
      </c>
      <c r="J1597">
        <v>0</v>
      </c>
      <c r="K1597"/>
      <c r="L1597">
        <v>0</v>
      </c>
      <c r="M1597" t="s">
        <v>5310</v>
      </c>
      <c r="N1597">
        <v>52</v>
      </c>
      <c r="O1597"/>
      <c r="P1597">
        <v>0</v>
      </c>
      <c r="Q1597" t="s">
        <v>5311</v>
      </c>
      <c r="R1597">
        <v>69</v>
      </c>
      <c r="S1597" t="s">
        <v>172</v>
      </c>
      <c r="T1597">
        <v>6</v>
      </c>
      <c r="U1597" t="s">
        <v>53</v>
      </c>
      <c r="V1597" t="s">
        <v>53</v>
      </c>
      <c r="W1597" t="s">
        <v>108</v>
      </c>
      <c r="X1597">
        <v>56807</v>
      </c>
      <c r="Y1597">
        <v>1255</v>
      </c>
      <c r="Z1597">
        <v>5</v>
      </c>
      <c r="AA1597">
        <v>4</v>
      </c>
      <c r="AB1597">
        <v>62</v>
      </c>
      <c r="AC1597">
        <v>13</v>
      </c>
      <c r="AD1597" t="s">
        <v>5314</v>
      </c>
      <c r="AE1597">
        <f>COUNTIF($E$2:E1597,E1597)</f>
        <v>2</v>
      </c>
      <c r="AF1597">
        <f>COUNTIF($H$2:$H1597,H1597)</f>
        <v>0</v>
      </c>
      <c r="AG1597">
        <f>COUNTIF($M$2:M1597,M1597)</f>
        <v>2</v>
      </c>
      <c r="AH1597">
        <f>COUNTIF($O$2:O1597,O1597)</f>
        <v>0</v>
      </c>
      <c r="AI1597">
        <f>COUNTIF($Q$2:Q1597,Q1597)</f>
        <v>2</v>
      </c>
      <c r="AJ1597">
        <f>COUNTIF($S$2:S1597,S1597)</f>
        <v>860</v>
      </c>
      <c r="AK1597">
        <f t="shared" si="24"/>
        <v>55.4755859375</v>
      </c>
      <c r="AL1597">
        <f>IF(AD1597="",0,COUNTIF($AD$2:AD1597,AD1597))</f>
        <v>1</v>
      </c>
    </row>
    <row r="1598" spans="1:38">
      <c r="A1598" t="s">
        <v>5315</v>
      </c>
      <c r="B1598" t="s">
        <v>56</v>
      </c>
      <c r="C1598">
        <v>200</v>
      </c>
      <c r="D1598" t="s">
        <v>54</v>
      </c>
      <c r="E1598" t="s">
        <v>5316</v>
      </c>
      <c r="F1598">
        <v>55</v>
      </c>
      <c r="G1598">
        <v>450</v>
      </c>
      <c r="H1598"/>
      <c r="I1598">
        <v>0</v>
      </c>
      <c r="J1598">
        <v>0</v>
      </c>
      <c r="K1598"/>
      <c r="L1598">
        <v>0</v>
      </c>
      <c r="M1598" t="s">
        <v>5316</v>
      </c>
      <c r="N1598">
        <v>55</v>
      </c>
      <c r="O1598"/>
      <c r="P1598">
        <v>0</v>
      </c>
      <c r="Q1598" t="s">
        <v>5317</v>
      </c>
      <c r="R1598">
        <v>8</v>
      </c>
      <c r="S1598" t="s">
        <v>5318</v>
      </c>
      <c r="T1598">
        <v>8</v>
      </c>
      <c r="U1598" t="s">
        <v>53</v>
      </c>
      <c r="V1598" t="s">
        <v>53</v>
      </c>
      <c r="W1598" t="s">
        <v>108</v>
      </c>
      <c r="X1598">
        <v>61735</v>
      </c>
      <c r="Y1598">
        <v>2084</v>
      </c>
      <c r="Z1598">
        <v>3</v>
      </c>
      <c r="AA1598">
        <v>8</v>
      </c>
      <c r="AB1598">
        <v>62</v>
      </c>
      <c r="AC1598">
        <v>8</v>
      </c>
      <c r="AD1598" t="s">
        <v>5319</v>
      </c>
      <c r="AE1598">
        <f>COUNTIF($E$2:E1598,E1598)</f>
        <v>1</v>
      </c>
      <c r="AF1598">
        <f>COUNTIF($H$2:$H1598,H1598)</f>
        <v>0</v>
      </c>
      <c r="AG1598">
        <f>COUNTIF($M$2:M1598,M1598)</f>
        <v>1</v>
      </c>
      <c r="AH1598">
        <f>COUNTIF($O$2:O1598,O1598)</f>
        <v>0</v>
      </c>
      <c r="AI1598">
        <f>COUNTIF($Q$2:Q1598,Q1598)</f>
        <v>1</v>
      </c>
      <c r="AJ1598">
        <f>COUNTIF($S$2:S1598,S1598)</f>
        <v>1</v>
      </c>
      <c r="AK1598">
        <f t="shared" si="24"/>
        <v>60.2880859375</v>
      </c>
      <c r="AL1598">
        <f>IF(AD1598="",0,COUNTIF($AD$2:AD1598,AD1598))</f>
        <v>1</v>
      </c>
    </row>
    <row r="1599" spans="1:38">
      <c r="A1599" t="s">
        <v>5320</v>
      </c>
      <c r="B1599" t="s">
        <v>56</v>
      </c>
      <c r="C1599">
        <v>200</v>
      </c>
      <c r="D1599" t="s">
        <v>54</v>
      </c>
      <c r="E1599" t="s">
        <v>5316</v>
      </c>
      <c r="F1599">
        <v>55</v>
      </c>
      <c r="G1599">
        <v>450</v>
      </c>
      <c r="H1599"/>
      <c r="I1599">
        <v>0</v>
      </c>
      <c r="J1599">
        <v>0</v>
      </c>
      <c r="K1599"/>
      <c r="L1599">
        <v>0</v>
      </c>
      <c r="M1599" t="s">
        <v>5316</v>
      </c>
      <c r="N1599">
        <v>55</v>
      </c>
      <c r="O1599"/>
      <c r="P1599">
        <v>0</v>
      </c>
      <c r="Q1599" t="s">
        <v>5317</v>
      </c>
      <c r="R1599">
        <v>8</v>
      </c>
      <c r="S1599" t="s">
        <v>5318</v>
      </c>
      <c r="T1599">
        <v>8</v>
      </c>
      <c r="U1599" t="s">
        <v>53</v>
      </c>
      <c r="V1599" t="s">
        <v>53</v>
      </c>
      <c r="W1599" t="s">
        <v>108</v>
      </c>
      <c r="X1599">
        <v>61760</v>
      </c>
      <c r="Y1599">
        <v>2084</v>
      </c>
      <c r="Z1599">
        <v>4</v>
      </c>
      <c r="AA1599">
        <v>2</v>
      </c>
      <c r="AB1599">
        <v>62</v>
      </c>
      <c r="AC1599">
        <v>8</v>
      </c>
      <c r="AD1599" t="s">
        <v>5321</v>
      </c>
      <c r="AE1599">
        <f>COUNTIF($E$2:E1599,E1599)</f>
        <v>2</v>
      </c>
      <c r="AF1599">
        <f>COUNTIF($H$2:$H1599,H1599)</f>
        <v>0</v>
      </c>
      <c r="AG1599">
        <f>COUNTIF($M$2:M1599,M1599)</f>
        <v>2</v>
      </c>
      <c r="AH1599">
        <f>COUNTIF($O$2:O1599,O1599)</f>
        <v>0</v>
      </c>
      <c r="AI1599">
        <f>COUNTIF($Q$2:Q1599,Q1599)</f>
        <v>2</v>
      </c>
      <c r="AJ1599">
        <f>COUNTIF($S$2:S1599,S1599)</f>
        <v>2</v>
      </c>
      <c r="AK1599">
        <f t="shared" si="24"/>
        <v>60.3125</v>
      </c>
      <c r="AL1599">
        <f>IF(AD1599="",0,COUNTIF($AD$2:AD1599,AD1599))</f>
        <v>1</v>
      </c>
    </row>
    <row r="1600" spans="1:38">
      <c r="A1600" t="s">
        <v>5322</v>
      </c>
      <c r="B1600" t="s">
        <v>4</v>
      </c>
      <c r="C1600">
        <v>301</v>
      </c>
      <c r="D1600" t="s">
        <v>55</v>
      </c>
      <c r="E1600"/>
      <c r="F1600">
        <v>0</v>
      </c>
      <c r="G1600">
        <v>0</v>
      </c>
      <c r="H1600"/>
      <c r="I1600">
        <v>0</v>
      </c>
      <c r="J1600">
        <v>0</v>
      </c>
      <c r="K1600"/>
      <c r="L1600">
        <v>0</v>
      </c>
      <c r="M1600"/>
      <c r="N1600">
        <v>0</v>
      </c>
      <c r="O1600"/>
      <c r="P1600">
        <v>0</v>
      </c>
      <c r="Q1600"/>
      <c r="R1600">
        <v>0</v>
      </c>
      <c r="S1600"/>
      <c r="T1600">
        <v>0</v>
      </c>
      <c r="U1600" t="s">
        <v>53</v>
      </c>
      <c r="V1600" t="s">
        <v>53</v>
      </c>
      <c r="W1600"/>
      <c r="X1600">
        <v>188</v>
      </c>
      <c r="Y1600">
        <v>0</v>
      </c>
      <c r="Z1600">
        <v>5</v>
      </c>
      <c r="AA1600">
        <v>1</v>
      </c>
      <c r="AB1600">
        <v>1</v>
      </c>
      <c r="AC1600">
        <v>0</v>
      </c>
      <c r="AD1600" t="s">
        <v>53</v>
      </c>
      <c r="AE1600">
        <f>COUNTIF($E$2:E1600,E1600)</f>
        <v>0</v>
      </c>
      <c r="AF1600">
        <f>COUNTIF($H$2:$H1600,H1600)</f>
        <v>0</v>
      </c>
      <c r="AG1600">
        <f>COUNTIF($M$2:M1600,M1600)</f>
        <v>0</v>
      </c>
      <c r="AH1600">
        <f>COUNTIF($O$2:O1600,O1600)</f>
        <v>0</v>
      </c>
      <c r="AI1600">
        <f>COUNTIF($Q$2:Q1600,Q1600)</f>
        <v>0</v>
      </c>
      <c r="AJ1600">
        <f>COUNTIF($S$2:S1600,S1600)</f>
        <v>0</v>
      </c>
      <c r="AK1600">
        <f t="shared" si="24"/>
        <v>0.18359375</v>
      </c>
      <c r="AL1600">
        <f>IF(AD1600="",0,COUNTIF($AD$2:AD1600,AD1600))</f>
        <v>0</v>
      </c>
    </row>
    <row r="1601" spans="1:38">
      <c r="A1601" t="s">
        <v>5323</v>
      </c>
      <c r="B1601" t="s">
        <v>56</v>
      </c>
      <c r="C1601">
        <v>200</v>
      </c>
      <c r="D1601" t="s">
        <v>54</v>
      </c>
      <c r="E1601" t="s">
        <v>5324</v>
      </c>
      <c r="F1601">
        <v>57</v>
      </c>
      <c r="G1601">
        <v>481</v>
      </c>
      <c r="H1601"/>
      <c r="I1601">
        <v>0</v>
      </c>
      <c r="J1601">
        <v>0</v>
      </c>
      <c r="K1601"/>
      <c r="L1601">
        <v>0</v>
      </c>
      <c r="M1601" t="s">
        <v>5324</v>
      </c>
      <c r="N1601">
        <v>57</v>
      </c>
      <c r="O1601"/>
      <c r="P1601">
        <v>0</v>
      </c>
      <c r="Q1601" t="s">
        <v>5325</v>
      </c>
      <c r="R1601">
        <v>36</v>
      </c>
      <c r="S1601" t="s">
        <v>5326</v>
      </c>
      <c r="T1601">
        <v>48</v>
      </c>
      <c r="U1601" t="s">
        <v>53</v>
      </c>
      <c r="V1601" t="s">
        <v>53</v>
      </c>
      <c r="W1601" t="s">
        <v>108</v>
      </c>
      <c r="X1601">
        <v>55617</v>
      </c>
      <c r="Y1601">
        <v>1570</v>
      </c>
      <c r="Z1601">
        <v>4</v>
      </c>
      <c r="AA1601">
        <v>5</v>
      </c>
      <c r="AB1601">
        <v>63</v>
      </c>
      <c r="AC1601">
        <v>9</v>
      </c>
      <c r="AD1601" t="s">
        <v>5327</v>
      </c>
      <c r="AE1601">
        <f>COUNTIF($E$2:E1601,E1601)</f>
        <v>1</v>
      </c>
      <c r="AF1601">
        <f>COUNTIF($H$2:$H1601,H1601)</f>
        <v>0</v>
      </c>
      <c r="AG1601">
        <f>COUNTIF($M$2:M1601,M1601)</f>
        <v>1</v>
      </c>
      <c r="AH1601">
        <f>COUNTIF($O$2:O1601,O1601)</f>
        <v>0</v>
      </c>
      <c r="AI1601">
        <f>COUNTIF($Q$2:Q1601,Q1601)</f>
        <v>1</v>
      </c>
      <c r="AJ1601">
        <f>COUNTIF($S$2:S1601,S1601)</f>
        <v>1</v>
      </c>
      <c r="AK1601">
        <f t="shared" si="24"/>
        <v>54.3134765625</v>
      </c>
      <c r="AL1601">
        <f>IF(AD1601="",0,COUNTIF($AD$2:AD1601,AD1601))</f>
        <v>1</v>
      </c>
    </row>
    <row r="1602" spans="1:38">
      <c r="A1602" t="s">
        <v>5328</v>
      </c>
      <c r="B1602" t="s">
        <v>56</v>
      </c>
      <c r="C1602">
        <v>200</v>
      </c>
      <c r="D1602" t="s">
        <v>54</v>
      </c>
      <c r="E1602" t="s">
        <v>5324</v>
      </c>
      <c r="F1602">
        <v>57</v>
      </c>
      <c r="G1602">
        <v>481</v>
      </c>
      <c r="H1602"/>
      <c r="I1602">
        <v>0</v>
      </c>
      <c r="J1602">
        <v>0</v>
      </c>
      <c r="K1602"/>
      <c r="L1602">
        <v>0</v>
      </c>
      <c r="M1602" t="s">
        <v>5324</v>
      </c>
      <c r="N1602">
        <v>57</v>
      </c>
      <c r="O1602"/>
      <c r="P1602">
        <v>0</v>
      </c>
      <c r="Q1602" t="s">
        <v>5325</v>
      </c>
      <c r="R1602">
        <v>36</v>
      </c>
      <c r="S1602" t="s">
        <v>5326</v>
      </c>
      <c r="T1602">
        <v>48</v>
      </c>
      <c r="U1602" t="s">
        <v>53</v>
      </c>
      <c r="V1602" t="s">
        <v>53</v>
      </c>
      <c r="W1602" t="s">
        <v>108</v>
      </c>
      <c r="X1602">
        <v>55632</v>
      </c>
      <c r="Y1602">
        <v>1570</v>
      </c>
      <c r="Z1602">
        <v>5</v>
      </c>
      <c r="AA1602">
        <v>2</v>
      </c>
      <c r="AB1602">
        <v>63</v>
      </c>
      <c r="AC1602">
        <v>9</v>
      </c>
      <c r="AD1602" t="s">
        <v>5329</v>
      </c>
      <c r="AE1602">
        <f>COUNTIF($E$2:E1602,E1602)</f>
        <v>2</v>
      </c>
      <c r="AF1602">
        <f>COUNTIF($H$2:$H1602,H1602)</f>
        <v>0</v>
      </c>
      <c r="AG1602">
        <f>COUNTIF($M$2:M1602,M1602)</f>
        <v>2</v>
      </c>
      <c r="AH1602">
        <f>COUNTIF($O$2:O1602,O1602)</f>
        <v>0</v>
      </c>
      <c r="AI1602">
        <f>COUNTIF($Q$2:Q1602,Q1602)</f>
        <v>2</v>
      </c>
      <c r="AJ1602">
        <f>COUNTIF($S$2:S1602,S1602)</f>
        <v>2</v>
      </c>
      <c r="AK1602">
        <f t="shared" si="24"/>
        <v>54.328125</v>
      </c>
      <c r="AL1602">
        <f>IF(AD1602="",0,COUNTIF($AD$2:AD1602,AD1602))</f>
        <v>1</v>
      </c>
    </row>
    <row r="1603" spans="1:38">
      <c r="A1603" t="s">
        <v>5330</v>
      </c>
      <c r="B1603" t="s">
        <v>56</v>
      </c>
      <c r="C1603">
        <v>200</v>
      </c>
      <c r="D1603" t="s">
        <v>54</v>
      </c>
      <c r="E1603" t="s">
        <v>5331</v>
      </c>
      <c r="F1603">
        <v>53</v>
      </c>
      <c r="G1603">
        <v>471</v>
      </c>
      <c r="H1603"/>
      <c r="I1603">
        <v>0</v>
      </c>
      <c r="J1603">
        <v>0</v>
      </c>
      <c r="K1603"/>
      <c r="L1603">
        <v>0</v>
      </c>
      <c r="M1603" t="s">
        <v>5332</v>
      </c>
      <c r="N1603">
        <v>57</v>
      </c>
      <c r="O1603"/>
      <c r="P1603">
        <v>0</v>
      </c>
      <c r="Q1603" t="s">
        <v>5333</v>
      </c>
      <c r="R1603">
        <v>74</v>
      </c>
      <c r="S1603" t="s">
        <v>172</v>
      </c>
      <c r="T1603">
        <v>6</v>
      </c>
      <c r="U1603" t="s">
        <v>53</v>
      </c>
      <c r="V1603" t="s">
        <v>53</v>
      </c>
      <c r="W1603" t="s">
        <v>108</v>
      </c>
      <c r="X1603">
        <v>59214</v>
      </c>
      <c r="Y1603">
        <v>978</v>
      </c>
      <c r="Z1603">
        <v>4</v>
      </c>
      <c r="AA1603">
        <v>18</v>
      </c>
      <c r="AB1603">
        <v>68</v>
      </c>
      <c r="AC1603">
        <v>19</v>
      </c>
      <c r="AD1603" t="s">
        <v>5334</v>
      </c>
      <c r="AE1603">
        <f>COUNTIF($E$2:E1603,E1603)</f>
        <v>1</v>
      </c>
      <c r="AF1603">
        <f>COUNTIF($H$2:$H1603,H1603)</f>
        <v>0</v>
      </c>
      <c r="AG1603">
        <f>COUNTIF($M$2:M1603,M1603)</f>
        <v>1</v>
      </c>
      <c r="AH1603">
        <f>COUNTIF($O$2:O1603,O1603)</f>
        <v>0</v>
      </c>
      <c r="AI1603">
        <f>COUNTIF($Q$2:Q1603,Q1603)</f>
        <v>1</v>
      </c>
      <c r="AJ1603">
        <f>COUNTIF($S$2:S1603,S1603)</f>
        <v>861</v>
      </c>
      <c r="AK1603">
        <f t="shared" ref="AK1603:AK1666" si="25">X1603/1024</f>
        <v>57.826171875</v>
      </c>
      <c r="AL1603">
        <f>IF(AD1603="",0,COUNTIF($AD$2:AD1603,AD1603))</f>
        <v>1</v>
      </c>
    </row>
    <row r="1604" spans="1:38">
      <c r="A1604" t="s">
        <v>5335</v>
      </c>
      <c r="B1604" t="s">
        <v>56</v>
      </c>
      <c r="C1604">
        <v>200</v>
      </c>
      <c r="D1604" t="s">
        <v>54</v>
      </c>
      <c r="E1604" t="s">
        <v>5331</v>
      </c>
      <c r="F1604">
        <v>53</v>
      </c>
      <c r="G1604">
        <v>471</v>
      </c>
      <c r="H1604"/>
      <c r="I1604">
        <v>0</v>
      </c>
      <c r="J1604">
        <v>0</v>
      </c>
      <c r="K1604"/>
      <c r="L1604">
        <v>0</v>
      </c>
      <c r="M1604" t="s">
        <v>5332</v>
      </c>
      <c r="N1604">
        <v>57</v>
      </c>
      <c r="O1604"/>
      <c r="P1604">
        <v>0</v>
      </c>
      <c r="Q1604" t="s">
        <v>5333</v>
      </c>
      <c r="R1604">
        <v>74</v>
      </c>
      <c r="S1604" t="s">
        <v>172</v>
      </c>
      <c r="T1604">
        <v>6</v>
      </c>
      <c r="U1604" t="s">
        <v>53</v>
      </c>
      <c r="V1604" t="s">
        <v>53</v>
      </c>
      <c r="W1604" t="s">
        <v>108</v>
      </c>
      <c r="X1604">
        <v>59244</v>
      </c>
      <c r="Y1604">
        <v>978</v>
      </c>
      <c r="Z1604">
        <v>5</v>
      </c>
      <c r="AA1604">
        <v>10</v>
      </c>
      <c r="AB1604">
        <v>68</v>
      </c>
      <c r="AC1604">
        <v>19</v>
      </c>
      <c r="AD1604" t="s">
        <v>5336</v>
      </c>
      <c r="AE1604">
        <f>COUNTIF($E$2:E1604,E1604)</f>
        <v>2</v>
      </c>
      <c r="AF1604">
        <f>COUNTIF($H$2:$H1604,H1604)</f>
        <v>0</v>
      </c>
      <c r="AG1604">
        <f>COUNTIF($M$2:M1604,M1604)</f>
        <v>2</v>
      </c>
      <c r="AH1604">
        <f>COUNTIF($O$2:O1604,O1604)</f>
        <v>0</v>
      </c>
      <c r="AI1604">
        <f>COUNTIF($Q$2:Q1604,Q1604)</f>
        <v>2</v>
      </c>
      <c r="AJ1604">
        <f>COUNTIF($S$2:S1604,S1604)</f>
        <v>862</v>
      </c>
      <c r="AK1604">
        <f t="shared" si="25"/>
        <v>57.85546875</v>
      </c>
      <c r="AL1604">
        <f>IF(AD1604="",0,COUNTIF($AD$2:AD1604,AD1604))</f>
        <v>1</v>
      </c>
    </row>
    <row r="1605" spans="1:38">
      <c r="A1605" t="s">
        <v>5337</v>
      </c>
      <c r="B1605" t="s">
        <v>56</v>
      </c>
      <c r="C1605">
        <v>200</v>
      </c>
      <c r="D1605" t="s">
        <v>54</v>
      </c>
      <c r="E1605" t="s">
        <v>5338</v>
      </c>
      <c r="F1605">
        <v>37</v>
      </c>
      <c r="G1605">
        <v>337</v>
      </c>
      <c r="H1605"/>
      <c r="I1605">
        <v>0</v>
      </c>
      <c r="J1605">
        <v>0</v>
      </c>
      <c r="K1605"/>
      <c r="L1605">
        <v>0</v>
      </c>
      <c r="M1605" t="s">
        <v>5339</v>
      </c>
      <c r="N1605">
        <v>54</v>
      </c>
      <c r="O1605"/>
      <c r="P1605">
        <v>0</v>
      </c>
      <c r="Q1605" t="s">
        <v>5340</v>
      </c>
      <c r="R1605">
        <v>71</v>
      </c>
      <c r="S1605" t="s">
        <v>172</v>
      </c>
      <c r="T1605">
        <v>6</v>
      </c>
      <c r="U1605" t="s">
        <v>53</v>
      </c>
      <c r="V1605" t="s">
        <v>53</v>
      </c>
      <c r="W1605" t="s">
        <v>108</v>
      </c>
      <c r="X1605">
        <v>61599</v>
      </c>
      <c r="Y1605">
        <v>1730</v>
      </c>
      <c r="Z1605">
        <v>5</v>
      </c>
      <c r="AA1605">
        <v>10</v>
      </c>
      <c r="AB1605">
        <v>65</v>
      </c>
      <c r="AC1605">
        <v>16</v>
      </c>
      <c r="AD1605" t="s">
        <v>5341</v>
      </c>
      <c r="AE1605">
        <f>COUNTIF($E$2:E1605,E1605)</f>
        <v>1</v>
      </c>
      <c r="AF1605">
        <f>COUNTIF($H$2:$H1605,H1605)</f>
        <v>0</v>
      </c>
      <c r="AG1605">
        <f>COUNTIF($M$2:M1605,M1605)</f>
        <v>1</v>
      </c>
      <c r="AH1605">
        <f>COUNTIF($O$2:O1605,O1605)</f>
        <v>0</v>
      </c>
      <c r="AI1605">
        <f>COUNTIF($Q$2:Q1605,Q1605)</f>
        <v>1</v>
      </c>
      <c r="AJ1605">
        <f>COUNTIF($S$2:S1605,S1605)</f>
        <v>863</v>
      </c>
      <c r="AK1605">
        <f t="shared" si="25"/>
        <v>60.1552734375</v>
      </c>
      <c r="AL1605">
        <f>IF(AD1605="",0,COUNTIF($AD$2:AD1605,AD1605))</f>
        <v>1</v>
      </c>
    </row>
    <row r="1606" spans="1:38">
      <c r="A1606" t="s">
        <v>5342</v>
      </c>
      <c r="B1606" t="s">
        <v>56</v>
      </c>
      <c r="C1606">
        <v>200</v>
      </c>
      <c r="D1606" t="s">
        <v>54</v>
      </c>
      <c r="E1606" t="s">
        <v>5338</v>
      </c>
      <c r="F1606">
        <v>37</v>
      </c>
      <c r="G1606">
        <v>337</v>
      </c>
      <c r="H1606"/>
      <c r="I1606">
        <v>0</v>
      </c>
      <c r="J1606">
        <v>0</v>
      </c>
      <c r="K1606"/>
      <c r="L1606">
        <v>0</v>
      </c>
      <c r="M1606" t="s">
        <v>5339</v>
      </c>
      <c r="N1606">
        <v>54</v>
      </c>
      <c r="O1606"/>
      <c r="P1606">
        <v>0</v>
      </c>
      <c r="Q1606" t="s">
        <v>5340</v>
      </c>
      <c r="R1606">
        <v>71</v>
      </c>
      <c r="S1606" t="s">
        <v>172</v>
      </c>
      <c r="T1606">
        <v>6</v>
      </c>
      <c r="U1606" t="s">
        <v>53</v>
      </c>
      <c r="V1606" t="s">
        <v>53</v>
      </c>
      <c r="W1606" t="s">
        <v>108</v>
      </c>
      <c r="X1606">
        <v>61614</v>
      </c>
      <c r="Y1606">
        <v>1730</v>
      </c>
      <c r="Z1606">
        <v>6</v>
      </c>
      <c r="AA1606">
        <v>6</v>
      </c>
      <c r="AB1606">
        <v>65</v>
      </c>
      <c r="AC1606">
        <v>16</v>
      </c>
      <c r="AD1606" t="s">
        <v>5343</v>
      </c>
      <c r="AE1606">
        <f>COUNTIF($E$2:E1606,E1606)</f>
        <v>2</v>
      </c>
      <c r="AF1606">
        <f>COUNTIF($H$2:$H1606,H1606)</f>
        <v>0</v>
      </c>
      <c r="AG1606">
        <f>COUNTIF($M$2:M1606,M1606)</f>
        <v>2</v>
      </c>
      <c r="AH1606">
        <f>COUNTIF($O$2:O1606,O1606)</f>
        <v>0</v>
      </c>
      <c r="AI1606">
        <f>COUNTIF($Q$2:Q1606,Q1606)</f>
        <v>2</v>
      </c>
      <c r="AJ1606">
        <f>COUNTIF($S$2:S1606,S1606)</f>
        <v>864</v>
      </c>
      <c r="AK1606">
        <f t="shared" si="25"/>
        <v>60.169921875</v>
      </c>
      <c r="AL1606">
        <f>IF(AD1606="",0,COUNTIF($AD$2:AD1606,AD1606))</f>
        <v>1</v>
      </c>
    </row>
    <row r="1607" spans="1:38">
      <c r="A1607" t="s">
        <v>5344</v>
      </c>
      <c r="B1607" t="s">
        <v>56</v>
      </c>
      <c r="C1607">
        <v>200</v>
      </c>
      <c r="D1607" t="s">
        <v>54</v>
      </c>
      <c r="E1607" t="s">
        <v>5345</v>
      </c>
      <c r="F1607">
        <v>66</v>
      </c>
      <c r="G1607">
        <v>541</v>
      </c>
      <c r="H1607"/>
      <c r="I1607">
        <v>0</v>
      </c>
      <c r="J1607">
        <v>0</v>
      </c>
      <c r="K1607"/>
      <c r="L1607">
        <v>0</v>
      </c>
      <c r="M1607" t="s">
        <v>5346</v>
      </c>
      <c r="N1607">
        <v>57</v>
      </c>
      <c r="O1607"/>
      <c r="P1607">
        <v>0</v>
      </c>
      <c r="Q1607" t="s">
        <v>5347</v>
      </c>
      <c r="R1607">
        <v>41</v>
      </c>
      <c r="S1607" t="s">
        <v>5348</v>
      </c>
      <c r="T1607">
        <v>47</v>
      </c>
      <c r="U1607" t="s">
        <v>53</v>
      </c>
      <c r="V1607" t="s">
        <v>53</v>
      </c>
      <c r="W1607" t="s">
        <v>108</v>
      </c>
      <c r="X1607">
        <v>63756</v>
      </c>
      <c r="Y1607">
        <v>1761</v>
      </c>
      <c r="Z1607">
        <v>4</v>
      </c>
      <c r="AA1607">
        <v>4</v>
      </c>
      <c r="AB1607">
        <v>71</v>
      </c>
      <c r="AC1607">
        <v>18</v>
      </c>
      <c r="AD1607" t="s">
        <v>5349</v>
      </c>
      <c r="AE1607">
        <f>COUNTIF($E$2:E1607,E1607)</f>
        <v>1</v>
      </c>
      <c r="AF1607">
        <f>COUNTIF($H$2:$H1607,H1607)</f>
        <v>0</v>
      </c>
      <c r="AG1607">
        <f>COUNTIF($M$2:M1607,M1607)</f>
        <v>1</v>
      </c>
      <c r="AH1607">
        <f>COUNTIF($O$2:O1607,O1607)</f>
        <v>0</v>
      </c>
      <c r="AI1607">
        <f>COUNTIF($Q$2:Q1607,Q1607)</f>
        <v>1</v>
      </c>
      <c r="AJ1607">
        <f>COUNTIF($S$2:S1607,S1607)</f>
        <v>1</v>
      </c>
      <c r="AK1607">
        <f t="shared" si="25"/>
        <v>62.26171875</v>
      </c>
      <c r="AL1607">
        <f>IF(AD1607="",0,COUNTIF($AD$2:AD1607,AD1607))</f>
        <v>1</v>
      </c>
    </row>
    <row r="1608" spans="1:38">
      <c r="A1608" t="s">
        <v>5350</v>
      </c>
      <c r="B1608" t="s">
        <v>56</v>
      </c>
      <c r="C1608">
        <v>200</v>
      </c>
      <c r="D1608" t="s">
        <v>54</v>
      </c>
      <c r="E1608" t="s">
        <v>5345</v>
      </c>
      <c r="F1608">
        <v>66</v>
      </c>
      <c r="G1608">
        <v>541</v>
      </c>
      <c r="H1608"/>
      <c r="I1608">
        <v>0</v>
      </c>
      <c r="J1608">
        <v>0</v>
      </c>
      <c r="K1608"/>
      <c r="L1608">
        <v>0</v>
      </c>
      <c r="M1608" t="s">
        <v>5346</v>
      </c>
      <c r="N1608">
        <v>57</v>
      </c>
      <c r="O1608"/>
      <c r="P1608">
        <v>0</v>
      </c>
      <c r="Q1608" t="s">
        <v>5347</v>
      </c>
      <c r="R1608">
        <v>41</v>
      </c>
      <c r="S1608" t="s">
        <v>5348</v>
      </c>
      <c r="T1608">
        <v>47</v>
      </c>
      <c r="U1608" t="s">
        <v>53</v>
      </c>
      <c r="V1608" t="s">
        <v>53</v>
      </c>
      <c r="W1608" t="s">
        <v>108</v>
      </c>
      <c r="X1608">
        <v>63772</v>
      </c>
      <c r="Y1608">
        <v>1761</v>
      </c>
      <c r="Z1608">
        <v>5</v>
      </c>
      <c r="AA1608">
        <v>18</v>
      </c>
      <c r="AB1608">
        <v>71</v>
      </c>
      <c r="AC1608">
        <v>18</v>
      </c>
      <c r="AD1608" t="s">
        <v>5351</v>
      </c>
      <c r="AE1608">
        <f>COUNTIF($E$2:E1608,E1608)</f>
        <v>2</v>
      </c>
      <c r="AF1608">
        <f>COUNTIF($H$2:$H1608,H1608)</f>
        <v>0</v>
      </c>
      <c r="AG1608">
        <f>COUNTIF($M$2:M1608,M1608)</f>
        <v>2</v>
      </c>
      <c r="AH1608">
        <f>COUNTIF($O$2:O1608,O1608)</f>
        <v>0</v>
      </c>
      <c r="AI1608">
        <f>COUNTIF($Q$2:Q1608,Q1608)</f>
        <v>2</v>
      </c>
      <c r="AJ1608">
        <f>COUNTIF($S$2:S1608,S1608)</f>
        <v>2</v>
      </c>
      <c r="AK1608">
        <f t="shared" si="25"/>
        <v>62.27734375</v>
      </c>
      <c r="AL1608">
        <f>IF(AD1608="",0,COUNTIF($AD$2:AD1608,AD1608))</f>
        <v>1</v>
      </c>
    </row>
    <row r="1609" spans="1:38">
      <c r="A1609" t="s">
        <v>5352</v>
      </c>
      <c r="B1609" t="s">
        <v>4</v>
      </c>
      <c r="C1609">
        <v>301</v>
      </c>
      <c r="D1609" t="s">
        <v>55</v>
      </c>
      <c r="E1609"/>
      <c r="F1609">
        <v>0</v>
      </c>
      <c r="G1609">
        <v>0</v>
      </c>
      <c r="H1609"/>
      <c r="I1609">
        <v>0</v>
      </c>
      <c r="J1609">
        <v>0</v>
      </c>
      <c r="K1609"/>
      <c r="L1609">
        <v>0</v>
      </c>
      <c r="M1609"/>
      <c r="N1609">
        <v>0</v>
      </c>
      <c r="O1609"/>
      <c r="P1609">
        <v>0</v>
      </c>
      <c r="Q1609"/>
      <c r="R1609">
        <v>0</v>
      </c>
      <c r="S1609"/>
      <c r="T1609">
        <v>0</v>
      </c>
      <c r="U1609" t="s">
        <v>53</v>
      </c>
      <c r="V1609" t="s">
        <v>53</v>
      </c>
      <c r="W1609"/>
      <c r="X1609">
        <v>188</v>
      </c>
      <c r="Y1609">
        <v>0</v>
      </c>
      <c r="Z1609">
        <v>4</v>
      </c>
      <c r="AA1609">
        <v>2</v>
      </c>
      <c r="AB1609">
        <v>1</v>
      </c>
      <c r="AC1609">
        <v>0</v>
      </c>
      <c r="AD1609" t="s">
        <v>53</v>
      </c>
      <c r="AE1609">
        <f>COUNTIF($E$2:E1609,E1609)</f>
        <v>0</v>
      </c>
      <c r="AF1609">
        <f>COUNTIF($H$2:$H1609,H1609)</f>
        <v>0</v>
      </c>
      <c r="AG1609">
        <f>COUNTIF($M$2:M1609,M1609)</f>
        <v>0</v>
      </c>
      <c r="AH1609">
        <f>COUNTIF($O$2:O1609,O1609)</f>
        <v>0</v>
      </c>
      <c r="AI1609">
        <f>COUNTIF($Q$2:Q1609,Q1609)</f>
        <v>0</v>
      </c>
      <c r="AJ1609">
        <f>COUNTIF($S$2:S1609,S1609)</f>
        <v>0</v>
      </c>
      <c r="AK1609">
        <f t="shared" si="25"/>
        <v>0.18359375</v>
      </c>
      <c r="AL1609">
        <f>IF(AD1609="",0,COUNTIF($AD$2:AD1609,AD1609))</f>
        <v>0</v>
      </c>
    </row>
    <row r="1610" spans="1:38">
      <c r="A1610" t="s">
        <v>5353</v>
      </c>
      <c r="B1610" t="s">
        <v>56</v>
      </c>
      <c r="C1610">
        <v>200</v>
      </c>
      <c r="D1610" t="s">
        <v>54</v>
      </c>
      <c r="E1610" t="s">
        <v>5354</v>
      </c>
      <c r="F1610">
        <v>44</v>
      </c>
      <c r="G1610">
        <v>343</v>
      </c>
      <c r="H1610"/>
      <c r="I1610">
        <v>0</v>
      </c>
      <c r="J1610">
        <v>0</v>
      </c>
      <c r="K1610"/>
      <c r="L1610">
        <v>0</v>
      </c>
      <c r="M1610" t="s">
        <v>5354</v>
      </c>
      <c r="N1610">
        <v>44</v>
      </c>
      <c r="O1610"/>
      <c r="P1610">
        <v>0</v>
      </c>
      <c r="Q1610" t="s">
        <v>5355</v>
      </c>
      <c r="R1610">
        <v>12</v>
      </c>
      <c r="S1610" t="s">
        <v>5356</v>
      </c>
      <c r="T1610">
        <v>60</v>
      </c>
      <c r="U1610" t="s">
        <v>53</v>
      </c>
      <c r="V1610" t="s">
        <v>53</v>
      </c>
      <c r="W1610" t="s">
        <v>108</v>
      </c>
      <c r="X1610">
        <v>73847</v>
      </c>
      <c r="Y1610">
        <v>3041</v>
      </c>
      <c r="Z1610">
        <v>3</v>
      </c>
      <c r="AA1610">
        <v>14</v>
      </c>
      <c r="AB1610">
        <v>76</v>
      </c>
      <c r="AC1610">
        <v>17</v>
      </c>
      <c r="AD1610" t="s">
        <v>5357</v>
      </c>
      <c r="AE1610">
        <f>COUNTIF($E$2:E1610,E1610)</f>
        <v>1</v>
      </c>
      <c r="AF1610">
        <f>COUNTIF($H$2:$H1610,H1610)</f>
        <v>0</v>
      </c>
      <c r="AG1610">
        <f>COUNTIF($M$2:M1610,M1610)</f>
        <v>1</v>
      </c>
      <c r="AH1610">
        <f>COUNTIF($O$2:O1610,O1610)</f>
        <v>0</v>
      </c>
      <c r="AI1610">
        <f>COUNTIF($Q$2:Q1610,Q1610)</f>
        <v>3</v>
      </c>
      <c r="AJ1610">
        <f>COUNTIF($S$2:S1610,S1610)</f>
        <v>1</v>
      </c>
      <c r="AK1610">
        <f t="shared" si="25"/>
        <v>72.1162109375</v>
      </c>
      <c r="AL1610">
        <f>IF(AD1610="",0,COUNTIF($AD$2:AD1610,AD1610))</f>
        <v>1</v>
      </c>
    </row>
    <row r="1611" spans="1:38">
      <c r="A1611" t="s">
        <v>5358</v>
      </c>
      <c r="B1611" t="s">
        <v>56</v>
      </c>
      <c r="C1611">
        <v>200</v>
      </c>
      <c r="D1611" t="s">
        <v>54</v>
      </c>
      <c r="E1611" t="s">
        <v>5354</v>
      </c>
      <c r="F1611">
        <v>44</v>
      </c>
      <c r="G1611">
        <v>343</v>
      </c>
      <c r="H1611"/>
      <c r="I1611">
        <v>0</v>
      </c>
      <c r="J1611">
        <v>0</v>
      </c>
      <c r="K1611"/>
      <c r="L1611">
        <v>0</v>
      </c>
      <c r="M1611" t="s">
        <v>5354</v>
      </c>
      <c r="N1611">
        <v>44</v>
      </c>
      <c r="O1611"/>
      <c r="P1611">
        <v>0</v>
      </c>
      <c r="Q1611" t="s">
        <v>5355</v>
      </c>
      <c r="R1611">
        <v>12</v>
      </c>
      <c r="S1611" t="s">
        <v>5356</v>
      </c>
      <c r="T1611">
        <v>60</v>
      </c>
      <c r="U1611" t="s">
        <v>53</v>
      </c>
      <c r="V1611" t="s">
        <v>53</v>
      </c>
      <c r="W1611" t="s">
        <v>108</v>
      </c>
      <c r="X1611">
        <v>73862</v>
      </c>
      <c r="Y1611">
        <v>3041</v>
      </c>
      <c r="Z1611">
        <v>4</v>
      </c>
      <c r="AA1611">
        <v>24</v>
      </c>
      <c r="AB1611">
        <v>76</v>
      </c>
      <c r="AC1611">
        <v>17</v>
      </c>
      <c r="AD1611" t="s">
        <v>5359</v>
      </c>
      <c r="AE1611">
        <f>COUNTIF($E$2:E1611,E1611)</f>
        <v>2</v>
      </c>
      <c r="AF1611">
        <f>COUNTIF($H$2:$H1611,H1611)</f>
        <v>0</v>
      </c>
      <c r="AG1611">
        <f>COUNTIF($M$2:M1611,M1611)</f>
        <v>2</v>
      </c>
      <c r="AH1611">
        <f>COUNTIF($O$2:O1611,O1611)</f>
        <v>0</v>
      </c>
      <c r="AI1611">
        <f>COUNTIF($Q$2:Q1611,Q1611)</f>
        <v>4</v>
      </c>
      <c r="AJ1611">
        <f>COUNTIF($S$2:S1611,S1611)</f>
        <v>2</v>
      </c>
      <c r="AK1611">
        <f t="shared" si="25"/>
        <v>72.130859375</v>
      </c>
      <c r="AL1611">
        <f>IF(AD1611="",0,COUNTIF($AD$2:AD1611,AD1611))</f>
        <v>1</v>
      </c>
    </row>
    <row r="1612" spans="1:38">
      <c r="A1612" t="s">
        <v>5360</v>
      </c>
      <c r="B1612" t="s">
        <v>4</v>
      </c>
      <c r="C1612">
        <v>301</v>
      </c>
      <c r="D1612" t="s">
        <v>55</v>
      </c>
      <c r="E1612"/>
      <c r="F1612">
        <v>0</v>
      </c>
      <c r="G1612">
        <v>0</v>
      </c>
      <c r="H1612"/>
      <c r="I1612">
        <v>0</v>
      </c>
      <c r="J1612">
        <v>0</v>
      </c>
      <c r="K1612"/>
      <c r="L1612">
        <v>0</v>
      </c>
      <c r="M1612"/>
      <c r="N1612">
        <v>0</v>
      </c>
      <c r="O1612"/>
      <c r="P1612">
        <v>0</v>
      </c>
      <c r="Q1612"/>
      <c r="R1612">
        <v>0</v>
      </c>
      <c r="S1612"/>
      <c r="T1612">
        <v>0</v>
      </c>
      <c r="U1612" t="s">
        <v>53</v>
      </c>
      <c r="V1612" t="s">
        <v>53</v>
      </c>
      <c r="W1612"/>
      <c r="X1612">
        <v>188</v>
      </c>
      <c r="Y1612">
        <v>0</v>
      </c>
      <c r="Z1612">
        <v>3</v>
      </c>
      <c r="AA1612">
        <v>9</v>
      </c>
      <c r="AB1612">
        <v>1</v>
      </c>
      <c r="AC1612">
        <v>0</v>
      </c>
      <c r="AD1612" t="s">
        <v>53</v>
      </c>
      <c r="AE1612">
        <f>COUNTIF($E$2:E1612,E1612)</f>
        <v>0</v>
      </c>
      <c r="AF1612">
        <f>COUNTIF($H$2:$H1612,H1612)</f>
        <v>0</v>
      </c>
      <c r="AG1612">
        <f>COUNTIF($M$2:M1612,M1612)</f>
        <v>0</v>
      </c>
      <c r="AH1612">
        <f>COUNTIF($O$2:O1612,O1612)</f>
        <v>0</v>
      </c>
      <c r="AI1612">
        <f>COUNTIF($Q$2:Q1612,Q1612)</f>
        <v>0</v>
      </c>
      <c r="AJ1612">
        <f>COUNTIF($S$2:S1612,S1612)</f>
        <v>0</v>
      </c>
      <c r="AK1612">
        <f t="shared" si="25"/>
        <v>0.18359375</v>
      </c>
      <c r="AL1612">
        <f>IF(AD1612="",0,COUNTIF($AD$2:AD1612,AD1612))</f>
        <v>0</v>
      </c>
    </row>
    <row r="1613" spans="1:38">
      <c r="A1613" t="s">
        <v>5361</v>
      </c>
      <c r="B1613" t="s">
        <v>56</v>
      </c>
      <c r="C1613">
        <v>200</v>
      </c>
      <c r="D1613" t="s">
        <v>54</v>
      </c>
      <c r="E1613" t="s">
        <v>5362</v>
      </c>
      <c r="F1613">
        <v>38</v>
      </c>
      <c r="G1613">
        <v>338</v>
      </c>
      <c r="H1613"/>
      <c r="I1613">
        <v>0</v>
      </c>
      <c r="J1613">
        <v>0</v>
      </c>
      <c r="K1613"/>
      <c r="L1613">
        <v>0</v>
      </c>
      <c r="M1613" t="s">
        <v>5362</v>
      </c>
      <c r="N1613">
        <v>38</v>
      </c>
      <c r="O1613"/>
      <c r="P1613">
        <v>0</v>
      </c>
      <c r="Q1613" t="s">
        <v>5363</v>
      </c>
      <c r="R1613">
        <v>18</v>
      </c>
      <c r="S1613" t="s">
        <v>5364</v>
      </c>
      <c r="T1613">
        <v>30</v>
      </c>
      <c r="U1613" t="s">
        <v>53</v>
      </c>
      <c r="V1613" t="s">
        <v>53</v>
      </c>
      <c r="W1613" t="s">
        <v>108</v>
      </c>
      <c r="X1613">
        <v>94074</v>
      </c>
      <c r="Y1613">
        <v>3497</v>
      </c>
      <c r="Z1613">
        <v>2</v>
      </c>
      <c r="AA1613">
        <v>44</v>
      </c>
      <c r="AB1613">
        <v>101</v>
      </c>
      <c r="AC1613">
        <v>28</v>
      </c>
      <c r="AD1613" t="s">
        <v>5365</v>
      </c>
      <c r="AE1613">
        <f>COUNTIF($E$2:E1613,E1613)</f>
        <v>1</v>
      </c>
      <c r="AF1613">
        <f>COUNTIF($H$2:$H1613,H1613)</f>
        <v>0</v>
      </c>
      <c r="AG1613">
        <f>COUNTIF($M$2:M1613,M1613)</f>
        <v>1</v>
      </c>
      <c r="AH1613">
        <f>COUNTIF($O$2:O1613,O1613)</f>
        <v>0</v>
      </c>
      <c r="AI1613">
        <f>COUNTIF($Q$2:Q1613,Q1613)</f>
        <v>1</v>
      </c>
      <c r="AJ1613">
        <f>COUNTIF($S$2:S1613,S1613)</f>
        <v>1</v>
      </c>
      <c r="AK1613">
        <f t="shared" si="25"/>
        <v>91.869140625</v>
      </c>
      <c r="AL1613">
        <f>IF(AD1613="",0,COUNTIF($AD$2:AD1613,AD1613))</f>
        <v>1</v>
      </c>
    </row>
    <row r="1614" spans="1:38">
      <c r="A1614" t="s">
        <v>5366</v>
      </c>
      <c r="B1614" t="s">
        <v>56</v>
      </c>
      <c r="C1614">
        <v>200</v>
      </c>
      <c r="D1614" t="s">
        <v>54</v>
      </c>
      <c r="E1614" t="s">
        <v>5362</v>
      </c>
      <c r="F1614">
        <v>38</v>
      </c>
      <c r="G1614">
        <v>338</v>
      </c>
      <c r="H1614"/>
      <c r="I1614">
        <v>0</v>
      </c>
      <c r="J1614">
        <v>0</v>
      </c>
      <c r="K1614"/>
      <c r="L1614">
        <v>0</v>
      </c>
      <c r="M1614" t="s">
        <v>5362</v>
      </c>
      <c r="N1614">
        <v>38</v>
      </c>
      <c r="O1614"/>
      <c r="P1614">
        <v>0</v>
      </c>
      <c r="Q1614" t="s">
        <v>5363</v>
      </c>
      <c r="R1614">
        <v>18</v>
      </c>
      <c r="S1614" t="s">
        <v>5364</v>
      </c>
      <c r="T1614">
        <v>30</v>
      </c>
      <c r="U1614" t="s">
        <v>53</v>
      </c>
      <c r="V1614" t="s">
        <v>53</v>
      </c>
      <c r="W1614" t="s">
        <v>108</v>
      </c>
      <c r="X1614">
        <v>94071</v>
      </c>
      <c r="Y1614">
        <v>3497</v>
      </c>
      <c r="Z1614">
        <v>3</v>
      </c>
      <c r="AA1614">
        <v>66</v>
      </c>
      <c r="AB1614">
        <v>101</v>
      </c>
      <c r="AC1614">
        <v>28</v>
      </c>
      <c r="AD1614" t="s">
        <v>5367</v>
      </c>
      <c r="AE1614">
        <f>COUNTIF($E$2:E1614,E1614)</f>
        <v>2</v>
      </c>
      <c r="AF1614">
        <f>COUNTIF($H$2:$H1614,H1614)</f>
        <v>0</v>
      </c>
      <c r="AG1614">
        <f>COUNTIF($M$2:M1614,M1614)</f>
        <v>2</v>
      </c>
      <c r="AH1614">
        <f>COUNTIF($O$2:O1614,O1614)</f>
        <v>0</v>
      </c>
      <c r="AI1614">
        <f>COUNTIF($Q$2:Q1614,Q1614)</f>
        <v>2</v>
      </c>
      <c r="AJ1614">
        <f>COUNTIF($S$2:S1614,S1614)</f>
        <v>2</v>
      </c>
      <c r="AK1614">
        <f t="shared" si="25"/>
        <v>91.8662109375</v>
      </c>
      <c r="AL1614">
        <f>IF(AD1614="",0,COUNTIF($AD$2:AD1614,AD1614))</f>
        <v>1</v>
      </c>
    </row>
    <row r="1615" spans="1:38">
      <c r="A1615" t="s">
        <v>5368</v>
      </c>
      <c r="B1615" t="s">
        <v>56</v>
      </c>
      <c r="C1615">
        <v>200</v>
      </c>
      <c r="D1615" t="s">
        <v>54</v>
      </c>
      <c r="E1615" t="s">
        <v>5369</v>
      </c>
      <c r="F1615">
        <v>49</v>
      </c>
      <c r="G1615">
        <v>430</v>
      </c>
      <c r="H1615"/>
      <c r="I1615">
        <v>0</v>
      </c>
      <c r="J1615">
        <v>0</v>
      </c>
      <c r="K1615"/>
      <c r="L1615">
        <v>0</v>
      </c>
      <c r="M1615" t="s">
        <v>5370</v>
      </c>
      <c r="N1615">
        <v>49</v>
      </c>
      <c r="O1615"/>
      <c r="P1615">
        <v>0</v>
      </c>
      <c r="Q1615" t="s">
        <v>5371</v>
      </c>
      <c r="R1615">
        <v>67</v>
      </c>
      <c r="S1615" t="s">
        <v>172</v>
      </c>
      <c r="T1615">
        <v>6</v>
      </c>
      <c r="U1615" t="s">
        <v>53</v>
      </c>
      <c r="V1615" t="s">
        <v>53</v>
      </c>
      <c r="W1615" t="s">
        <v>108</v>
      </c>
      <c r="X1615">
        <v>66336</v>
      </c>
      <c r="Y1615">
        <v>2190</v>
      </c>
      <c r="Z1615">
        <v>3</v>
      </c>
      <c r="AA1615">
        <v>19</v>
      </c>
      <c r="AB1615">
        <v>71</v>
      </c>
      <c r="AC1615">
        <v>22</v>
      </c>
      <c r="AD1615" t="s">
        <v>5372</v>
      </c>
      <c r="AE1615">
        <f>COUNTIF($E$2:E1615,E1615)</f>
        <v>1</v>
      </c>
      <c r="AF1615">
        <f>COUNTIF($H$2:$H1615,H1615)</f>
        <v>0</v>
      </c>
      <c r="AG1615">
        <f>COUNTIF($M$2:M1615,M1615)</f>
        <v>1</v>
      </c>
      <c r="AH1615">
        <f>COUNTIF($O$2:O1615,O1615)</f>
        <v>0</v>
      </c>
      <c r="AI1615">
        <f>COUNTIF($Q$2:Q1615,Q1615)</f>
        <v>1</v>
      </c>
      <c r="AJ1615">
        <f>COUNTIF($S$2:S1615,S1615)</f>
        <v>865</v>
      </c>
      <c r="AK1615">
        <f t="shared" si="25"/>
        <v>64.78125</v>
      </c>
      <c r="AL1615">
        <f>IF(AD1615="",0,COUNTIF($AD$2:AD1615,AD1615))</f>
        <v>1</v>
      </c>
    </row>
    <row r="1616" spans="1:38">
      <c r="A1616" t="s">
        <v>5373</v>
      </c>
      <c r="B1616" t="s">
        <v>56</v>
      </c>
      <c r="C1616">
        <v>200</v>
      </c>
      <c r="D1616" t="s">
        <v>54</v>
      </c>
      <c r="E1616" t="s">
        <v>5369</v>
      </c>
      <c r="F1616">
        <v>49</v>
      </c>
      <c r="G1616">
        <v>430</v>
      </c>
      <c r="H1616"/>
      <c r="I1616">
        <v>0</v>
      </c>
      <c r="J1616">
        <v>0</v>
      </c>
      <c r="K1616"/>
      <c r="L1616">
        <v>0</v>
      </c>
      <c r="M1616" t="s">
        <v>5370</v>
      </c>
      <c r="N1616">
        <v>49</v>
      </c>
      <c r="O1616"/>
      <c r="P1616">
        <v>0</v>
      </c>
      <c r="Q1616" t="s">
        <v>5371</v>
      </c>
      <c r="R1616">
        <v>67</v>
      </c>
      <c r="S1616" t="s">
        <v>172</v>
      </c>
      <c r="T1616">
        <v>6</v>
      </c>
      <c r="U1616" t="s">
        <v>53</v>
      </c>
      <c r="V1616" t="s">
        <v>53</v>
      </c>
      <c r="W1616" t="s">
        <v>108</v>
      </c>
      <c r="X1616">
        <v>66378</v>
      </c>
      <c r="Y1616">
        <v>2190</v>
      </c>
      <c r="Z1616">
        <v>4</v>
      </c>
      <c r="AA1616">
        <v>2</v>
      </c>
      <c r="AB1616">
        <v>71</v>
      </c>
      <c r="AC1616">
        <v>22</v>
      </c>
      <c r="AD1616" t="s">
        <v>5374</v>
      </c>
      <c r="AE1616">
        <f>COUNTIF($E$2:E1616,E1616)</f>
        <v>2</v>
      </c>
      <c r="AF1616">
        <f>COUNTIF($H$2:$H1616,H1616)</f>
        <v>0</v>
      </c>
      <c r="AG1616">
        <f>COUNTIF($M$2:M1616,M1616)</f>
        <v>2</v>
      </c>
      <c r="AH1616">
        <f>COUNTIF($O$2:O1616,O1616)</f>
        <v>0</v>
      </c>
      <c r="AI1616">
        <f>COUNTIF($Q$2:Q1616,Q1616)</f>
        <v>2</v>
      </c>
      <c r="AJ1616">
        <f>COUNTIF($S$2:S1616,S1616)</f>
        <v>866</v>
      </c>
      <c r="AK1616">
        <f t="shared" si="25"/>
        <v>64.822265625</v>
      </c>
      <c r="AL1616">
        <f>IF(AD1616="",0,COUNTIF($AD$2:AD1616,AD1616))</f>
        <v>1</v>
      </c>
    </row>
    <row r="1617" spans="1:38">
      <c r="A1617" t="s">
        <v>5375</v>
      </c>
      <c r="B1617" t="s">
        <v>56</v>
      </c>
      <c r="C1617">
        <v>200</v>
      </c>
      <c r="D1617" t="s">
        <v>54</v>
      </c>
      <c r="E1617" t="s">
        <v>5376</v>
      </c>
      <c r="F1617">
        <v>31</v>
      </c>
      <c r="G1617">
        <v>256</v>
      </c>
      <c r="H1617"/>
      <c r="I1617">
        <v>0</v>
      </c>
      <c r="J1617">
        <v>0</v>
      </c>
      <c r="K1617"/>
      <c r="L1617">
        <v>0</v>
      </c>
      <c r="M1617" t="s">
        <v>5377</v>
      </c>
      <c r="N1617">
        <v>32</v>
      </c>
      <c r="O1617"/>
      <c r="P1617">
        <v>0</v>
      </c>
      <c r="Q1617" t="s">
        <v>5378</v>
      </c>
      <c r="R1617">
        <v>50</v>
      </c>
      <c r="S1617" t="s">
        <v>5379</v>
      </c>
      <c r="T1617">
        <v>24</v>
      </c>
      <c r="U1617" t="s">
        <v>53</v>
      </c>
      <c r="V1617" t="s">
        <v>53</v>
      </c>
      <c r="W1617" t="s">
        <v>108</v>
      </c>
      <c r="X1617">
        <v>86661</v>
      </c>
      <c r="Y1617">
        <v>4108</v>
      </c>
      <c r="Z1617">
        <v>4</v>
      </c>
      <c r="AA1617">
        <v>94</v>
      </c>
      <c r="AB1617">
        <v>90</v>
      </c>
      <c r="AC1617">
        <v>47</v>
      </c>
      <c r="AD1617" t="s">
        <v>5380</v>
      </c>
      <c r="AE1617">
        <f>COUNTIF($E$2:E1617,E1617)</f>
        <v>1</v>
      </c>
      <c r="AF1617">
        <f>COUNTIF($H$2:$H1617,H1617)</f>
        <v>0</v>
      </c>
      <c r="AG1617">
        <f>COUNTIF($M$2:M1617,M1617)</f>
        <v>1</v>
      </c>
      <c r="AH1617">
        <f>COUNTIF($O$2:O1617,O1617)</f>
        <v>0</v>
      </c>
      <c r="AI1617">
        <f>COUNTIF($Q$2:Q1617,Q1617)</f>
        <v>1</v>
      </c>
      <c r="AJ1617">
        <f>COUNTIF($S$2:S1617,S1617)</f>
        <v>1</v>
      </c>
      <c r="AK1617">
        <f t="shared" si="25"/>
        <v>84.6298828125</v>
      </c>
      <c r="AL1617">
        <f>IF(AD1617="",0,COUNTIF($AD$2:AD1617,AD1617))</f>
        <v>1</v>
      </c>
    </row>
    <row r="1618" spans="1:38">
      <c r="A1618" t="s">
        <v>5381</v>
      </c>
      <c r="B1618" t="s">
        <v>56</v>
      </c>
      <c r="C1618">
        <v>200</v>
      </c>
      <c r="D1618" t="s">
        <v>54</v>
      </c>
      <c r="E1618" t="s">
        <v>5376</v>
      </c>
      <c r="F1618">
        <v>31</v>
      </c>
      <c r="G1618">
        <v>256</v>
      </c>
      <c r="H1618"/>
      <c r="I1618">
        <v>0</v>
      </c>
      <c r="J1618">
        <v>0</v>
      </c>
      <c r="K1618"/>
      <c r="L1618">
        <v>0</v>
      </c>
      <c r="M1618" t="s">
        <v>5377</v>
      </c>
      <c r="N1618">
        <v>32</v>
      </c>
      <c r="O1618"/>
      <c r="P1618">
        <v>0</v>
      </c>
      <c r="Q1618" t="s">
        <v>5378</v>
      </c>
      <c r="R1618">
        <v>50</v>
      </c>
      <c r="S1618" t="s">
        <v>5379</v>
      </c>
      <c r="T1618">
        <v>24</v>
      </c>
      <c r="U1618" t="s">
        <v>53</v>
      </c>
      <c r="V1618" t="s">
        <v>53</v>
      </c>
      <c r="W1618" t="s">
        <v>108</v>
      </c>
      <c r="X1618">
        <v>86657</v>
      </c>
      <c r="Y1618">
        <v>4108</v>
      </c>
      <c r="Z1618">
        <v>5</v>
      </c>
      <c r="AA1618">
        <v>17</v>
      </c>
      <c r="AB1618">
        <v>90</v>
      </c>
      <c r="AC1618">
        <v>47</v>
      </c>
      <c r="AD1618" t="s">
        <v>5382</v>
      </c>
      <c r="AE1618">
        <f>COUNTIF($E$2:E1618,E1618)</f>
        <v>2</v>
      </c>
      <c r="AF1618">
        <f>COUNTIF($H$2:$H1618,H1618)</f>
        <v>0</v>
      </c>
      <c r="AG1618">
        <f>COUNTIF($M$2:M1618,M1618)</f>
        <v>2</v>
      </c>
      <c r="AH1618">
        <f>COUNTIF($O$2:O1618,O1618)</f>
        <v>0</v>
      </c>
      <c r="AI1618">
        <f>COUNTIF($Q$2:Q1618,Q1618)</f>
        <v>2</v>
      </c>
      <c r="AJ1618">
        <f>COUNTIF($S$2:S1618,S1618)</f>
        <v>2</v>
      </c>
      <c r="AK1618">
        <f t="shared" si="25"/>
        <v>84.6259765625</v>
      </c>
      <c r="AL1618">
        <f>IF(AD1618="",0,COUNTIF($AD$2:AD1618,AD1618))</f>
        <v>1</v>
      </c>
    </row>
    <row r="1619" spans="1:38">
      <c r="A1619" t="s">
        <v>5383</v>
      </c>
      <c r="B1619" t="s">
        <v>56</v>
      </c>
      <c r="C1619">
        <v>200</v>
      </c>
      <c r="D1619" t="s">
        <v>54</v>
      </c>
      <c r="E1619" t="s">
        <v>5384</v>
      </c>
      <c r="F1619">
        <v>41</v>
      </c>
      <c r="G1619">
        <v>359</v>
      </c>
      <c r="H1619"/>
      <c r="I1619">
        <v>0</v>
      </c>
      <c r="J1619">
        <v>0</v>
      </c>
      <c r="K1619"/>
      <c r="L1619">
        <v>0</v>
      </c>
      <c r="M1619" t="s">
        <v>5384</v>
      </c>
      <c r="N1619">
        <v>41</v>
      </c>
      <c r="O1619"/>
      <c r="P1619">
        <v>0</v>
      </c>
      <c r="Q1619" t="s">
        <v>5385</v>
      </c>
      <c r="R1619">
        <v>58</v>
      </c>
      <c r="S1619" t="s">
        <v>172</v>
      </c>
      <c r="T1619">
        <v>6</v>
      </c>
      <c r="U1619" t="s">
        <v>53</v>
      </c>
      <c r="V1619" t="s">
        <v>53</v>
      </c>
      <c r="W1619" t="s">
        <v>108</v>
      </c>
      <c r="X1619">
        <v>66582</v>
      </c>
      <c r="Y1619">
        <v>1853</v>
      </c>
      <c r="Z1619">
        <v>3</v>
      </c>
      <c r="AA1619">
        <v>10</v>
      </c>
      <c r="AB1619">
        <v>70</v>
      </c>
      <c r="AC1619">
        <v>24</v>
      </c>
      <c r="AD1619" t="s">
        <v>5386</v>
      </c>
      <c r="AE1619">
        <f>COUNTIF($E$2:E1619,E1619)</f>
        <v>1</v>
      </c>
      <c r="AF1619">
        <f>COUNTIF($H$2:$H1619,H1619)</f>
        <v>0</v>
      </c>
      <c r="AG1619">
        <f>COUNTIF($M$2:M1619,M1619)</f>
        <v>1</v>
      </c>
      <c r="AH1619">
        <f>COUNTIF($O$2:O1619,O1619)</f>
        <v>0</v>
      </c>
      <c r="AI1619">
        <f>COUNTIF($Q$2:Q1619,Q1619)</f>
        <v>1</v>
      </c>
      <c r="AJ1619">
        <f>COUNTIF($S$2:S1619,S1619)</f>
        <v>867</v>
      </c>
      <c r="AK1619">
        <f t="shared" si="25"/>
        <v>65.021484375</v>
      </c>
      <c r="AL1619">
        <f>IF(AD1619="",0,COUNTIF($AD$2:AD1619,AD1619))</f>
        <v>1</v>
      </c>
    </row>
    <row r="1620" spans="1:38">
      <c r="A1620" t="s">
        <v>5387</v>
      </c>
      <c r="B1620" t="s">
        <v>56</v>
      </c>
      <c r="C1620">
        <v>200</v>
      </c>
      <c r="D1620" t="s">
        <v>54</v>
      </c>
      <c r="E1620" t="s">
        <v>5384</v>
      </c>
      <c r="F1620">
        <v>41</v>
      </c>
      <c r="G1620">
        <v>359</v>
      </c>
      <c r="H1620"/>
      <c r="I1620">
        <v>0</v>
      </c>
      <c r="J1620">
        <v>0</v>
      </c>
      <c r="K1620"/>
      <c r="L1620">
        <v>0</v>
      </c>
      <c r="M1620" t="s">
        <v>5384</v>
      </c>
      <c r="N1620">
        <v>41</v>
      </c>
      <c r="O1620"/>
      <c r="P1620">
        <v>0</v>
      </c>
      <c r="Q1620" t="s">
        <v>5385</v>
      </c>
      <c r="R1620">
        <v>58</v>
      </c>
      <c r="S1620" t="s">
        <v>172</v>
      </c>
      <c r="T1620">
        <v>6</v>
      </c>
      <c r="U1620" t="s">
        <v>53</v>
      </c>
      <c r="V1620" t="s">
        <v>53</v>
      </c>
      <c r="W1620" t="s">
        <v>108</v>
      </c>
      <c r="X1620">
        <v>66597</v>
      </c>
      <c r="Y1620">
        <v>1853</v>
      </c>
      <c r="Z1620">
        <v>4</v>
      </c>
      <c r="AA1620">
        <v>10</v>
      </c>
      <c r="AB1620">
        <v>70</v>
      </c>
      <c r="AC1620">
        <v>24</v>
      </c>
      <c r="AD1620" t="s">
        <v>5388</v>
      </c>
      <c r="AE1620">
        <f>COUNTIF($E$2:E1620,E1620)</f>
        <v>2</v>
      </c>
      <c r="AF1620">
        <f>COUNTIF($H$2:$H1620,H1620)</f>
        <v>0</v>
      </c>
      <c r="AG1620">
        <f>COUNTIF($M$2:M1620,M1620)</f>
        <v>2</v>
      </c>
      <c r="AH1620">
        <f>COUNTIF($O$2:O1620,O1620)</f>
        <v>0</v>
      </c>
      <c r="AI1620">
        <f>COUNTIF($Q$2:Q1620,Q1620)</f>
        <v>2</v>
      </c>
      <c r="AJ1620">
        <f>COUNTIF($S$2:S1620,S1620)</f>
        <v>868</v>
      </c>
      <c r="AK1620">
        <f t="shared" si="25"/>
        <v>65.0361328125</v>
      </c>
      <c r="AL1620">
        <f>IF(AD1620="",0,COUNTIF($AD$2:AD1620,AD1620))</f>
        <v>1</v>
      </c>
    </row>
    <row r="1621" spans="1:38">
      <c r="A1621" t="s">
        <v>5389</v>
      </c>
      <c r="B1621" t="s">
        <v>56</v>
      </c>
      <c r="C1621">
        <v>200</v>
      </c>
      <c r="D1621" t="s">
        <v>54</v>
      </c>
      <c r="E1621" t="s">
        <v>5390</v>
      </c>
      <c r="F1621">
        <v>53</v>
      </c>
      <c r="G1621">
        <v>456</v>
      </c>
      <c r="H1621"/>
      <c r="I1621">
        <v>0</v>
      </c>
      <c r="J1621">
        <v>0</v>
      </c>
      <c r="K1621"/>
      <c r="L1621">
        <v>0</v>
      </c>
      <c r="M1621" t="s">
        <v>5391</v>
      </c>
      <c r="N1621">
        <v>68</v>
      </c>
      <c r="O1621"/>
      <c r="P1621">
        <v>0</v>
      </c>
      <c r="Q1621" t="s">
        <v>5392</v>
      </c>
      <c r="R1621">
        <v>45</v>
      </c>
      <c r="S1621" t="s">
        <v>5393</v>
      </c>
      <c r="T1621">
        <v>46</v>
      </c>
      <c r="U1621" t="s">
        <v>53</v>
      </c>
      <c r="V1621" t="s">
        <v>53</v>
      </c>
      <c r="W1621" t="s">
        <v>108</v>
      </c>
      <c r="X1621">
        <v>121202</v>
      </c>
      <c r="Y1621">
        <v>6446</v>
      </c>
      <c r="Z1621">
        <v>2</v>
      </c>
      <c r="AA1621">
        <v>20</v>
      </c>
      <c r="AB1621">
        <v>104</v>
      </c>
      <c r="AC1621">
        <v>25</v>
      </c>
      <c r="AD1621" t="s">
        <v>5394</v>
      </c>
      <c r="AE1621">
        <f>COUNTIF($E$2:E1621,E1621)</f>
        <v>1</v>
      </c>
      <c r="AF1621">
        <f>COUNTIF($H$2:$H1621,H1621)</f>
        <v>0</v>
      </c>
      <c r="AG1621">
        <f>COUNTIF($M$2:M1621,M1621)</f>
        <v>1</v>
      </c>
      <c r="AH1621">
        <f>COUNTIF($O$2:O1621,O1621)</f>
        <v>0</v>
      </c>
      <c r="AI1621">
        <f>COUNTIF($Q$2:Q1621,Q1621)</f>
        <v>1</v>
      </c>
      <c r="AJ1621">
        <f>COUNTIF($S$2:S1621,S1621)</f>
        <v>1</v>
      </c>
      <c r="AK1621">
        <f t="shared" si="25"/>
        <v>118.361328125</v>
      </c>
      <c r="AL1621">
        <f>IF(AD1621="",0,COUNTIF($AD$2:AD1621,AD1621))</f>
        <v>1</v>
      </c>
    </row>
    <row r="1622" spans="1:38">
      <c r="A1622" t="s">
        <v>5395</v>
      </c>
      <c r="B1622" t="s">
        <v>56</v>
      </c>
      <c r="C1622">
        <v>200</v>
      </c>
      <c r="D1622" t="s">
        <v>54</v>
      </c>
      <c r="E1622" t="s">
        <v>5390</v>
      </c>
      <c r="F1622">
        <v>53</v>
      </c>
      <c r="G1622">
        <v>456</v>
      </c>
      <c r="H1622"/>
      <c r="I1622">
        <v>0</v>
      </c>
      <c r="J1622">
        <v>0</v>
      </c>
      <c r="K1622"/>
      <c r="L1622">
        <v>0</v>
      </c>
      <c r="M1622" t="s">
        <v>5391</v>
      </c>
      <c r="N1622">
        <v>68</v>
      </c>
      <c r="O1622"/>
      <c r="P1622">
        <v>0</v>
      </c>
      <c r="Q1622" t="s">
        <v>5392</v>
      </c>
      <c r="R1622">
        <v>45</v>
      </c>
      <c r="S1622" t="s">
        <v>5393</v>
      </c>
      <c r="T1622">
        <v>46</v>
      </c>
      <c r="U1622" t="s">
        <v>53</v>
      </c>
      <c r="V1622" t="s">
        <v>53</v>
      </c>
      <c r="W1622" t="s">
        <v>108</v>
      </c>
      <c r="X1622">
        <v>121202</v>
      </c>
      <c r="Y1622">
        <v>6446</v>
      </c>
      <c r="Z1622">
        <v>3</v>
      </c>
      <c r="AA1622">
        <v>78</v>
      </c>
      <c r="AB1622">
        <v>104</v>
      </c>
      <c r="AC1622">
        <v>25</v>
      </c>
      <c r="AD1622" t="s">
        <v>5396</v>
      </c>
      <c r="AE1622">
        <f>COUNTIF($E$2:E1622,E1622)</f>
        <v>2</v>
      </c>
      <c r="AF1622">
        <f>COUNTIF($H$2:$H1622,H1622)</f>
        <v>0</v>
      </c>
      <c r="AG1622">
        <f>COUNTIF($M$2:M1622,M1622)</f>
        <v>2</v>
      </c>
      <c r="AH1622">
        <f>COUNTIF($O$2:O1622,O1622)</f>
        <v>0</v>
      </c>
      <c r="AI1622">
        <f>COUNTIF($Q$2:Q1622,Q1622)</f>
        <v>2</v>
      </c>
      <c r="AJ1622">
        <f>COUNTIF($S$2:S1622,S1622)</f>
        <v>2</v>
      </c>
      <c r="AK1622">
        <f t="shared" si="25"/>
        <v>118.361328125</v>
      </c>
      <c r="AL1622">
        <f>IF(AD1622="",0,COUNTIF($AD$2:AD1622,AD1622))</f>
        <v>1</v>
      </c>
    </row>
    <row r="1623" spans="1:38">
      <c r="A1623" t="s">
        <v>5397</v>
      </c>
      <c r="B1623" t="s">
        <v>56</v>
      </c>
      <c r="C1623">
        <v>200</v>
      </c>
      <c r="D1623" t="s">
        <v>54</v>
      </c>
      <c r="E1623" t="s">
        <v>5398</v>
      </c>
      <c r="F1623">
        <v>57</v>
      </c>
      <c r="G1623">
        <v>494</v>
      </c>
      <c r="H1623"/>
      <c r="I1623">
        <v>0</v>
      </c>
      <c r="J1623">
        <v>0</v>
      </c>
      <c r="K1623"/>
      <c r="L1623">
        <v>0</v>
      </c>
      <c r="M1623" t="s">
        <v>5398</v>
      </c>
      <c r="N1623">
        <v>57</v>
      </c>
      <c r="O1623"/>
      <c r="P1623">
        <v>0</v>
      </c>
      <c r="Q1623" t="s">
        <v>5399</v>
      </c>
      <c r="R1623">
        <v>6</v>
      </c>
      <c r="S1623" t="s">
        <v>5400</v>
      </c>
      <c r="T1623">
        <v>6</v>
      </c>
      <c r="U1623" t="s">
        <v>53</v>
      </c>
      <c r="V1623" t="s">
        <v>53</v>
      </c>
      <c r="W1623" t="s">
        <v>108</v>
      </c>
      <c r="X1623">
        <v>65917</v>
      </c>
      <c r="Y1623">
        <v>1960</v>
      </c>
      <c r="Z1623">
        <v>3</v>
      </c>
      <c r="AA1623">
        <v>11</v>
      </c>
      <c r="AB1623">
        <v>69</v>
      </c>
      <c r="AC1623">
        <v>21</v>
      </c>
      <c r="AD1623" t="s">
        <v>5401</v>
      </c>
      <c r="AE1623">
        <f>COUNTIF($E$2:E1623,E1623)</f>
        <v>1</v>
      </c>
      <c r="AF1623">
        <f>COUNTIF($H$2:$H1623,H1623)</f>
        <v>0</v>
      </c>
      <c r="AG1623">
        <f>COUNTIF($M$2:M1623,M1623)</f>
        <v>1</v>
      </c>
      <c r="AH1623">
        <f>COUNTIF($O$2:O1623,O1623)</f>
        <v>0</v>
      </c>
      <c r="AI1623">
        <f>COUNTIF($Q$2:Q1623,Q1623)</f>
        <v>1</v>
      </c>
      <c r="AJ1623">
        <f>COUNTIF($S$2:S1623,S1623)</f>
        <v>1</v>
      </c>
      <c r="AK1623">
        <f t="shared" si="25"/>
        <v>64.3720703125</v>
      </c>
      <c r="AL1623">
        <f>IF(AD1623="",0,COUNTIF($AD$2:AD1623,AD1623))</f>
        <v>1</v>
      </c>
    </row>
    <row r="1624" spans="1:38">
      <c r="A1624" t="s">
        <v>5402</v>
      </c>
      <c r="B1624" t="s">
        <v>56</v>
      </c>
      <c r="C1624">
        <v>200</v>
      </c>
      <c r="D1624" t="s">
        <v>54</v>
      </c>
      <c r="E1624" t="s">
        <v>5398</v>
      </c>
      <c r="F1624">
        <v>57</v>
      </c>
      <c r="G1624">
        <v>494</v>
      </c>
      <c r="H1624"/>
      <c r="I1624">
        <v>0</v>
      </c>
      <c r="J1624">
        <v>0</v>
      </c>
      <c r="K1624"/>
      <c r="L1624">
        <v>0</v>
      </c>
      <c r="M1624" t="s">
        <v>5398</v>
      </c>
      <c r="N1624">
        <v>57</v>
      </c>
      <c r="O1624"/>
      <c r="P1624">
        <v>0</v>
      </c>
      <c r="Q1624" t="s">
        <v>5399</v>
      </c>
      <c r="R1624">
        <v>6</v>
      </c>
      <c r="S1624" t="s">
        <v>5400</v>
      </c>
      <c r="T1624">
        <v>6</v>
      </c>
      <c r="U1624" t="s">
        <v>53</v>
      </c>
      <c r="V1624" t="s">
        <v>53</v>
      </c>
      <c r="W1624" t="s">
        <v>108</v>
      </c>
      <c r="X1624">
        <v>65911</v>
      </c>
      <c r="Y1624">
        <v>1960</v>
      </c>
      <c r="Z1624">
        <v>4</v>
      </c>
      <c r="AA1624">
        <v>8</v>
      </c>
      <c r="AB1624">
        <v>69</v>
      </c>
      <c r="AC1624">
        <v>21</v>
      </c>
      <c r="AD1624" t="s">
        <v>5403</v>
      </c>
      <c r="AE1624">
        <f>COUNTIF($E$2:E1624,E1624)</f>
        <v>2</v>
      </c>
      <c r="AF1624">
        <f>COUNTIF($H$2:$H1624,H1624)</f>
        <v>0</v>
      </c>
      <c r="AG1624">
        <f>COUNTIF($M$2:M1624,M1624)</f>
        <v>2</v>
      </c>
      <c r="AH1624">
        <f>COUNTIF($O$2:O1624,O1624)</f>
        <v>0</v>
      </c>
      <c r="AI1624">
        <f>COUNTIF($Q$2:Q1624,Q1624)</f>
        <v>2</v>
      </c>
      <c r="AJ1624">
        <f>COUNTIF($S$2:S1624,S1624)</f>
        <v>2</v>
      </c>
      <c r="AK1624">
        <f t="shared" si="25"/>
        <v>64.3662109375</v>
      </c>
      <c r="AL1624">
        <f>IF(AD1624="",0,COUNTIF($AD$2:AD1624,AD1624))</f>
        <v>1</v>
      </c>
    </row>
    <row r="1625" spans="1:38">
      <c r="A1625" t="s">
        <v>5404</v>
      </c>
      <c r="B1625" t="s">
        <v>56</v>
      </c>
      <c r="C1625">
        <v>200</v>
      </c>
      <c r="D1625" t="s">
        <v>54</v>
      </c>
      <c r="E1625" t="s">
        <v>5405</v>
      </c>
      <c r="F1625">
        <v>42</v>
      </c>
      <c r="G1625">
        <v>353</v>
      </c>
      <c r="H1625"/>
      <c r="I1625">
        <v>0</v>
      </c>
      <c r="J1625">
        <v>0</v>
      </c>
      <c r="K1625"/>
      <c r="L1625">
        <v>0</v>
      </c>
      <c r="M1625" t="s">
        <v>5405</v>
      </c>
      <c r="N1625">
        <v>42</v>
      </c>
      <c r="O1625"/>
      <c r="P1625">
        <v>0</v>
      </c>
      <c r="Q1625" t="s">
        <v>172</v>
      </c>
      <c r="R1625">
        <v>6</v>
      </c>
      <c r="S1625" t="s">
        <v>145</v>
      </c>
      <c r="T1625">
        <v>10</v>
      </c>
      <c r="U1625" t="s">
        <v>53</v>
      </c>
      <c r="V1625" t="s">
        <v>53</v>
      </c>
      <c r="W1625" t="s">
        <v>108</v>
      </c>
      <c r="X1625">
        <v>54780</v>
      </c>
      <c r="Y1625">
        <v>1093</v>
      </c>
      <c r="Z1625">
        <v>3</v>
      </c>
      <c r="AA1625">
        <v>10</v>
      </c>
      <c r="AB1625">
        <v>60</v>
      </c>
      <c r="AC1625">
        <v>15</v>
      </c>
      <c r="AD1625" t="s">
        <v>5406</v>
      </c>
      <c r="AE1625">
        <f>COUNTIF($E$2:E1625,E1625)</f>
        <v>1</v>
      </c>
      <c r="AF1625">
        <f>COUNTIF($H$2:$H1625,H1625)</f>
        <v>0</v>
      </c>
      <c r="AG1625">
        <f>COUNTIF($M$2:M1625,M1625)</f>
        <v>1</v>
      </c>
      <c r="AH1625">
        <f>COUNTIF($O$2:O1625,O1625)</f>
        <v>0</v>
      </c>
      <c r="AI1625">
        <f>COUNTIF($Q$2:Q1625,Q1625)</f>
        <v>173</v>
      </c>
      <c r="AJ1625">
        <f>COUNTIF($S$2:S1625,S1625)</f>
        <v>173</v>
      </c>
      <c r="AK1625">
        <f t="shared" si="25"/>
        <v>53.49609375</v>
      </c>
      <c r="AL1625">
        <f>IF(AD1625="",0,COUNTIF($AD$2:AD1625,AD1625))</f>
        <v>1</v>
      </c>
    </row>
    <row r="1626" spans="1:38">
      <c r="A1626" t="s">
        <v>5407</v>
      </c>
      <c r="B1626" t="s">
        <v>56</v>
      </c>
      <c r="C1626">
        <v>200</v>
      </c>
      <c r="D1626" t="s">
        <v>54</v>
      </c>
      <c r="E1626" t="s">
        <v>5408</v>
      </c>
      <c r="F1626">
        <v>55</v>
      </c>
      <c r="G1626">
        <v>463</v>
      </c>
      <c r="H1626"/>
      <c r="I1626">
        <v>0</v>
      </c>
      <c r="J1626">
        <v>0</v>
      </c>
      <c r="K1626"/>
      <c r="L1626">
        <v>0</v>
      </c>
      <c r="M1626" t="s">
        <v>5408</v>
      </c>
      <c r="N1626">
        <v>55</v>
      </c>
      <c r="O1626"/>
      <c r="P1626">
        <v>0</v>
      </c>
      <c r="Q1626" t="s">
        <v>5409</v>
      </c>
      <c r="R1626">
        <v>73</v>
      </c>
      <c r="S1626" t="s">
        <v>172</v>
      </c>
      <c r="T1626">
        <v>6</v>
      </c>
      <c r="U1626" t="s">
        <v>53</v>
      </c>
      <c r="V1626" t="s">
        <v>53</v>
      </c>
      <c r="W1626" t="s">
        <v>108</v>
      </c>
      <c r="X1626">
        <v>84301</v>
      </c>
      <c r="Y1626">
        <v>3163</v>
      </c>
      <c r="Z1626">
        <v>4</v>
      </c>
      <c r="AA1626">
        <v>10</v>
      </c>
      <c r="AB1626">
        <v>82</v>
      </c>
      <c r="AC1626">
        <v>35</v>
      </c>
      <c r="AD1626" t="s">
        <v>5410</v>
      </c>
      <c r="AE1626">
        <f>COUNTIF($E$2:E1626,E1626)</f>
        <v>1</v>
      </c>
      <c r="AF1626">
        <f>COUNTIF($H$2:$H1626,H1626)</f>
        <v>0</v>
      </c>
      <c r="AG1626">
        <f>COUNTIF($M$2:M1626,M1626)</f>
        <v>1</v>
      </c>
      <c r="AH1626">
        <f>COUNTIF($O$2:O1626,O1626)</f>
        <v>0</v>
      </c>
      <c r="AI1626">
        <f>COUNTIF($Q$2:Q1626,Q1626)</f>
        <v>1</v>
      </c>
      <c r="AJ1626">
        <f>COUNTIF($S$2:S1626,S1626)</f>
        <v>869</v>
      </c>
      <c r="AK1626">
        <f t="shared" si="25"/>
        <v>82.3251953125</v>
      </c>
      <c r="AL1626">
        <f>IF(AD1626="",0,COUNTIF($AD$2:AD1626,AD1626))</f>
        <v>1</v>
      </c>
    </row>
    <row r="1627" spans="1:38">
      <c r="A1627" t="s">
        <v>5411</v>
      </c>
      <c r="B1627" t="s">
        <v>56</v>
      </c>
      <c r="C1627">
        <v>200</v>
      </c>
      <c r="D1627" t="s">
        <v>54</v>
      </c>
      <c r="E1627" t="s">
        <v>5408</v>
      </c>
      <c r="F1627">
        <v>55</v>
      </c>
      <c r="G1627">
        <v>463</v>
      </c>
      <c r="H1627"/>
      <c r="I1627">
        <v>0</v>
      </c>
      <c r="J1627">
        <v>0</v>
      </c>
      <c r="K1627"/>
      <c r="L1627">
        <v>0</v>
      </c>
      <c r="M1627" t="s">
        <v>5408</v>
      </c>
      <c r="N1627">
        <v>55</v>
      </c>
      <c r="O1627"/>
      <c r="P1627">
        <v>0</v>
      </c>
      <c r="Q1627" t="s">
        <v>5409</v>
      </c>
      <c r="R1627">
        <v>73</v>
      </c>
      <c r="S1627" t="s">
        <v>172</v>
      </c>
      <c r="T1627">
        <v>6</v>
      </c>
      <c r="U1627" t="s">
        <v>53</v>
      </c>
      <c r="V1627" t="s">
        <v>53</v>
      </c>
      <c r="W1627" t="s">
        <v>108</v>
      </c>
      <c r="X1627">
        <v>84331</v>
      </c>
      <c r="Y1627">
        <v>3163</v>
      </c>
      <c r="Z1627">
        <v>5</v>
      </c>
      <c r="AA1627">
        <v>28</v>
      </c>
      <c r="AB1627">
        <v>82</v>
      </c>
      <c r="AC1627">
        <v>35</v>
      </c>
      <c r="AD1627" t="s">
        <v>5412</v>
      </c>
      <c r="AE1627">
        <f>COUNTIF($E$2:E1627,E1627)</f>
        <v>2</v>
      </c>
      <c r="AF1627">
        <f>COUNTIF($H$2:$H1627,H1627)</f>
        <v>0</v>
      </c>
      <c r="AG1627">
        <f>COUNTIF($M$2:M1627,M1627)</f>
        <v>2</v>
      </c>
      <c r="AH1627">
        <f>COUNTIF($O$2:O1627,O1627)</f>
        <v>0</v>
      </c>
      <c r="AI1627">
        <f>COUNTIF($Q$2:Q1627,Q1627)</f>
        <v>2</v>
      </c>
      <c r="AJ1627">
        <f>COUNTIF($S$2:S1627,S1627)</f>
        <v>870</v>
      </c>
      <c r="AK1627">
        <f t="shared" si="25"/>
        <v>82.3544921875</v>
      </c>
      <c r="AL1627">
        <f>IF(AD1627="",0,COUNTIF($AD$2:AD1627,AD1627))</f>
        <v>1</v>
      </c>
    </row>
    <row r="1628" spans="1:38">
      <c r="A1628" t="s">
        <v>5413</v>
      </c>
      <c r="B1628" t="s">
        <v>56</v>
      </c>
      <c r="C1628">
        <v>200</v>
      </c>
      <c r="D1628" t="s">
        <v>54</v>
      </c>
      <c r="E1628" t="s">
        <v>5414</v>
      </c>
      <c r="F1628">
        <v>32</v>
      </c>
      <c r="G1628">
        <v>296</v>
      </c>
      <c r="H1628"/>
      <c r="I1628">
        <v>0</v>
      </c>
      <c r="J1628">
        <v>0</v>
      </c>
      <c r="K1628"/>
      <c r="L1628">
        <v>0</v>
      </c>
      <c r="M1628" t="s">
        <v>5415</v>
      </c>
      <c r="N1628">
        <v>52</v>
      </c>
      <c r="O1628"/>
      <c r="P1628">
        <v>0</v>
      </c>
      <c r="Q1628" t="s">
        <v>172</v>
      </c>
      <c r="R1628">
        <v>6</v>
      </c>
      <c r="S1628" t="s">
        <v>145</v>
      </c>
      <c r="T1628">
        <v>10</v>
      </c>
      <c r="U1628" t="s">
        <v>53</v>
      </c>
      <c r="V1628" t="s">
        <v>53</v>
      </c>
      <c r="W1628" t="s">
        <v>108</v>
      </c>
      <c r="X1628">
        <v>54683</v>
      </c>
      <c r="Y1628">
        <v>1092</v>
      </c>
      <c r="Z1628">
        <v>4</v>
      </c>
      <c r="AA1628">
        <v>9</v>
      </c>
      <c r="AB1628">
        <v>62</v>
      </c>
      <c r="AC1628">
        <v>14</v>
      </c>
      <c r="AD1628" t="s">
        <v>5416</v>
      </c>
      <c r="AE1628">
        <f>COUNTIF($E$2:E1628,E1628)</f>
        <v>1</v>
      </c>
      <c r="AF1628">
        <f>COUNTIF($H$2:$H1628,H1628)</f>
        <v>0</v>
      </c>
      <c r="AG1628">
        <f>COUNTIF($M$2:M1628,M1628)</f>
        <v>1</v>
      </c>
      <c r="AH1628">
        <f>COUNTIF($O$2:O1628,O1628)</f>
        <v>0</v>
      </c>
      <c r="AI1628">
        <f>COUNTIF($Q$2:Q1628,Q1628)</f>
        <v>174</v>
      </c>
      <c r="AJ1628">
        <f>COUNTIF($S$2:S1628,S1628)</f>
        <v>174</v>
      </c>
      <c r="AK1628">
        <f t="shared" si="25"/>
        <v>53.4013671875</v>
      </c>
      <c r="AL1628">
        <f>IF(AD1628="",0,COUNTIF($AD$2:AD1628,AD1628))</f>
        <v>1</v>
      </c>
    </row>
    <row r="1629" spans="1:38">
      <c r="A1629" t="s">
        <v>5417</v>
      </c>
      <c r="B1629" t="s">
        <v>56</v>
      </c>
      <c r="C1629">
        <v>200</v>
      </c>
      <c r="D1629" t="s">
        <v>54</v>
      </c>
      <c r="E1629" t="s">
        <v>5418</v>
      </c>
      <c r="F1629">
        <v>64</v>
      </c>
      <c r="G1629">
        <v>559</v>
      </c>
      <c r="H1629"/>
      <c r="I1629">
        <v>0</v>
      </c>
      <c r="J1629">
        <v>0</v>
      </c>
      <c r="K1629"/>
      <c r="L1629">
        <v>0</v>
      </c>
      <c r="M1629" t="s">
        <v>5418</v>
      </c>
      <c r="N1629">
        <v>64</v>
      </c>
      <c r="O1629"/>
      <c r="P1629">
        <v>0</v>
      </c>
      <c r="Q1629" t="s">
        <v>172</v>
      </c>
      <c r="R1629">
        <v>6</v>
      </c>
      <c r="S1629" t="s">
        <v>145</v>
      </c>
      <c r="T1629">
        <v>10</v>
      </c>
      <c r="U1629" t="s">
        <v>53</v>
      </c>
      <c r="V1629" t="s">
        <v>53</v>
      </c>
      <c r="W1629" t="s">
        <v>108</v>
      </c>
      <c r="X1629">
        <v>62065</v>
      </c>
      <c r="Y1629">
        <v>1944</v>
      </c>
      <c r="Z1629">
        <v>4</v>
      </c>
      <c r="AA1629">
        <v>16</v>
      </c>
      <c r="AB1629">
        <v>62</v>
      </c>
      <c r="AC1629">
        <v>16</v>
      </c>
      <c r="AD1629" t="s">
        <v>5419</v>
      </c>
      <c r="AE1629">
        <f>COUNTIF($E$2:E1629,E1629)</f>
        <v>1</v>
      </c>
      <c r="AF1629">
        <f>COUNTIF($H$2:$H1629,H1629)</f>
        <v>0</v>
      </c>
      <c r="AG1629">
        <f>COUNTIF($M$2:M1629,M1629)</f>
        <v>1</v>
      </c>
      <c r="AH1629">
        <f>COUNTIF($O$2:O1629,O1629)</f>
        <v>0</v>
      </c>
      <c r="AI1629">
        <f>COUNTIF($Q$2:Q1629,Q1629)</f>
        <v>175</v>
      </c>
      <c r="AJ1629">
        <f>COUNTIF($S$2:S1629,S1629)</f>
        <v>175</v>
      </c>
      <c r="AK1629">
        <f t="shared" si="25"/>
        <v>60.6103515625</v>
      </c>
      <c r="AL1629">
        <f>IF(AD1629="",0,COUNTIF($AD$2:AD1629,AD1629))</f>
        <v>1</v>
      </c>
    </row>
    <row r="1630" spans="1:38">
      <c r="A1630" t="s">
        <v>5420</v>
      </c>
      <c r="B1630" t="s">
        <v>56</v>
      </c>
      <c r="C1630">
        <v>200</v>
      </c>
      <c r="D1630" t="s">
        <v>54</v>
      </c>
      <c r="E1630" t="s">
        <v>5421</v>
      </c>
      <c r="F1630">
        <v>66</v>
      </c>
      <c r="G1630">
        <v>571</v>
      </c>
      <c r="H1630"/>
      <c r="I1630">
        <v>0</v>
      </c>
      <c r="J1630">
        <v>0</v>
      </c>
      <c r="K1630"/>
      <c r="L1630">
        <v>0</v>
      </c>
      <c r="M1630" t="s">
        <v>5421</v>
      </c>
      <c r="N1630">
        <v>66</v>
      </c>
      <c r="O1630"/>
      <c r="P1630">
        <v>0</v>
      </c>
      <c r="Q1630" t="s">
        <v>5422</v>
      </c>
      <c r="R1630">
        <v>29</v>
      </c>
      <c r="S1630" t="s">
        <v>5423</v>
      </c>
      <c r="T1630">
        <v>17</v>
      </c>
      <c r="U1630" t="s">
        <v>53</v>
      </c>
      <c r="V1630" t="s">
        <v>53</v>
      </c>
      <c r="W1630" t="s">
        <v>108</v>
      </c>
      <c r="X1630">
        <v>61531</v>
      </c>
      <c r="Y1630">
        <v>1309</v>
      </c>
      <c r="Z1630">
        <v>3</v>
      </c>
      <c r="AA1630">
        <v>16</v>
      </c>
      <c r="AB1630">
        <v>73</v>
      </c>
      <c r="AC1630">
        <v>8</v>
      </c>
      <c r="AD1630" t="s">
        <v>5424</v>
      </c>
      <c r="AE1630">
        <f>COUNTIF($E$2:E1630,E1630)</f>
        <v>1</v>
      </c>
      <c r="AF1630">
        <f>COUNTIF($H$2:$H1630,H1630)</f>
        <v>0</v>
      </c>
      <c r="AG1630">
        <f>COUNTIF($M$2:M1630,M1630)</f>
        <v>1</v>
      </c>
      <c r="AH1630">
        <f>COUNTIF($O$2:O1630,O1630)</f>
        <v>0</v>
      </c>
      <c r="AI1630">
        <f>COUNTIF($Q$2:Q1630,Q1630)</f>
        <v>1</v>
      </c>
      <c r="AJ1630">
        <f>COUNTIF($S$2:S1630,S1630)</f>
        <v>1</v>
      </c>
      <c r="AK1630">
        <f t="shared" si="25"/>
        <v>60.0888671875</v>
      </c>
      <c r="AL1630">
        <f>IF(AD1630="",0,COUNTIF($AD$2:AD1630,AD1630))</f>
        <v>1</v>
      </c>
    </row>
    <row r="1631" spans="1:38">
      <c r="A1631" t="s">
        <v>5425</v>
      </c>
      <c r="B1631" t="s">
        <v>56</v>
      </c>
      <c r="C1631">
        <v>200</v>
      </c>
      <c r="D1631" t="s">
        <v>54</v>
      </c>
      <c r="E1631" t="s">
        <v>5421</v>
      </c>
      <c r="F1631">
        <v>66</v>
      </c>
      <c r="G1631">
        <v>571</v>
      </c>
      <c r="H1631"/>
      <c r="I1631">
        <v>0</v>
      </c>
      <c r="J1631">
        <v>0</v>
      </c>
      <c r="K1631"/>
      <c r="L1631">
        <v>0</v>
      </c>
      <c r="M1631" t="s">
        <v>5421</v>
      </c>
      <c r="N1631">
        <v>66</v>
      </c>
      <c r="O1631"/>
      <c r="P1631">
        <v>0</v>
      </c>
      <c r="Q1631" t="s">
        <v>5422</v>
      </c>
      <c r="R1631">
        <v>29</v>
      </c>
      <c r="S1631" t="s">
        <v>5423</v>
      </c>
      <c r="T1631">
        <v>17</v>
      </c>
      <c r="U1631" t="s">
        <v>53</v>
      </c>
      <c r="V1631" t="s">
        <v>53</v>
      </c>
      <c r="W1631" t="s">
        <v>108</v>
      </c>
      <c r="X1631">
        <v>61546</v>
      </c>
      <c r="Y1631">
        <v>1309</v>
      </c>
      <c r="Z1631">
        <v>4</v>
      </c>
      <c r="AA1631">
        <v>15</v>
      </c>
      <c r="AB1631">
        <v>73</v>
      </c>
      <c r="AC1631">
        <v>8</v>
      </c>
      <c r="AD1631" t="s">
        <v>5426</v>
      </c>
      <c r="AE1631">
        <f>COUNTIF($E$2:E1631,E1631)</f>
        <v>2</v>
      </c>
      <c r="AF1631">
        <f>COUNTIF($H$2:$H1631,H1631)</f>
        <v>0</v>
      </c>
      <c r="AG1631">
        <f>COUNTIF($M$2:M1631,M1631)</f>
        <v>2</v>
      </c>
      <c r="AH1631">
        <f>COUNTIF($O$2:O1631,O1631)</f>
        <v>0</v>
      </c>
      <c r="AI1631">
        <f>COUNTIF($Q$2:Q1631,Q1631)</f>
        <v>2</v>
      </c>
      <c r="AJ1631">
        <f>COUNTIF($S$2:S1631,S1631)</f>
        <v>2</v>
      </c>
      <c r="AK1631">
        <f t="shared" si="25"/>
        <v>60.103515625</v>
      </c>
      <c r="AL1631">
        <f>IF(AD1631="",0,COUNTIF($AD$2:AD1631,AD1631))</f>
        <v>1</v>
      </c>
    </row>
    <row r="1632" spans="1:38">
      <c r="A1632" t="s">
        <v>5427</v>
      </c>
      <c r="B1632" t="s">
        <v>56</v>
      </c>
      <c r="C1632">
        <v>200</v>
      </c>
      <c r="D1632" t="s">
        <v>54</v>
      </c>
      <c r="E1632" t="s">
        <v>5428</v>
      </c>
      <c r="F1632">
        <v>45</v>
      </c>
      <c r="G1632">
        <v>393</v>
      </c>
      <c r="H1632"/>
      <c r="I1632">
        <v>0</v>
      </c>
      <c r="J1632">
        <v>0</v>
      </c>
      <c r="K1632"/>
      <c r="L1632">
        <v>0</v>
      </c>
      <c r="M1632" t="s">
        <v>5428</v>
      </c>
      <c r="N1632">
        <v>45</v>
      </c>
      <c r="O1632"/>
      <c r="P1632">
        <v>0</v>
      </c>
      <c r="Q1632" t="s">
        <v>5429</v>
      </c>
      <c r="R1632">
        <v>66</v>
      </c>
      <c r="S1632" t="s">
        <v>5430</v>
      </c>
      <c r="T1632">
        <v>41</v>
      </c>
      <c r="U1632" t="s">
        <v>53</v>
      </c>
      <c r="V1632" t="s">
        <v>53</v>
      </c>
      <c r="W1632" t="s">
        <v>108</v>
      </c>
      <c r="X1632">
        <v>68112</v>
      </c>
      <c r="Y1632">
        <v>1982</v>
      </c>
      <c r="Z1632">
        <v>4</v>
      </c>
      <c r="AA1632">
        <v>9</v>
      </c>
      <c r="AB1632">
        <v>72</v>
      </c>
      <c r="AC1632">
        <v>21</v>
      </c>
      <c r="AD1632" t="s">
        <v>5431</v>
      </c>
      <c r="AE1632">
        <f>COUNTIF($E$2:E1632,E1632)</f>
        <v>1</v>
      </c>
      <c r="AF1632">
        <f>COUNTIF($H$2:$H1632,H1632)</f>
        <v>0</v>
      </c>
      <c r="AG1632">
        <f>COUNTIF($M$2:M1632,M1632)</f>
        <v>1</v>
      </c>
      <c r="AH1632">
        <f>COUNTIF($O$2:O1632,O1632)</f>
        <v>0</v>
      </c>
      <c r="AI1632">
        <f>COUNTIF($Q$2:Q1632,Q1632)</f>
        <v>1</v>
      </c>
      <c r="AJ1632">
        <f>COUNTIF($S$2:S1632,S1632)</f>
        <v>1</v>
      </c>
      <c r="AK1632">
        <f t="shared" si="25"/>
        <v>66.515625</v>
      </c>
      <c r="AL1632">
        <f>IF(AD1632="",0,COUNTIF($AD$2:AD1632,AD1632))</f>
        <v>1</v>
      </c>
    </row>
    <row r="1633" spans="1:38">
      <c r="A1633" t="s">
        <v>5432</v>
      </c>
      <c r="B1633" t="s">
        <v>56</v>
      </c>
      <c r="C1633">
        <v>200</v>
      </c>
      <c r="D1633" t="s">
        <v>54</v>
      </c>
      <c r="E1633" t="s">
        <v>5428</v>
      </c>
      <c r="F1633">
        <v>45</v>
      </c>
      <c r="G1633">
        <v>393</v>
      </c>
      <c r="H1633"/>
      <c r="I1633">
        <v>0</v>
      </c>
      <c r="J1633">
        <v>0</v>
      </c>
      <c r="K1633"/>
      <c r="L1633">
        <v>0</v>
      </c>
      <c r="M1633" t="s">
        <v>5428</v>
      </c>
      <c r="N1633">
        <v>45</v>
      </c>
      <c r="O1633"/>
      <c r="P1633">
        <v>0</v>
      </c>
      <c r="Q1633" t="s">
        <v>5429</v>
      </c>
      <c r="R1633">
        <v>66</v>
      </c>
      <c r="S1633" t="s">
        <v>5430</v>
      </c>
      <c r="T1633">
        <v>41</v>
      </c>
      <c r="U1633" t="s">
        <v>53</v>
      </c>
      <c r="V1633" t="s">
        <v>53</v>
      </c>
      <c r="W1633" t="s">
        <v>108</v>
      </c>
      <c r="X1633">
        <v>68136</v>
      </c>
      <c r="Y1633">
        <v>1982</v>
      </c>
      <c r="Z1633">
        <v>5</v>
      </c>
      <c r="AA1633">
        <v>16</v>
      </c>
      <c r="AB1633">
        <v>72</v>
      </c>
      <c r="AC1633">
        <v>21</v>
      </c>
      <c r="AD1633" t="s">
        <v>5433</v>
      </c>
      <c r="AE1633">
        <f>COUNTIF($E$2:E1633,E1633)</f>
        <v>2</v>
      </c>
      <c r="AF1633">
        <f>COUNTIF($H$2:$H1633,H1633)</f>
        <v>0</v>
      </c>
      <c r="AG1633">
        <f>COUNTIF($M$2:M1633,M1633)</f>
        <v>2</v>
      </c>
      <c r="AH1633">
        <f>COUNTIF($O$2:O1633,O1633)</f>
        <v>0</v>
      </c>
      <c r="AI1633">
        <f>COUNTIF($Q$2:Q1633,Q1633)</f>
        <v>2</v>
      </c>
      <c r="AJ1633">
        <f>COUNTIF($S$2:S1633,S1633)</f>
        <v>2</v>
      </c>
      <c r="AK1633">
        <f t="shared" si="25"/>
        <v>66.5390625</v>
      </c>
      <c r="AL1633">
        <f>IF(AD1633="",0,COUNTIF($AD$2:AD1633,AD1633))</f>
        <v>1</v>
      </c>
    </row>
    <row r="1634" spans="1:38">
      <c r="A1634" t="s">
        <v>5434</v>
      </c>
      <c r="B1634" t="s">
        <v>56</v>
      </c>
      <c r="C1634">
        <v>200</v>
      </c>
      <c r="D1634" t="s">
        <v>54</v>
      </c>
      <c r="E1634" t="s">
        <v>5435</v>
      </c>
      <c r="F1634">
        <v>15</v>
      </c>
      <c r="G1634">
        <v>138</v>
      </c>
      <c r="H1634"/>
      <c r="I1634">
        <v>0</v>
      </c>
      <c r="J1634">
        <v>0</v>
      </c>
      <c r="K1634"/>
      <c r="L1634">
        <v>0</v>
      </c>
      <c r="M1634" t="s">
        <v>5435</v>
      </c>
      <c r="N1634">
        <v>15</v>
      </c>
      <c r="O1634"/>
      <c r="P1634">
        <v>0</v>
      </c>
      <c r="Q1634" t="s">
        <v>3170</v>
      </c>
      <c r="R1634">
        <v>8</v>
      </c>
      <c r="S1634" t="s">
        <v>5436</v>
      </c>
      <c r="T1634">
        <v>7</v>
      </c>
      <c r="U1634" t="s">
        <v>53</v>
      </c>
      <c r="V1634" t="s">
        <v>53</v>
      </c>
      <c r="W1634" t="s">
        <v>108</v>
      </c>
      <c r="X1634">
        <v>48466</v>
      </c>
      <c r="Y1634">
        <v>855</v>
      </c>
      <c r="Z1634">
        <v>3</v>
      </c>
      <c r="AA1634">
        <v>7</v>
      </c>
      <c r="AB1634">
        <v>58</v>
      </c>
      <c r="AC1634">
        <v>8</v>
      </c>
      <c r="AD1634" t="s">
        <v>5437</v>
      </c>
      <c r="AE1634">
        <f>COUNTIF($E$2:E1634,E1634)</f>
        <v>1</v>
      </c>
      <c r="AF1634">
        <f>COUNTIF($H$2:$H1634,H1634)</f>
        <v>0</v>
      </c>
      <c r="AG1634">
        <f>COUNTIF($M$2:M1634,M1634)</f>
        <v>1</v>
      </c>
      <c r="AH1634">
        <f>COUNTIF($O$2:O1634,O1634)</f>
        <v>0</v>
      </c>
      <c r="AI1634">
        <f>COUNTIF($Q$2:Q1634,Q1634)</f>
        <v>1</v>
      </c>
      <c r="AJ1634">
        <f>COUNTIF($S$2:S1634,S1634)</f>
        <v>1</v>
      </c>
      <c r="AK1634">
        <f t="shared" si="25"/>
        <v>47.330078125</v>
      </c>
      <c r="AL1634">
        <f>IF(AD1634="",0,COUNTIF($AD$2:AD1634,AD1634))</f>
        <v>1</v>
      </c>
    </row>
    <row r="1635" spans="1:38">
      <c r="A1635" t="s">
        <v>5438</v>
      </c>
      <c r="B1635" t="s">
        <v>56</v>
      </c>
      <c r="C1635">
        <v>200</v>
      </c>
      <c r="D1635" t="s">
        <v>54</v>
      </c>
      <c r="E1635" t="s">
        <v>5439</v>
      </c>
      <c r="F1635">
        <v>64</v>
      </c>
      <c r="G1635">
        <v>534</v>
      </c>
      <c r="H1635"/>
      <c r="I1635">
        <v>0</v>
      </c>
      <c r="J1635">
        <v>0</v>
      </c>
      <c r="K1635"/>
      <c r="L1635">
        <v>0</v>
      </c>
      <c r="M1635" t="s">
        <v>5440</v>
      </c>
      <c r="N1635">
        <v>39</v>
      </c>
      <c r="O1635"/>
      <c r="P1635">
        <v>0</v>
      </c>
      <c r="Q1635" t="s">
        <v>5441</v>
      </c>
      <c r="R1635">
        <v>20</v>
      </c>
      <c r="S1635" t="s">
        <v>5442</v>
      </c>
      <c r="T1635">
        <v>50</v>
      </c>
      <c r="U1635" t="s">
        <v>53</v>
      </c>
      <c r="V1635" t="s">
        <v>53</v>
      </c>
      <c r="W1635" t="s">
        <v>108</v>
      </c>
      <c r="X1635">
        <v>56552</v>
      </c>
      <c r="Y1635">
        <v>1310</v>
      </c>
      <c r="Z1635">
        <v>4</v>
      </c>
      <c r="AA1635">
        <v>5</v>
      </c>
      <c r="AB1635">
        <v>64</v>
      </c>
      <c r="AC1635">
        <v>13</v>
      </c>
      <c r="AD1635" t="s">
        <v>5443</v>
      </c>
      <c r="AE1635">
        <f>COUNTIF($E$2:E1635,E1635)</f>
        <v>1</v>
      </c>
      <c r="AF1635">
        <f>COUNTIF($H$2:$H1635,H1635)</f>
        <v>0</v>
      </c>
      <c r="AG1635">
        <f>COUNTIF($M$2:M1635,M1635)</f>
        <v>1</v>
      </c>
      <c r="AH1635">
        <f>COUNTIF($O$2:O1635,O1635)</f>
        <v>0</v>
      </c>
      <c r="AI1635">
        <f>COUNTIF($Q$2:Q1635,Q1635)</f>
        <v>1</v>
      </c>
      <c r="AJ1635">
        <f>COUNTIF($S$2:S1635,S1635)</f>
        <v>1</v>
      </c>
      <c r="AK1635">
        <f t="shared" si="25"/>
        <v>55.2265625</v>
      </c>
      <c r="AL1635">
        <f>IF(AD1635="",0,COUNTIF($AD$2:AD1635,AD1635))</f>
        <v>1</v>
      </c>
    </row>
    <row r="1636" spans="1:38">
      <c r="A1636" t="s">
        <v>5444</v>
      </c>
      <c r="B1636" t="s">
        <v>56</v>
      </c>
      <c r="C1636">
        <v>200</v>
      </c>
      <c r="D1636" t="s">
        <v>54</v>
      </c>
      <c r="E1636" t="s">
        <v>5439</v>
      </c>
      <c r="F1636">
        <v>64</v>
      </c>
      <c r="G1636">
        <v>534</v>
      </c>
      <c r="H1636"/>
      <c r="I1636">
        <v>0</v>
      </c>
      <c r="J1636">
        <v>0</v>
      </c>
      <c r="K1636"/>
      <c r="L1636">
        <v>0</v>
      </c>
      <c r="M1636" t="s">
        <v>5440</v>
      </c>
      <c r="N1636">
        <v>39</v>
      </c>
      <c r="O1636"/>
      <c r="P1636">
        <v>0</v>
      </c>
      <c r="Q1636" t="s">
        <v>5441</v>
      </c>
      <c r="R1636">
        <v>20</v>
      </c>
      <c r="S1636" t="s">
        <v>5442</v>
      </c>
      <c r="T1636">
        <v>50</v>
      </c>
      <c r="U1636" t="s">
        <v>53</v>
      </c>
      <c r="V1636" t="s">
        <v>53</v>
      </c>
      <c r="W1636" t="s">
        <v>108</v>
      </c>
      <c r="X1636">
        <v>56557</v>
      </c>
      <c r="Y1636">
        <v>1310</v>
      </c>
      <c r="Z1636">
        <v>5</v>
      </c>
      <c r="AA1636">
        <v>4</v>
      </c>
      <c r="AB1636">
        <v>64</v>
      </c>
      <c r="AC1636">
        <v>13</v>
      </c>
      <c r="AD1636" t="s">
        <v>5445</v>
      </c>
      <c r="AE1636">
        <f>COUNTIF($E$2:E1636,E1636)</f>
        <v>2</v>
      </c>
      <c r="AF1636">
        <f>COUNTIF($H$2:$H1636,H1636)</f>
        <v>0</v>
      </c>
      <c r="AG1636">
        <f>COUNTIF($M$2:M1636,M1636)</f>
        <v>2</v>
      </c>
      <c r="AH1636">
        <f>COUNTIF($O$2:O1636,O1636)</f>
        <v>0</v>
      </c>
      <c r="AI1636">
        <f>COUNTIF($Q$2:Q1636,Q1636)</f>
        <v>2</v>
      </c>
      <c r="AJ1636">
        <f>COUNTIF($S$2:S1636,S1636)</f>
        <v>2</v>
      </c>
      <c r="AK1636">
        <f t="shared" si="25"/>
        <v>55.2314453125</v>
      </c>
      <c r="AL1636">
        <f>IF(AD1636="",0,COUNTIF($AD$2:AD1636,AD1636))</f>
        <v>1</v>
      </c>
    </row>
    <row r="1637" spans="1:38">
      <c r="A1637" t="s">
        <v>5446</v>
      </c>
      <c r="B1637" t="s">
        <v>56</v>
      </c>
      <c r="C1637">
        <v>200</v>
      </c>
      <c r="D1637" t="s">
        <v>54</v>
      </c>
      <c r="E1637" t="s">
        <v>5447</v>
      </c>
      <c r="F1637">
        <v>66</v>
      </c>
      <c r="G1637">
        <v>574</v>
      </c>
      <c r="H1637"/>
      <c r="I1637">
        <v>0</v>
      </c>
      <c r="J1637">
        <v>0</v>
      </c>
      <c r="K1637"/>
      <c r="L1637">
        <v>0</v>
      </c>
      <c r="M1637" t="s">
        <v>5447</v>
      </c>
      <c r="N1637">
        <v>66</v>
      </c>
      <c r="O1637"/>
      <c r="P1637">
        <v>0</v>
      </c>
      <c r="Q1637" t="s">
        <v>172</v>
      </c>
      <c r="R1637">
        <v>6</v>
      </c>
      <c r="S1637" t="s">
        <v>145</v>
      </c>
      <c r="T1637">
        <v>10</v>
      </c>
      <c r="U1637" t="s">
        <v>53</v>
      </c>
      <c r="V1637" t="s">
        <v>53</v>
      </c>
      <c r="W1637" t="s">
        <v>108</v>
      </c>
      <c r="X1637">
        <v>56267</v>
      </c>
      <c r="Y1637">
        <v>1229</v>
      </c>
      <c r="Z1637">
        <v>4</v>
      </c>
      <c r="AA1637">
        <v>9</v>
      </c>
      <c r="AB1637">
        <v>62</v>
      </c>
      <c r="AC1637">
        <v>15</v>
      </c>
      <c r="AD1637" t="s">
        <v>5448</v>
      </c>
      <c r="AE1637">
        <f>COUNTIF($E$2:E1637,E1637)</f>
        <v>1</v>
      </c>
      <c r="AF1637">
        <f>COUNTIF($H$2:$H1637,H1637)</f>
        <v>0</v>
      </c>
      <c r="AG1637">
        <f>COUNTIF($M$2:M1637,M1637)</f>
        <v>1</v>
      </c>
      <c r="AH1637">
        <f>COUNTIF($O$2:O1637,O1637)</f>
        <v>0</v>
      </c>
      <c r="AI1637">
        <f>COUNTIF($Q$2:Q1637,Q1637)</f>
        <v>176</v>
      </c>
      <c r="AJ1637">
        <f>COUNTIF($S$2:S1637,S1637)</f>
        <v>176</v>
      </c>
      <c r="AK1637">
        <f t="shared" si="25"/>
        <v>54.9482421875</v>
      </c>
      <c r="AL1637">
        <f>IF(AD1637="",0,COUNTIF($AD$2:AD1637,AD1637))</f>
        <v>1</v>
      </c>
    </row>
    <row r="1638" spans="1:38">
      <c r="A1638" t="s">
        <v>5449</v>
      </c>
      <c r="B1638" t="s">
        <v>56</v>
      </c>
      <c r="C1638">
        <v>200</v>
      </c>
      <c r="D1638" t="s">
        <v>54</v>
      </c>
      <c r="E1638" t="s">
        <v>5450</v>
      </c>
      <c r="F1638">
        <v>54</v>
      </c>
      <c r="G1638">
        <v>434</v>
      </c>
      <c r="H1638"/>
      <c r="I1638">
        <v>0</v>
      </c>
      <c r="J1638">
        <v>0</v>
      </c>
      <c r="K1638"/>
      <c r="L1638">
        <v>0</v>
      </c>
      <c r="M1638" t="s">
        <v>5451</v>
      </c>
      <c r="N1638">
        <v>47</v>
      </c>
      <c r="O1638"/>
      <c r="P1638">
        <v>0</v>
      </c>
      <c r="Q1638" t="s">
        <v>172</v>
      </c>
      <c r="R1638">
        <v>6</v>
      </c>
      <c r="S1638" t="s">
        <v>145</v>
      </c>
      <c r="T1638">
        <v>10</v>
      </c>
      <c r="U1638" t="s">
        <v>53</v>
      </c>
      <c r="V1638" t="s">
        <v>53</v>
      </c>
      <c r="W1638" t="s">
        <v>108</v>
      </c>
      <c r="X1638">
        <v>59664</v>
      </c>
      <c r="Y1638">
        <v>1715</v>
      </c>
      <c r="Z1638">
        <v>4</v>
      </c>
      <c r="AA1638">
        <v>8</v>
      </c>
      <c r="AB1638">
        <v>61</v>
      </c>
      <c r="AC1638">
        <v>17</v>
      </c>
      <c r="AD1638" t="s">
        <v>5452</v>
      </c>
      <c r="AE1638">
        <f>COUNTIF($E$2:E1638,E1638)</f>
        <v>1</v>
      </c>
      <c r="AF1638">
        <f>COUNTIF($H$2:$H1638,H1638)</f>
        <v>0</v>
      </c>
      <c r="AG1638">
        <f>COUNTIF($M$2:M1638,M1638)</f>
        <v>1</v>
      </c>
      <c r="AH1638">
        <f>COUNTIF($O$2:O1638,O1638)</f>
        <v>0</v>
      </c>
      <c r="AI1638">
        <f>COUNTIF($Q$2:Q1638,Q1638)</f>
        <v>177</v>
      </c>
      <c r="AJ1638">
        <f>COUNTIF($S$2:S1638,S1638)</f>
        <v>177</v>
      </c>
      <c r="AK1638">
        <f t="shared" si="25"/>
        <v>58.265625</v>
      </c>
      <c r="AL1638">
        <f>IF(AD1638="",0,COUNTIF($AD$2:AD1638,AD1638))</f>
        <v>1</v>
      </c>
    </row>
    <row r="1639" spans="1:38">
      <c r="A1639" t="s">
        <v>5453</v>
      </c>
      <c r="B1639" t="s">
        <v>56</v>
      </c>
      <c r="C1639">
        <v>200</v>
      </c>
      <c r="D1639" t="s">
        <v>54</v>
      </c>
      <c r="E1639" t="s">
        <v>5454</v>
      </c>
      <c r="F1639">
        <v>60</v>
      </c>
      <c r="G1639">
        <v>491</v>
      </c>
      <c r="H1639"/>
      <c r="I1639">
        <v>0</v>
      </c>
      <c r="J1639">
        <v>0</v>
      </c>
      <c r="K1639"/>
      <c r="L1639">
        <v>0</v>
      </c>
      <c r="M1639" t="s">
        <v>5455</v>
      </c>
      <c r="N1639">
        <v>60</v>
      </c>
      <c r="O1639"/>
      <c r="P1639">
        <v>0</v>
      </c>
      <c r="Q1639" t="s">
        <v>172</v>
      </c>
      <c r="R1639">
        <v>6</v>
      </c>
      <c r="S1639" t="s">
        <v>145</v>
      </c>
      <c r="T1639">
        <v>10</v>
      </c>
      <c r="U1639" t="s">
        <v>53</v>
      </c>
      <c r="V1639" t="s">
        <v>53</v>
      </c>
      <c r="W1639" t="s">
        <v>108</v>
      </c>
      <c r="X1639">
        <v>68729</v>
      </c>
      <c r="Y1639">
        <v>3051</v>
      </c>
      <c r="Z1639">
        <v>4</v>
      </c>
      <c r="AA1639">
        <v>11</v>
      </c>
      <c r="AB1639">
        <v>61</v>
      </c>
      <c r="AC1639">
        <v>15</v>
      </c>
      <c r="AD1639" t="s">
        <v>5456</v>
      </c>
      <c r="AE1639">
        <f>COUNTIF($E$2:E1639,E1639)</f>
        <v>1</v>
      </c>
      <c r="AF1639">
        <f>COUNTIF($H$2:$H1639,H1639)</f>
        <v>0</v>
      </c>
      <c r="AG1639">
        <f>COUNTIF($M$2:M1639,M1639)</f>
        <v>1</v>
      </c>
      <c r="AH1639">
        <f>COUNTIF($O$2:O1639,O1639)</f>
        <v>0</v>
      </c>
      <c r="AI1639">
        <f>COUNTIF($Q$2:Q1639,Q1639)</f>
        <v>178</v>
      </c>
      <c r="AJ1639">
        <f>COUNTIF($S$2:S1639,S1639)</f>
        <v>178</v>
      </c>
      <c r="AK1639">
        <f t="shared" si="25"/>
        <v>67.1181640625</v>
      </c>
      <c r="AL1639">
        <f>IF(AD1639="",0,COUNTIF($AD$2:AD1639,AD1639))</f>
        <v>1</v>
      </c>
    </row>
    <row r="1640" spans="1:38">
      <c r="A1640" t="s">
        <v>5457</v>
      </c>
      <c r="B1640" t="s">
        <v>56</v>
      </c>
      <c r="C1640">
        <v>200</v>
      </c>
      <c r="D1640" t="s">
        <v>54</v>
      </c>
      <c r="E1640" t="s">
        <v>5458</v>
      </c>
      <c r="F1640">
        <v>53</v>
      </c>
      <c r="G1640">
        <v>458</v>
      </c>
      <c r="H1640"/>
      <c r="I1640">
        <v>0</v>
      </c>
      <c r="J1640">
        <v>0</v>
      </c>
      <c r="K1640"/>
      <c r="L1640">
        <v>0</v>
      </c>
      <c r="M1640" t="s">
        <v>5458</v>
      </c>
      <c r="N1640">
        <v>53</v>
      </c>
      <c r="O1640"/>
      <c r="P1640">
        <v>0</v>
      </c>
      <c r="Q1640" t="s">
        <v>5459</v>
      </c>
      <c r="R1640">
        <v>39</v>
      </c>
      <c r="S1640" t="s">
        <v>5460</v>
      </c>
      <c r="T1640">
        <v>40</v>
      </c>
      <c r="U1640" t="s">
        <v>53</v>
      </c>
      <c r="V1640" t="s">
        <v>53</v>
      </c>
      <c r="W1640" t="s">
        <v>108</v>
      </c>
      <c r="X1640">
        <v>51382</v>
      </c>
      <c r="Y1640">
        <v>1250</v>
      </c>
      <c r="Z1640">
        <v>3</v>
      </c>
      <c r="AA1640">
        <v>6</v>
      </c>
      <c r="AB1640">
        <v>61</v>
      </c>
      <c r="AC1640">
        <v>8</v>
      </c>
      <c r="AD1640" t="s">
        <v>5461</v>
      </c>
      <c r="AE1640">
        <f>COUNTIF($E$2:E1640,E1640)</f>
        <v>1</v>
      </c>
      <c r="AF1640">
        <f>COUNTIF($H$2:$H1640,H1640)</f>
        <v>0</v>
      </c>
      <c r="AG1640">
        <f>COUNTIF($M$2:M1640,M1640)</f>
        <v>1</v>
      </c>
      <c r="AH1640">
        <f>COUNTIF($O$2:O1640,O1640)</f>
        <v>0</v>
      </c>
      <c r="AI1640">
        <f>COUNTIF($Q$2:Q1640,Q1640)</f>
        <v>1</v>
      </c>
      <c r="AJ1640">
        <f>COUNTIF($S$2:S1640,S1640)</f>
        <v>1</v>
      </c>
      <c r="AK1640">
        <f t="shared" si="25"/>
        <v>50.177734375</v>
      </c>
      <c r="AL1640">
        <f>IF(AD1640="",0,COUNTIF($AD$2:AD1640,AD1640))</f>
        <v>1</v>
      </c>
    </row>
    <row r="1641" spans="1:38">
      <c r="A1641" t="s">
        <v>5462</v>
      </c>
      <c r="B1641" t="s">
        <v>56</v>
      </c>
      <c r="C1641">
        <v>200</v>
      </c>
      <c r="D1641" t="s">
        <v>54</v>
      </c>
      <c r="E1641" t="s">
        <v>5463</v>
      </c>
      <c r="F1641">
        <v>36</v>
      </c>
      <c r="G1641">
        <v>306</v>
      </c>
      <c r="H1641"/>
      <c r="I1641">
        <v>0</v>
      </c>
      <c r="J1641">
        <v>0</v>
      </c>
      <c r="K1641"/>
      <c r="L1641">
        <v>0</v>
      </c>
      <c r="M1641" t="s">
        <v>5463</v>
      </c>
      <c r="N1641">
        <v>36</v>
      </c>
      <c r="O1641"/>
      <c r="P1641">
        <v>0</v>
      </c>
      <c r="Q1641" t="s">
        <v>5464</v>
      </c>
      <c r="R1641">
        <v>47</v>
      </c>
      <c r="S1641" t="s">
        <v>5465</v>
      </c>
      <c r="T1641">
        <v>27</v>
      </c>
      <c r="U1641" t="s">
        <v>53</v>
      </c>
      <c r="V1641" t="s">
        <v>53</v>
      </c>
      <c r="W1641" t="s">
        <v>108</v>
      </c>
      <c r="X1641">
        <v>59888</v>
      </c>
      <c r="Y1641">
        <v>1595</v>
      </c>
      <c r="Z1641">
        <v>4</v>
      </c>
      <c r="AA1641">
        <v>9</v>
      </c>
      <c r="AB1641">
        <v>65</v>
      </c>
      <c r="AC1641">
        <v>13</v>
      </c>
      <c r="AD1641" t="s">
        <v>5466</v>
      </c>
      <c r="AE1641">
        <f>COUNTIF($E$2:E1641,E1641)</f>
        <v>1</v>
      </c>
      <c r="AF1641">
        <f>COUNTIF($H$2:$H1641,H1641)</f>
        <v>0</v>
      </c>
      <c r="AG1641">
        <f>COUNTIF($M$2:M1641,M1641)</f>
        <v>1</v>
      </c>
      <c r="AH1641">
        <f>COUNTIF($O$2:O1641,O1641)</f>
        <v>0</v>
      </c>
      <c r="AI1641">
        <f>COUNTIF($Q$2:Q1641,Q1641)</f>
        <v>1</v>
      </c>
      <c r="AJ1641">
        <f>COUNTIF($S$2:S1641,S1641)</f>
        <v>1</v>
      </c>
      <c r="AK1641">
        <f t="shared" si="25"/>
        <v>58.484375</v>
      </c>
      <c r="AL1641">
        <f>IF(AD1641="",0,COUNTIF($AD$2:AD1641,AD1641))</f>
        <v>1</v>
      </c>
    </row>
    <row r="1642" spans="1:38">
      <c r="A1642" t="s">
        <v>5467</v>
      </c>
      <c r="B1642" t="s">
        <v>56</v>
      </c>
      <c r="C1642">
        <v>200</v>
      </c>
      <c r="D1642" t="s">
        <v>54</v>
      </c>
      <c r="E1642" t="s">
        <v>5463</v>
      </c>
      <c r="F1642">
        <v>36</v>
      </c>
      <c r="G1642">
        <v>306</v>
      </c>
      <c r="H1642"/>
      <c r="I1642">
        <v>0</v>
      </c>
      <c r="J1642">
        <v>0</v>
      </c>
      <c r="K1642"/>
      <c r="L1642">
        <v>0</v>
      </c>
      <c r="M1642" t="s">
        <v>5463</v>
      </c>
      <c r="N1642">
        <v>36</v>
      </c>
      <c r="O1642"/>
      <c r="P1642">
        <v>0</v>
      </c>
      <c r="Q1642" t="s">
        <v>5464</v>
      </c>
      <c r="R1642">
        <v>47</v>
      </c>
      <c r="S1642" t="s">
        <v>5465</v>
      </c>
      <c r="T1642">
        <v>27</v>
      </c>
      <c r="U1642" t="s">
        <v>53</v>
      </c>
      <c r="V1642" t="s">
        <v>53</v>
      </c>
      <c r="W1642" t="s">
        <v>108</v>
      </c>
      <c r="X1642">
        <v>59909</v>
      </c>
      <c r="Y1642">
        <v>1595</v>
      </c>
      <c r="Z1642">
        <v>5</v>
      </c>
      <c r="AA1642">
        <v>6</v>
      </c>
      <c r="AB1642">
        <v>65</v>
      </c>
      <c r="AC1642">
        <v>13</v>
      </c>
      <c r="AD1642" t="s">
        <v>5468</v>
      </c>
      <c r="AE1642">
        <f>COUNTIF($E$2:E1642,E1642)</f>
        <v>2</v>
      </c>
      <c r="AF1642">
        <f>COUNTIF($H$2:$H1642,H1642)</f>
        <v>0</v>
      </c>
      <c r="AG1642">
        <f>COUNTIF($M$2:M1642,M1642)</f>
        <v>2</v>
      </c>
      <c r="AH1642">
        <f>COUNTIF($O$2:O1642,O1642)</f>
        <v>0</v>
      </c>
      <c r="AI1642">
        <f>COUNTIF($Q$2:Q1642,Q1642)</f>
        <v>2</v>
      </c>
      <c r="AJ1642">
        <f>COUNTIF($S$2:S1642,S1642)</f>
        <v>2</v>
      </c>
      <c r="AK1642">
        <f t="shared" si="25"/>
        <v>58.5048828125</v>
      </c>
      <c r="AL1642">
        <f>IF(AD1642="",0,COUNTIF($AD$2:AD1642,AD1642))</f>
        <v>1</v>
      </c>
    </row>
    <row r="1643" spans="1:38">
      <c r="A1643" t="s">
        <v>5469</v>
      </c>
      <c r="B1643" t="s">
        <v>56</v>
      </c>
      <c r="C1643">
        <v>200</v>
      </c>
      <c r="D1643" t="s">
        <v>54</v>
      </c>
      <c r="E1643" t="s">
        <v>5470</v>
      </c>
      <c r="F1643">
        <v>59</v>
      </c>
      <c r="G1643">
        <v>473</v>
      </c>
      <c r="H1643"/>
      <c r="I1643">
        <v>0</v>
      </c>
      <c r="J1643">
        <v>0</v>
      </c>
      <c r="K1643"/>
      <c r="L1643">
        <v>0</v>
      </c>
      <c r="M1643" t="s">
        <v>5471</v>
      </c>
      <c r="N1643">
        <v>25</v>
      </c>
      <c r="O1643"/>
      <c r="P1643">
        <v>0</v>
      </c>
      <c r="Q1643" t="s">
        <v>5472</v>
      </c>
      <c r="R1643">
        <v>35</v>
      </c>
      <c r="S1643" t="s">
        <v>5473</v>
      </c>
      <c r="T1643">
        <v>33</v>
      </c>
      <c r="U1643" t="s">
        <v>53</v>
      </c>
      <c r="V1643" t="s">
        <v>53</v>
      </c>
      <c r="W1643" t="s">
        <v>108</v>
      </c>
      <c r="X1643">
        <v>55277</v>
      </c>
      <c r="Y1643">
        <v>1370</v>
      </c>
      <c r="Z1643">
        <v>5</v>
      </c>
      <c r="AA1643">
        <v>3</v>
      </c>
      <c r="AB1643">
        <v>62</v>
      </c>
      <c r="AC1643">
        <v>10</v>
      </c>
      <c r="AD1643" t="s">
        <v>5474</v>
      </c>
      <c r="AE1643">
        <f>COUNTIF($E$2:E1643,E1643)</f>
        <v>1</v>
      </c>
      <c r="AF1643">
        <f>COUNTIF($H$2:$H1643,H1643)</f>
        <v>0</v>
      </c>
      <c r="AG1643">
        <f>COUNTIF($M$2:M1643,M1643)</f>
        <v>1</v>
      </c>
      <c r="AH1643">
        <f>COUNTIF($O$2:O1643,O1643)</f>
        <v>0</v>
      </c>
      <c r="AI1643">
        <f>COUNTIF($Q$2:Q1643,Q1643)</f>
        <v>1</v>
      </c>
      <c r="AJ1643">
        <f>COUNTIF($S$2:S1643,S1643)</f>
        <v>1</v>
      </c>
      <c r="AK1643">
        <f t="shared" si="25"/>
        <v>53.9814453125</v>
      </c>
      <c r="AL1643">
        <f>IF(AD1643="",0,COUNTIF($AD$2:AD1643,AD1643))</f>
        <v>1</v>
      </c>
    </row>
    <row r="1644" spans="1:38">
      <c r="A1644" t="s">
        <v>5475</v>
      </c>
      <c r="B1644" t="s">
        <v>56</v>
      </c>
      <c r="C1644">
        <v>200</v>
      </c>
      <c r="D1644" t="s">
        <v>54</v>
      </c>
      <c r="E1644" t="s">
        <v>5470</v>
      </c>
      <c r="F1644">
        <v>59</v>
      </c>
      <c r="G1644">
        <v>473</v>
      </c>
      <c r="H1644"/>
      <c r="I1644">
        <v>0</v>
      </c>
      <c r="J1644">
        <v>0</v>
      </c>
      <c r="K1644"/>
      <c r="L1644">
        <v>0</v>
      </c>
      <c r="M1644" t="s">
        <v>5471</v>
      </c>
      <c r="N1644">
        <v>25</v>
      </c>
      <c r="O1644"/>
      <c r="P1644">
        <v>0</v>
      </c>
      <c r="Q1644" t="s">
        <v>5472</v>
      </c>
      <c r="R1644">
        <v>35</v>
      </c>
      <c r="S1644" t="s">
        <v>5473</v>
      </c>
      <c r="T1644">
        <v>33</v>
      </c>
      <c r="U1644" t="s">
        <v>53</v>
      </c>
      <c r="V1644" t="s">
        <v>53</v>
      </c>
      <c r="W1644" t="s">
        <v>108</v>
      </c>
      <c r="X1644">
        <v>55299</v>
      </c>
      <c r="Y1644">
        <v>1370</v>
      </c>
      <c r="Z1644">
        <v>6</v>
      </c>
      <c r="AA1644">
        <v>4</v>
      </c>
      <c r="AB1644">
        <v>62</v>
      </c>
      <c r="AC1644">
        <v>10</v>
      </c>
      <c r="AD1644" t="s">
        <v>5476</v>
      </c>
      <c r="AE1644">
        <f>COUNTIF($E$2:E1644,E1644)</f>
        <v>2</v>
      </c>
      <c r="AF1644">
        <f>COUNTIF($H$2:$H1644,H1644)</f>
        <v>0</v>
      </c>
      <c r="AG1644">
        <f>COUNTIF($M$2:M1644,M1644)</f>
        <v>2</v>
      </c>
      <c r="AH1644">
        <f>COUNTIF($O$2:O1644,O1644)</f>
        <v>0</v>
      </c>
      <c r="AI1644">
        <f>COUNTIF($Q$2:Q1644,Q1644)</f>
        <v>2</v>
      </c>
      <c r="AJ1644">
        <f>COUNTIF($S$2:S1644,S1644)</f>
        <v>2</v>
      </c>
      <c r="AK1644">
        <f t="shared" si="25"/>
        <v>54.0029296875</v>
      </c>
      <c r="AL1644">
        <f>IF(AD1644="",0,COUNTIF($AD$2:AD1644,AD1644))</f>
        <v>1</v>
      </c>
    </row>
    <row r="1645" spans="1:38">
      <c r="A1645" t="s">
        <v>5477</v>
      </c>
      <c r="B1645" t="s">
        <v>56</v>
      </c>
      <c r="C1645">
        <v>200</v>
      </c>
      <c r="D1645" t="s">
        <v>54</v>
      </c>
      <c r="E1645" t="s">
        <v>5478</v>
      </c>
      <c r="F1645">
        <v>46</v>
      </c>
      <c r="G1645">
        <v>411</v>
      </c>
      <c r="H1645"/>
      <c r="I1645">
        <v>0</v>
      </c>
      <c r="J1645">
        <v>0</v>
      </c>
      <c r="K1645"/>
      <c r="L1645">
        <v>0</v>
      </c>
      <c r="M1645" t="s">
        <v>5478</v>
      </c>
      <c r="N1645">
        <v>46</v>
      </c>
      <c r="O1645"/>
      <c r="P1645">
        <v>0</v>
      </c>
      <c r="Q1645" t="s">
        <v>5479</v>
      </c>
      <c r="R1645">
        <v>59</v>
      </c>
      <c r="S1645" t="s">
        <v>5480</v>
      </c>
      <c r="T1645">
        <v>81</v>
      </c>
      <c r="U1645" t="s">
        <v>53</v>
      </c>
      <c r="V1645" t="s">
        <v>53</v>
      </c>
      <c r="W1645" t="s">
        <v>108</v>
      </c>
      <c r="X1645">
        <v>61334</v>
      </c>
      <c r="Y1645">
        <v>1832</v>
      </c>
      <c r="Z1645">
        <v>4</v>
      </c>
      <c r="AA1645">
        <v>16</v>
      </c>
      <c r="AB1645">
        <v>68</v>
      </c>
      <c r="AC1645">
        <v>17</v>
      </c>
      <c r="AD1645" t="s">
        <v>5481</v>
      </c>
      <c r="AE1645">
        <f>COUNTIF($E$2:E1645,E1645)</f>
        <v>1</v>
      </c>
      <c r="AF1645">
        <f>COUNTIF($H$2:$H1645,H1645)</f>
        <v>0</v>
      </c>
      <c r="AG1645">
        <f>COUNTIF($M$2:M1645,M1645)</f>
        <v>1</v>
      </c>
      <c r="AH1645">
        <f>COUNTIF($O$2:O1645,O1645)</f>
        <v>0</v>
      </c>
      <c r="AI1645">
        <f>COUNTIF($Q$2:Q1645,Q1645)</f>
        <v>1</v>
      </c>
      <c r="AJ1645">
        <f>COUNTIF($S$2:S1645,S1645)</f>
        <v>1</v>
      </c>
      <c r="AK1645">
        <f t="shared" si="25"/>
        <v>59.896484375</v>
      </c>
      <c r="AL1645">
        <f>IF(AD1645="",0,COUNTIF($AD$2:AD1645,AD1645))</f>
        <v>1</v>
      </c>
    </row>
    <row r="1646" spans="1:38">
      <c r="A1646" t="s">
        <v>5482</v>
      </c>
      <c r="B1646" t="s">
        <v>56</v>
      </c>
      <c r="C1646">
        <v>200</v>
      </c>
      <c r="D1646" t="s">
        <v>54</v>
      </c>
      <c r="E1646" t="s">
        <v>5483</v>
      </c>
      <c r="F1646">
        <v>28</v>
      </c>
      <c r="G1646">
        <v>248</v>
      </c>
      <c r="H1646"/>
      <c r="I1646">
        <v>0</v>
      </c>
      <c r="J1646">
        <v>0</v>
      </c>
      <c r="K1646"/>
      <c r="L1646">
        <v>0</v>
      </c>
      <c r="M1646" t="s">
        <v>5483</v>
      </c>
      <c r="N1646">
        <v>28</v>
      </c>
      <c r="O1646"/>
      <c r="P1646">
        <v>0</v>
      </c>
      <c r="Q1646" t="s">
        <v>5484</v>
      </c>
      <c r="R1646">
        <v>45</v>
      </c>
      <c r="S1646" t="s">
        <v>172</v>
      </c>
      <c r="T1646">
        <v>6</v>
      </c>
      <c r="U1646" t="s">
        <v>53</v>
      </c>
      <c r="V1646" t="s">
        <v>53</v>
      </c>
      <c r="W1646" t="s">
        <v>108</v>
      </c>
      <c r="X1646">
        <v>57919</v>
      </c>
      <c r="Y1646">
        <v>1389</v>
      </c>
      <c r="Z1646">
        <v>4</v>
      </c>
      <c r="AA1646">
        <v>9</v>
      </c>
      <c r="AB1646">
        <v>66</v>
      </c>
      <c r="AC1646">
        <v>14</v>
      </c>
      <c r="AD1646" t="s">
        <v>5485</v>
      </c>
      <c r="AE1646">
        <f>COUNTIF($E$2:E1646,E1646)</f>
        <v>1</v>
      </c>
      <c r="AF1646">
        <f>COUNTIF($H$2:$H1646,H1646)</f>
        <v>0</v>
      </c>
      <c r="AG1646">
        <f>COUNTIF($M$2:M1646,M1646)</f>
        <v>1</v>
      </c>
      <c r="AH1646">
        <f>COUNTIF($O$2:O1646,O1646)</f>
        <v>0</v>
      </c>
      <c r="AI1646">
        <f>COUNTIF($Q$2:Q1646,Q1646)</f>
        <v>1</v>
      </c>
      <c r="AJ1646">
        <f>COUNTIF($S$2:S1646,S1646)</f>
        <v>871</v>
      </c>
      <c r="AK1646">
        <f t="shared" si="25"/>
        <v>56.5615234375</v>
      </c>
      <c r="AL1646">
        <f>IF(AD1646="",0,COUNTIF($AD$2:AD1646,AD1646))</f>
        <v>1</v>
      </c>
    </row>
    <row r="1647" spans="1:38">
      <c r="A1647" t="s">
        <v>5486</v>
      </c>
      <c r="B1647" t="s">
        <v>56</v>
      </c>
      <c r="C1647">
        <v>200</v>
      </c>
      <c r="D1647" t="s">
        <v>54</v>
      </c>
      <c r="E1647" t="s">
        <v>5483</v>
      </c>
      <c r="F1647">
        <v>28</v>
      </c>
      <c r="G1647">
        <v>248</v>
      </c>
      <c r="H1647"/>
      <c r="I1647">
        <v>0</v>
      </c>
      <c r="J1647">
        <v>0</v>
      </c>
      <c r="K1647"/>
      <c r="L1647">
        <v>0</v>
      </c>
      <c r="M1647" t="s">
        <v>5483</v>
      </c>
      <c r="N1647">
        <v>28</v>
      </c>
      <c r="O1647"/>
      <c r="P1647">
        <v>0</v>
      </c>
      <c r="Q1647" t="s">
        <v>5484</v>
      </c>
      <c r="R1647">
        <v>45</v>
      </c>
      <c r="S1647" t="s">
        <v>172</v>
      </c>
      <c r="T1647">
        <v>6</v>
      </c>
      <c r="U1647" t="s">
        <v>53</v>
      </c>
      <c r="V1647" t="s">
        <v>53</v>
      </c>
      <c r="W1647" t="s">
        <v>108</v>
      </c>
      <c r="X1647">
        <v>57926</v>
      </c>
      <c r="Y1647">
        <v>1389</v>
      </c>
      <c r="Z1647">
        <v>5</v>
      </c>
      <c r="AA1647">
        <v>4</v>
      </c>
      <c r="AB1647">
        <v>66</v>
      </c>
      <c r="AC1647">
        <v>14</v>
      </c>
      <c r="AD1647" t="s">
        <v>5487</v>
      </c>
      <c r="AE1647">
        <f>COUNTIF($E$2:E1647,E1647)</f>
        <v>2</v>
      </c>
      <c r="AF1647">
        <f>COUNTIF($H$2:$H1647,H1647)</f>
        <v>0</v>
      </c>
      <c r="AG1647">
        <f>COUNTIF($M$2:M1647,M1647)</f>
        <v>2</v>
      </c>
      <c r="AH1647">
        <f>COUNTIF($O$2:O1647,O1647)</f>
        <v>0</v>
      </c>
      <c r="AI1647">
        <f>COUNTIF($Q$2:Q1647,Q1647)</f>
        <v>2</v>
      </c>
      <c r="AJ1647">
        <f>COUNTIF($S$2:S1647,S1647)</f>
        <v>872</v>
      </c>
      <c r="AK1647">
        <f t="shared" si="25"/>
        <v>56.568359375</v>
      </c>
      <c r="AL1647">
        <f>IF(AD1647="",0,COUNTIF($AD$2:AD1647,AD1647))</f>
        <v>1</v>
      </c>
    </row>
    <row r="1648" spans="1:38">
      <c r="A1648" t="s">
        <v>5488</v>
      </c>
      <c r="B1648" t="s">
        <v>56</v>
      </c>
      <c r="C1648">
        <v>200</v>
      </c>
      <c r="D1648" t="s">
        <v>54</v>
      </c>
      <c r="E1648" t="s">
        <v>5489</v>
      </c>
      <c r="F1648">
        <v>49</v>
      </c>
      <c r="G1648">
        <v>433</v>
      </c>
      <c r="H1648"/>
      <c r="I1648">
        <v>0</v>
      </c>
      <c r="J1648">
        <v>0</v>
      </c>
      <c r="K1648"/>
      <c r="L1648">
        <v>0</v>
      </c>
      <c r="M1648" t="s">
        <v>5489</v>
      </c>
      <c r="N1648">
        <v>49</v>
      </c>
      <c r="O1648"/>
      <c r="P1648">
        <v>0</v>
      </c>
      <c r="Q1648" t="s">
        <v>5490</v>
      </c>
      <c r="R1648">
        <v>35</v>
      </c>
      <c r="S1648" t="s">
        <v>5491</v>
      </c>
      <c r="T1648">
        <v>35</v>
      </c>
      <c r="U1648" t="s">
        <v>53</v>
      </c>
      <c r="V1648" t="s">
        <v>53</v>
      </c>
      <c r="W1648" t="s">
        <v>108</v>
      </c>
      <c r="X1648">
        <v>81333</v>
      </c>
      <c r="Y1648">
        <v>2701</v>
      </c>
      <c r="Z1648">
        <v>3</v>
      </c>
      <c r="AA1648">
        <v>24</v>
      </c>
      <c r="AB1648">
        <v>83</v>
      </c>
      <c r="AC1648">
        <v>15</v>
      </c>
      <c r="AD1648" t="s">
        <v>5492</v>
      </c>
      <c r="AE1648">
        <f>COUNTIF($E$2:E1648,E1648)</f>
        <v>1</v>
      </c>
      <c r="AF1648">
        <f>COUNTIF($H$2:$H1648,H1648)</f>
        <v>0</v>
      </c>
      <c r="AG1648">
        <f>COUNTIF($M$2:M1648,M1648)</f>
        <v>1</v>
      </c>
      <c r="AH1648">
        <f>COUNTIF($O$2:O1648,O1648)</f>
        <v>0</v>
      </c>
      <c r="AI1648">
        <f>COUNTIF($Q$2:Q1648,Q1648)</f>
        <v>1</v>
      </c>
      <c r="AJ1648">
        <f>COUNTIF($S$2:S1648,S1648)</f>
        <v>1</v>
      </c>
      <c r="AK1648">
        <f t="shared" si="25"/>
        <v>79.4267578125</v>
      </c>
      <c r="AL1648">
        <f>IF(AD1648="",0,COUNTIF($AD$2:AD1648,AD1648))</f>
        <v>1</v>
      </c>
    </row>
    <row r="1649" spans="1:38">
      <c r="A1649" t="s">
        <v>5493</v>
      </c>
      <c r="B1649" t="s">
        <v>56</v>
      </c>
      <c r="C1649">
        <v>200</v>
      </c>
      <c r="D1649" t="s">
        <v>54</v>
      </c>
      <c r="E1649" t="s">
        <v>5489</v>
      </c>
      <c r="F1649">
        <v>49</v>
      </c>
      <c r="G1649">
        <v>433</v>
      </c>
      <c r="H1649"/>
      <c r="I1649">
        <v>0</v>
      </c>
      <c r="J1649">
        <v>0</v>
      </c>
      <c r="K1649"/>
      <c r="L1649">
        <v>0</v>
      </c>
      <c r="M1649" t="s">
        <v>5489</v>
      </c>
      <c r="N1649">
        <v>49</v>
      </c>
      <c r="O1649"/>
      <c r="P1649">
        <v>0</v>
      </c>
      <c r="Q1649" t="s">
        <v>5490</v>
      </c>
      <c r="R1649">
        <v>35</v>
      </c>
      <c r="S1649" t="s">
        <v>5491</v>
      </c>
      <c r="T1649">
        <v>35</v>
      </c>
      <c r="U1649" t="s">
        <v>53</v>
      </c>
      <c r="V1649" t="s">
        <v>53</v>
      </c>
      <c r="W1649" t="s">
        <v>108</v>
      </c>
      <c r="X1649">
        <v>81351</v>
      </c>
      <c r="Y1649">
        <v>2701</v>
      </c>
      <c r="Z1649">
        <v>4</v>
      </c>
      <c r="AA1649">
        <v>30</v>
      </c>
      <c r="AB1649">
        <v>83</v>
      </c>
      <c r="AC1649">
        <v>15</v>
      </c>
      <c r="AD1649" t="s">
        <v>5494</v>
      </c>
      <c r="AE1649">
        <f>COUNTIF($E$2:E1649,E1649)</f>
        <v>2</v>
      </c>
      <c r="AF1649">
        <f>COUNTIF($H$2:$H1649,H1649)</f>
        <v>0</v>
      </c>
      <c r="AG1649">
        <f>COUNTIF($M$2:M1649,M1649)</f>
        <v>2</v>
      </c>
      <c r="AH1649">
        <f>COUNTIF($O$2:O1649,O1649)</f>
        <v>0</v>
      </c>
      <c r="AI1649">
        <f>COUNTIF($Q$2:Q1649,Q1649)</f>
        <v>2</v>
      </c>
      <c r="AJ1649">
        <f>COUNTIF($S$2:S1649,S1649)</f>
        <v>2</v>
      </c>
      <c r="AK1649">
        <f t="shared" si="25"/>
        <v>79.4443359375</v>
      </c>
      <c r="AL1649">
        <f>IF(AD1649="",0,COUNTIF($AD$2:AD1649,AD1649))</f>
        <v>1</v>
      </c>
    </row>
    <row r="1650" spans="1:38">
      <c r="A1650" t="s">
        <v>5495</v>
      </c>
      <c r="B1650" t="s">
        <v>56</v>
      </c>
      <c r="C1650">
        <v>200</v>
      </c>
      <c r="D1650" t="s">
        <v>54</v>
      </c>
      <c r="E1650" t="s">
        <v>5496</v>
      </c>
      <c r="F1650">
        <v>37</v>
      </c>
      <c r="G1650">
        <v>322</v>
      </c>
      <c r="H1650"/>
      <c r="I1650">
        <v>0</v>
      </c>
      <c r="J1650">
        <v>0</v>
      </c>
      <c r="K1650"/>
      <c r="L1650">
        <v>0</v>
      </c>
      <c r="M1650" t="s">
        <v>5496</v>
      </c>
      <c r="N1650">
        <v>37</v>
      </c>
      <c r="O1650"/>
      <c r="P1650">
        <v>0</v>
      </c>
      <c r="Q1650" t="s">
        <v>5497</v>
      </c>
      <c r="R1650">
        <v>55</v>
      </c>
      <c r="S1650" t="s">
        <v>172</v>
      </c>
      <c r="T1650">
        <v>6</v>
      </c>
      <c r="U1650" t="s">
        <v>53</v>
      </c>
      <c r="V1650" t="s">
        <v>53</v>
      </c>
      <c r="W1650" t="s">
        <v>108</v>
      </c>
      <c r="X1650">
        <v>59702</v>
      </c>
      <c r="Y1650">
        <v>1702</v>
      </c>
      <c r="Z1650">
        <v>4</v>
      </c>
      <c r="AA1650">
        <v>7</v>
      </c>
      <c r="AB1650">
        <v>61</v>
      </c>
      <c r="AC1650">
        <v>15</v>
      </c>
      <c r="AD1650" t="s">
        <v>5498</v>
      </c>
      <c r="AE1650">
        <f>COUNTIF($E$2:E1650,E1650)</f>
        <v>1</v>
      </c>
      <c r="AF1650">
        <f>COUNTIF($H$2:$H1650,H1650)</f>
        <v>0</v>
      </c>
      <c r="AG1650">
        <f>COUNTIF($M$2:M1650,M1650)</f>
        <v>1</v>
      </c>
      <c r="AH1650">
        <f>COUNTIF($O$2:O1650,O1650)</f>
        <v>0</v>
      </c>
      <c r="AI1650">
        <f>COUNTIF($Q$2:Q1650,Q1650)</f>
        <v>1</v>
      </c>
      <c r="AJ1650">
        <f>COUNTIF($S$2:S1650,S1650)</f>
        <v>873</v>
      </c>
      <c r="AK1650">
        <f t="shared" si="25"/>
        <v>58.302734375</v>
      </c>
      <c r="AL1650">
        <f>IF(AD1650="",0,COUNTIF($AD$2:AD1650,AD1650))</f>
        <v>1</v>
      </c>
    </row>
    <row r="1651" spans="1:38">
      <c r="A1651" t="s">
        <v>5499</v>
      </c>
      <c r="B1651" t="s">
        <v>56</v>
      </c>
      <c r="C1651">
        <v>200</v>
      </c>
      <c r="D1651" t="s">
        <v>54</v>
      </c>
      <c r="E1651" t="s">
        <v>5496</v>
      </c>
      <c r="F1651">
        <v>37</v>
      </c>
      <c r="G1651">
        <v>322</v>
      </c>
      <c r="H1651"/>
      <c r="I1651">
        <v>0</v>
      </c>
      <c r="J1651">
        <v>0</v>
      </c>
      <c r="K1651"/>
      <c r="L1651">
        <v>0</v>
      </c>
      <c r="M1651" t="s">
        <v>5496</v>
      </c>
      <c r="N1651">
        <v>37</v>
      </c>
      <c r="O1651"/>
      <c r="P1651">
        <v>0</v>
      </c>
      <c r="Q1651" t="s">
        <v>5497</v>
      </c>
      <c r="R1651">
        <v>55</v>
      </c>
      <c r="S1651" t="s">
        <v>172</v>
      </c>
      <c r="T1651">
        <v>6</v>
      </c>
      <c r="U1651" t="s">
        <v>53</v>
      </c>
      <c r="V1651" t="s">
        <v>53</v>
      </c>
      <c r="W1651" t="s">
        <v>108</v>
      </c>
      <c r="X1651">
        <v>59727</v>
      </c>
      <c r="Y1651">
        <v>1702</v>
      </c>
      <c r="Z1651">
        <v>5</v>
      </c>
      <c r="AA1651">
        <v>2</v>
      </c>
      <c r="AB1651">
        <v>61</v>
      </c>
      <c r="AC1651">
        <v>15</v>
      </c>
      <c r="AD1651" t="s">
        <v>5500</v>
      </c>
      <c r="AE1651">
        <f>COUNTIF($E$2:E1651,E1651)</f>
        <v>2</v>
      </c>
      <c r="AF1651">
        <f>COUNTIF($H$2:$H1651,H1651)</f>
        <v>0</v>
      </c>
      <c r="AG1651">
        <f>COUNTIF($M$2:M1651,M1651)</f>
        <v>2</v>
      </c>
      <c r="AH1651">
        <f>COUNTIF($O$2:O1651,O1651)</f>
        <v>0</v>
      </c>
      <c r="AI1651">
        <f>COUNTIF($Q$2:Q1651,Q1651)</f>
        <v>2</v>
      </c>
      <c r="AJ1651">
        <f>COUNTIF($S$2:S1651,S1651)</f>
        <v>874</v>
      </c>
      <c r="AK1651">
        <f t="shared" si="25"/>
        <v>58.3271484375</v>
      </c>
      <c r="AL1651">
        <f>IF(AD1651="",0,COUNTIF($AD$2:AD1651,AD1651))</f>
        <v>1</v>
      </c>
    </row>
    <row r="1652" spans="1:38">
      <c r="A1652" t="s">
        <v>5501</v>
      </c>
      <c r="B1652" t="s">
        <v>56</v>
      </c>
      <c r="C1652">
        <v>200</v>
      </c>
      <c r="D1652" t="s">
        <v>54</v>
      </c>
      <c r="E1652" t="s">
        <v>5502</v>
      </c>
      <c r="F1652">
        <v>33</v>
      </c>
      <c r="G1652">
        <v>289</v>
      </c>
      <c r="H1652"/>
      <c r="I1652">
        <v>0</v>
      </c>
      <c r="J1652">
        <v>0</v>
      </c>
      <c r="K1652"/>
      <c r="L1652">
        <v>0</v>
      </c>
      <c r="M1652" t="s">
        <v>5503</v>
      </c>
      <c r="N1652">
        <v>33</v>
      </c>
      <c r="O1652"/>
      <c r="P1652">
        <v>0</v>
      </c>
      <c r="Q1652" t="s">
        <v>5504</v>
      </c>
      <c r="R1652">
        <v>50</v>
      </c>
      <c r="S1652" t="s">
        <v>172</v>
      </c>
      <c r="T1652">
        <v>6</v>
      </c>
      <c r="U1652" t="s">
        <v>53</v>
      </c>
      <c r="V1652" t="s">
        <v>53</v>
      </c>
      <c r="W1652" t="s">
        <v>108</v>
      </c>
      <c r="X1652">
        <v>66037</v>
      </c>
      <c r="Y1652">
        <v>2052</v>
      </c>
      <c r="Z1652">
        <v>4</v>
      </c>
      <c r="AA1652">
        <v>10</v>
      </c>
      <c r="AB1652">
        <v>67</v>
      </c>
      <c r="AC1652">
        <v>24</v>
      </c>
      <c r="AD1652" t="s">
        <v>5505</v>
      </c>
      <c r="AE1652">
        <f>COUNTIF($E$2:E1652,E1652)</f>
        <v>1</v>
      </c>
      <c r="AF1652">
        <f>COUNTIF($H$2:$H1652,H1652)</f>
        <v>0</v>
      </c>
      <c r="AG1652">
        <f>COUNTIF($M$2:M1652,M1652)</f>
        <v>1</v>
      </c>
      <c r="AH1652">
        <f>COUNTIF($O$2:O1652,O1652)</f>
        <v>0</v>
      </c>
      <c r="AI1652">
        <f>COUNTIF($Q$2:Q1652,Q1652)</f>
        <v>1</v>
      </c>
      <c r="AJ1652">
        <f>COUNTIF($S$2:S1652,S1652)</f>
        <v>875</v>
      </c>
      <c r="AK1652">
        <f t="shared" si="25"/>
        <v>64.4892578125</v>
      </c>
      <c r="AL1652">
        <f>IF(AD1652="",0,COUNTIF($AD$2:AD1652,AD1652))</f>
        <v>1</v>
      </c>
    </row>
    <row r="1653" spans="1:38">
      <c r="A1653" t="s">
        <v>5506</v>
      </c>
      <c r="B1653" t="s">
        <v>56</v>
      </c>
      <c r="C1653">
        <v>200</v>
      </c>
      <c r="D1653" t="s">
        <v>54</v>
      </c>
      <c r="E1653" t="s">
        <v>5502</v>
      </c>
      <c r="F1653">
        <v>33</v>
      </c>
      <c r="G1653">
        <v>289</v>
      </c>
      <c r="H1653"/>
      <c r="I1653">
        <v>0</v>
      </c>
      <c r="J1653">
        <v>0</v>
      </c>
      <c r="K1653"/>
      <c r="L1653">
        <v>0</v>
      </c>
      <c r="M1653" t="s">
        <v>5503</v>
      </c>
      <c r="N1653">
        <v>33</v>
      </c>
      <c r="O1653"/>
      <c r="P1653">
        <v>0</v>
      </c>
      <c r="Q1653" t="s">
        <v>5504</v>
      </c>
      <c r="R1653">
        <v>50</v>
      </c>
      <c r="S1653" t="s">
        <v>172</v>
      </c>
      <c r="T1653">
        <v>6</v>
      </c>
      <c r="U1653" t="s">
        <v>53</v>
      </c>
      <c r="V1653" t="s">
        <v>53</v>
      </c>
      <c r="W1653" t="s">
        <v>108</v>
      </c>
      <c r="X1653">
        <v>66021</v>
      </c>
      <c r="Y1653">
        <v>2052</v>
      </c>
      <c r="Z1653">
        <v>5</v>
      </c>
      <c r="AA1653">
        <v>8</v>
      </c>
      <c r="AB1653">
        <v>67</v>
      </c>
      <c r="AC1653">
        <v>24</v>
      </c>
      <c r="AD1653" t="s">
        <v>5507</v>
      </c>
      <c r="AE1653">
        <f>COUNTIF($E$2:E1653,E1653)</f>
        <v>2</v>
      </c>
      <c r="AF1653">
        <f>COUNTIF($H$2:$H1653,H1653)</f>
        <v>0</v>
      </c>
      <c r="AG1653">
        <f>COUNTIF($M$2:M1653,M1653)</f>
        <v>2</v>
      </c>
      <c r="AH1653">
        <f>COUNTIF($O$2:O1653,O1653)</f>
        <v>0</v>
      </c>
      <c r="AI1653">
        <f>COUNTIF($Q$2:Q1653,Q1653)</f>
        <v>2</v>
      </c>
      <c r="AJ1653">
        <f>COUNTIF($S$2:S1653,S1653)</f>
        <v>876</v>
      </c>
      <c r="AK1653">
        <f t="shared" si="25"/>
        <v>64.4736328125</v>
      </c>
      <c r="AL1653">
        <f>IF(AD1653="",0,COUNTIF($AD$2:AD1653,AD1653))</f>
        <v>1</v>
      </c>
    </row>
    <row r="1654" spans="1:38">
      <c r="A1654" t="s">
        <v>5508</v>
      </c>
      <c r="B1654" t="s">
        <v>56</v>
      </c>
      <c r="C1654">
        <v>200</v>
      </c>
      <c r="D1654" t="s">
        <v>54</v>
      </c>
      <c r="E1654" t="s">
        <v>5509</v>
      </c>
      <c r="F1654">
        <v>51</v>
      </c>
      <c r="G1654">
        <v>447</v>
      </c>
      <c r="H1654"/>
      <c r="I1654">
        <v>0</v>
      </c>
      <c r="J1654">
        <v>0</v>
      </c>
      <c r="K1654"/>
      <c r="L1654">
        <v>0</v>
      </c>
      <c r="M1654" t="s">
        <v>5509</v>
      </c>
      <c r="N1654">
        <v>51</v>
      </c>
      <c r="O1654"/>
      <c r="P1654">
        <v>0</v>
      </c>
      <c r="Q1654" t="s">
        <v>5510</v>
      </c>
      <c r="R1654">
        <v>13</v>
      </c>
      <c r="S1654" t="s">
        <v>5511</v>
      </c>
      <c r="T1654">
        <v>13</v>
      </c>
      <c r="U1654" t="s">
        <v>53</v>
      </c>
      <c r="V1654" t="s">
        <v>53</v>
      </c>
      <c r="W1654" t="s">
        <v>108</v>
      </c>
      <c r="X1654">
        <v>63463</v>
      </c>
      <c r="Y1654">
        <v>1812</v>
      </c>
      <c r="Z1654">
        <v>3</v>
      </c>
      <c r="AA1654">
        <v>20</v>
      </c>
      <c r="AB1654">
        <v>66</v>
      </c>
      <c r="AC1654">
        <v>17</v>
      </c>
      <c r="AD1654" t="s">
        <v>5512</v>
      </c>
      <c r="AE1654">
        <f>COUNTIF($E$2:E1654,E1654)</f>
        <v>1</v>
      </c>
      <c r="AF1654">
        <f>COUNTIF($H$2:$H1654,H1654)</f>
        <v>0</v>
      </c>
      <c r="AG1654">
        <f>COUNTIF($M$2:M1654,M1654)</f>
        <v>1</v>
      </c>
      <c r="AH1654">
        <f>COUNTIF($O$2:O1654,O1654)</f>
        <v>0</v>
      </c>
      <c r="AI1654">
        <f>COUNTIF($Q$2:Q1654,Q1654)</f>
        <v>1</v>
      </c>
      <c r="AJ1654">
        <f>COUNTIF($S$2:S1654,S1654)</f>
        <v>1</v>
      </c>
      <c r="AK1654">
        <f t="shared" si="25"/>
        <v>61.9755859375</v>
      </c>
      <c r="AL1654">
        <f>IF(AD1654="",0,COUNTIF($AD$2:AD1654,AD1654))</f>
        <v>1</v>
      </c>
    </row>
    <row r="1655" spans="1:38">
      <c r="A1655" t="s">
        <v>5513</v>
      </c>
      <c r="B1655" t="s">
        <v>56</v>
      </c>
      <c r="C1655">
        <v>200</v>
      </c>
      <c r="D1655" t="s">
        <v>54</v>
      </c>
      <c r="E1655" t="s">
        <v>5509</v>
      </c>
      <c r="F1655">
        <v>51</v>
      </c>
      <c r="G1655">
        <v>447</v>
      </c>
      <c r="H1655"/>
      <c r="I1655">
        <v>0</v>
      </c>
      <c r="J1655">
        <v>0</v>
      </c>
      <c r="K1655"/>
      <c r="L1655">
        <v>0</v>
      </c>
      <c r="M1655" t="s">
        <v>5509</v>
      </c>
      <c r="N1655">
        <v>51</v>
      </c>
      <c r="O1655"/>
      <c r="P1655">
        <v>0</v>
      </c>
      <c r="Q1655" t="s">
        <v>5510</v>
      </c>
      <c r="R1655">
        <v>13</v>
      </c>
      <c r="S1655" t="s">
        <v>5511</v>
      </c>
      <c r="T1655">
        <v>13</v>
      </c>
      <c r="U1655" t="s">
        <v>53</v>
      </c>
      <c r="V1655" t="s">
        <v>53</v>
      </c>
      <c r="W1655" t="s">
        <v>108</v>
      </c>
      <c r="X1655">
        <v>63478</v>
      </c>
      <c r="Y1655">
        <v>1812</v>
      </c>
      <c r="Z1655">
        <v>4</v>
      </c>
      <c r="AA1655">
        <v>6</v>
      </c>
      <c r="AB1655">
        <v>66</v>
      </c>
      <c r="AC1655">
        <v>17</v>
      </c>
      <c r="AD1655" t="s">
        <v>5514</v>
      </c>
      <c r="AE1655">
        <f>COUNTIF($E$2:E1655,E1655)</f>
        <v>2</v>
      </c>
      <c r="AF1655">
        <f>COUNTIF($H$2:$H1655,H1655)</f>
        <v>0</v>
      </c>
      <c r="AG1655">
        <f>COUNTIF($M$2:M1655,M1655)</f>
        <v>2</v>
      </c>
      <c r="AH1655">
        <f>COUNTIF($O$2:O1655,O1655)</f>
        <v>0</v>
      </c>
      <c r="AI1655">
        <f>COUNTIF($Q$2:Q1655,Q1655)</f>
        <v>2</v>
      </c>
      <c r="AJ1655">
        <f>COUNTIF($S$2:S1655,S1655)</f>
        <v>2</v>
      </c>
      <c r="AK1655">
        <f t="shared" si="25"/>
        <v>61.990234375</v>
      </c>
      <c r="AL1655">
        <f>IF(AD1655="",0,COUNTIF($AD$2:AD1655,AD1655))</f>
        <v>1</v>
      </c>
    </row>
    <row r="1656" spans="1:38">
      <c r="A1656" t="s">
        <v>5515</v>
      </c>
      <c r="B1656" t="s">
        <v>56</v>
      </c>
      <c r="C1656">
        <v>200</v>
      </c>
      <c r="D1656" t="s">
        <v>54</v>
      </c>
      <c r="E1656" t="s">
        <v>5516</v>
      </c>
      <c r="F1656">
        <v>63</v>
      </c>
      <c r="G1656">
        <v>523</v>
      </c>
      <c r="H1656"/>
      <c r="I1656">
        <v>0</v>
      </c>
      <c r="J1656">
        <v>0</v>
      </c>
      <c r="K1656"/>
      <c r="L1656">
        <v>0</v>
      </c>
      <c r="M1656" t="s">
        <v>5516</v>
      </c>
      <c r="N1656">
        <v>63</v>
      </c>
      <c r="O1656"/>
      <c r="P1656">
        <v>0</v>
      </c>
      <c r="Q1656" t="s">
        <v>5517</v>
      </c>
      <c r="R1656">
        <v>59</v>
      </c>
      <c r="S1656" t="s">
        <v>5518</v>
      </c>
      <c r="T1656">
        <v>53</v>
      </c>
      <c r="U1656" t="s">
        <v>53</v>
      </c>
      <c r="V1656" t="s">
        <v>53</v>
      </c>
      <c r="W1656" t="s">
        <v>108</v>
      </c>
      <c r="X1656">
        <v>56099</v>
      </c>
      <c r="Y1656">
        <v>782</v>
      </c>
      <c r="Z1656">
        <v>3</v>
      </c>
      <c r="AA1656">
        <v>21</v>
      </c>
      <c r="AB1656">
        <v>64</v>
      </c>
      <c r="AC1656">
        <v>13</v>
      </c>
      <c r="AD1656" t="s">
        <v>5519</v>
      </c>
      <c r="AE1656">
        <f>COUNTIF($E$2:E1656,E1656)</f>
        <v>1</v>
      </c>
      <c r="AF1656">
        <f>COUNTIF($H$2:$H1656,H1656)</f>
        <v>0</v>
      </c>
      <c r="AG1656">
        <f>COUNTIF($M$2:M1656,M1656)</f>
        <v>1</v>
      </c>
      <c r="AH1656">
        <f>COUNTIF($O$2:O1656,O1656)</f>
        <v>0</v>
      </c>
      <c r="AI1656">
        <f>COUNTIF($Q$2:Q1656,Q1656)</f>
        <v>1</v>
      </c>
      <c r="AJ1656">
        <f>COUNTIF($S$2:S1656,S1656)</f>
        <v>1</v>
      </c>
      <c r="AK1656">
        <f t="shared" si="25"/>
        <v>54.7841796875</v>
      </c>
      <c r="AL1656">
        <f>IF(AD1656="",0,COUNTIF($AD$2:AD1656,AD1656))</f>
        <v>1</v>
      </c>
    </row>
    <row r="1657" spans="1:38">
      <c r="A1657" t="s">
        <v>5520</v>
      </c>
      <c r="B1657" t="s">
        <v>56</v>
      </c>
      <c r="C1657">
        <v>200</v>
      </c>
      <c r="D1657" t="s">
        <v>54</v>
      </c>
      <c r="E1657" t="s">
        <v>5516</v>
      </c>
      <c r="F1657">
        <v>63</v>
      </c>
      <c r="G1657">
        <v>523</v>
      </c>
      <c r="H1657"/>
      <c r="I1657">
        <v>0</v>
      </c>
      <c r="J1657">
        <v>0</v>
      </c>
      <c r="K1657"/>
      <c r="L1657">
        <v>0</v>
      </c>
      <c r="M1657" t="s">
        <v>5516</v>
      </c>
      <c r="N1657">
        <v>63</v>
      </c>
      <c r="O1657"/>
      <c r="P1657">
        <v>0</v>
      </c>
      <c r="Q1657" t="s">
        <v>5517</v>
      </c>
      <c r="R1657">
        <v>59</v>
      </c>
      <c r="S1657" t="s">
        <v>5518</v>
      </c>
      <c r="T1657">
        <v>53</v>
      </c>
      <c r="U1657" t="s">
        <v>53</v>
      </c>
      <c r="V1657" t="s">
        <v>53</v>
      </c>
      <c r="W1657" t="s">
        <v>108</v>
      </c>
      <c r="X1657">
        <v>56093</v>
      </c>
      <c r="Y1657">
        <v>782</v>
      </c>
      <c r="Z1657">
        <v>4</v>
      </c>
      <c r="AA1657">
        <v>2</v>
      </c>
      <c r="AB1657">
        <v>64</v>
      </c>
      <c r="AC1657">
        <v>13</v>
      </c>
      <c r="AD1657" t="s">
        <v>5521</v>
      </c>
      <c r="AE1657">
        <f>COUNTIF($E$2:E1657,E1657)</f>
        <v>2</v>
      </c>
      <c r="AF1657">
        <f>COUNTIF($H$2:$H1657,H1657)</f>
        <v>0</v>
      </c>
      <c r="AG1657">
        <f>COUNTIF($M$2:M1657,M1657)</f>
        <v>2</v>
      </c>
      <c r="AH1657">
        <f>COUNTIF($O$2:O1657,O1657)</f>
        <v>0</v>
      </c>
      <c r="AI1657">
        <f>COUNTIF($Q$2:Q1657,Q1657)</f>
        <v>2</v>
      </c>
      <c r="AJ1657">
        <f>COUNTIF($S$2:S1657,S1657)</f>
        <v>2</v>
      </c>
      <c r="AK1657">
        <f t="shared" si="25"/>
        <v>54.7783203125</v>
      </c>
      <c r="AL1657">
        <f>IF(AD1657="",0,COUNTIF($AD$2:AD1657,AD1657))</f>
        <v>1</v>
      </c>
    </row>
    <row r="1658" spans="1:38">
      <c r="A1658" t="s">
        <v>5522</v>
      </c>
      <c r="B1658" t="s">
        <v>56</v>
      </c>
      <c r="C1658">
        <v>200</v>
      </c>
      <c r="D1658" t="s">
        <v>54</v>
      </c>
      <c r="E1658" t="s">
        <v>5523</v>
      </c>
      <c r="F1658">
        <v>45</v>
      </c>
      <c r="G1658">
        <v>402</v>
      </c>
      <c r="H1658"/>
      <c r="I1658">
        <v>0</v>
      </c>
      <c r="J1658">
        <v>0</v>
      </c>
      <c r="K1658"/>
      <c r="L1658">
        <v>0</v>
      </c>
      <c r="M1658" t="s">
        <v>5524</v>
      </c>
      <c r="N1658">
        <v>45</v>
      </c>
      <c r="O1658"/>
      <c r="P1658">
        <v>0</v>
      </c>
      <c r="Q1658" t="s">
        <v>5525</v>
      </c>
      <c r="R1658">
        <v>47</v>
      </c>
      <c r="S1658" t="s">
        <v>5526</v>
      </c>
      <c r="T1658">
        <v>63</v>
      </c>
      <c r="U1658" t="s">
        <v>53</v>
      </c>
      <c r="V1658" t="s">
        <v>53</v>
      </c>
      <c r="W1658" t="s">
        <v>108</v>
      </c>
      <c r="X1658">
        <v>108049</v>
      </c>
      <c r="Y1658">
        <v>4118</v>
      </c>
      <c r="Z1658">
        <v>4</v>
      </c>
      <c r="AA1658">
        <v>16</v>
      </c>
      <c r="AB1658">
        <v>102</v>
      </c>
      <c r="AC1658">
        <v>42</v>
      </c>
      <c r="AD1658" t="s">
        <v>5527</v>
      </c>
      <c r="AE1658">
        <f>COUNTIF($E$2:E1658,E1658)</f>
        <v>1</v>
      </c>
      <c r="AF1658">
        <f>COUNTIF($H$2:$H1658,H1658)</f>
        <v>0</v>
      </c>
      <c r="AG1658">
        <f>COUNTIF($M$2:M1658,M1658)</f>
        <v>1</v>
      </c>
      <c r="AH1658">
        <f>COUNTIF($O$2:O1658,O1658)</f>
        <v>0</v>
      </c>
      <c r="AI1658">
        <f>COUNTIF($Q$2:Q1658,Q1658)</f>
        <v>1</v>
      </c>
      <c r="AJ1658">
        <f>COUNTIF($S$2:S1658,S1658)</f>
        <v>1</v>
      </c>
      <c r="AK1658">
        <f t="shared" si="25"/>
        <v>105.5166015625</v>
      </c>
      <c r="AL1658">
        <f>IF(AD1658="",0,COUNTIF($AD$2:AD1658,AD1658))</f>
        <v>1</v>
      </c>
    </row>
    <row r="1659" spans="1:38">
      <c r="A1659" t="s">
        <v>5528</v>
      </c>
      <c r="B1659" t="s">
        <v>56</v>
      </c>
      <c r="C1659">
        <v>200</v>
      </c>
      <c r="D1659" t="s">
        <v>54</v>
      </c>
      <c r="E1659" t="s">
        <v>5523</v>
      </c>
      <c r="F1659">
        <v>45</v>
      </c>
      <c r="G1659">
        <v>402</v>
      </c>
      <c r="H1659"/>
      <c r="I1659">
        <v>0</v>
      </c>
      <c r="J1659">
        <v>0</v>
      </c>
      <c r="K1659"/>
      <c r="L1659">
        <v>0</v>
      </c>
      <c r="M1659" t="s">
        <v>5524</v>
      </c>
      <c r="N1659">
        <v>45</v>
      </c>
      <c r="O1659"/>
      <c r="P1659">
        <v>0</v>
      </c>
      <c r="Q1659" t="s">
        <v>5525</v>
      </c>
      <c r="R1659">
        <v>47</v>
      </c>
      <c r="S1659" t="s">
        <v>5526</v>
      </c>
      <c r="T1659">
        <v>63</v>
      </c>
      <c r="U1659" t="s">
        <v>53</v>
      </c>
      <c r="V1659" t="s">
        <v>53</v>
      </c>
      <c r="W1659" t="s">
        <v>108</v>
      </c>
      <c r="X1659">
        <v>108072</v>
      </c>
      <c r="Y1659">
        <v>4118</v>
      </c>
      <c r="Z1659">
        <v>5</v>
      </c>
      <c r="AA1659">
        <v>76</v>
      </c>
      <c r="AB1659">
        <v>102</v>
      </c>
      <c r="AC1659">
        <v>42</v>
      </c>
      <c r="AD1659" t="s">
        <v>5529</v>
      </c>
      <c r="AE1659">
        <f>COUNTIF($E$2:E1659,E1659)</f>
        <v>2</v>
      </c>
      <c r="AF1659">
        <f>COUNTIF($H$2:$H1659,H1659)</f>
        <v>0</v>
      </c>
      <c r="AG1659">
        <f>COUNTIF($M$2:M1659,M1659)</f>
        <v>2</v>
      </c>
      <c r="AH1659">
        <f>COUNTIF($O$2:O1659,O1659)</f>
        <v>0</v>
      </c>
      <c r="AI1659">
        <f>COUNTIF($Q$2:Q1659,Q1659)</f>
        <v>2</v>
      </c>
      <c r="AJ1659">
        <f>COUNTIF($S$2:S1659,S1659)</f>
        <v>2</v>
      </c>
      <c r="AK1659">
        <f t="shared" si="25"/>
        <v>105.5390625</v>
      </c>
      <c r="AL1659">
        <f>IF(AD1659="",0,COUNTIF($AD$2:AD1659,AD1659))</f>
        <v>1</v>
      </c>
    </row>
    <row r="1660" spans="1:38">
      <c r="A1660" t="s">
        <v>5530</v>
      </c>
      <c r="B1660" t="s">
        <v>56</v>
      </c>
      <c r="C1660">
        <v>200</v>
      </c>
      <c r="D1660" t="s">
        <v>54</v>
      </c>
      <c r="E1660" t="s">
        <v>5531</v>
      </c>
      <c r="F1660">
        <v>59</v>
      </c>
      <c r="G1660">
        <v>475</v>
      </c>
      <c r="H1660"/>
      <c r="I1660">
        <v>0</v>
      </c>
      <c r="J1660">
        <v>0</v>
      </c>
      <c r="K1660"/>
      <c r="L1660">
        <v>0</v>
      </c>
      <c r="M1660" t="s">
        <v>5532</v>
      </c>
      <c r="N1660">
        <v>80</v>
      </c>
      <c r="O1660"/>
      <c r="P1660">
        <v>0</v>
      </c>
      <c r="Q1660" t="s">
        <v>5533</v>
      </c>
      <c r="R1660">
        <v>29</v>
      </c>
      <c r="S1660" t="s">
        <v>5534</v>
      </c>
      <c r="T1660">
        <v>45</v>
      </c>
      <c r="U1660" t="s">
        <v>53</v>
      </c>
      <c r="V1660" t="s">
        <v>53</v>
      </c>
      <c r="W1660" t="s">
        <v>108</v>
      </c>
      <c r="X1660">
        <v>65048</v>
      </c>
      <c r="Y1660">
        <v>2131</v>
      </c>
      <c r="Z1660">
        <v>3</v>
      </c>
      <c r="AA1660">
        <v>20</v>
      </c>
      <c r="AB1660">
        <v>69</v>
      </c>
      <c r="AC1660">
        <v>21</v>
      </c>
      <c r="AD1660" t="s">
        <v>5535</v>
      </c>
      <c r="AE1660">
        <f>COUNTIF($E$2:E1660,E1660)</f>
        <v>1</v>
      </c>
      <c r="AF1660">
        <f>COUNTIF($H$2:$H1660,H1660)</f>
        <v>0</v>
      </c>
      <c r="AG1660">
        <f>COUNTIF($M$2:M1660,M1660)</f>
        <v>1</v>
      </c>
      <c r="AH1660">
        <f>COUNTIF($O$2:O1660,O1660)</f>
        <v>0</v>
      </c>
      <c r="AI1660">
        <f>COUNTIF($Q$2:Q1660,Q1660)</f>
        <v>1</v>
      </c>
      <c r="AJ1660">
        <f>COUNTIF($S$2:S1660,S1660)</f>
        <v>1</v>
      </c>
      <c r="AK1660">
        <f t="shared" si="25"/>
        <v>63.5234375</v>
      </c>
      <c r="AL1660">
        <f>IF(AD1660="",0,COUNTIF($AD$2:AD1660,AD1660))</f>
        <v>1</v>
      </c>
    </row>
    <row r="1661" spans="1:38">
      <c r="A1661" t="s">
        <v>5536</v>
      </c>
      <c r="B1661" t="s">
        <v>56</v>
      </c>
      <c r="C1661">
        <v>200</v>
      </c>
      <c r="D1661" t="s">
        <v>54</v>
      </c>
      <c r="E1661" t="s">
        <v>5531</v>
      </c>
      <c r="F1661">
        <v>59</v>
      </c>
      <c r="G1661">
        <v>475</v>
      </c>
      <c r="H1661"/>
      <c r="I1661">
        <v>0</v>
      </c>
      <c r="J1661">
        <v>0</v>
      </c>
      <c r="K1661"/>
      <c r="L1661">
        <v>0</v>
      </c>
      <c r="M1661" t="s">
        <v>5532</v>
      </c>
      <c r="N1661">
        <v>80</v>
      </c>
      <c r="O1661"/>
      <c r="P1661">
        <v>0</v>
      </c>
      <c r="Q1661" t="s">
        <v>5533</v>
      </c>
      <c r="R1661">
        <v>29</v>
      </c>
      <c r="S1661" t="s">
        <v>5534</v>
      </c>
      <c r="T1661">
        <v>45</v>
      </c>
      <c r="U1661" t="s">
        <v>53</v>
      </c>
      <c r="V1661" t="s">
        <v>53</v>
      </c>
      <c r="W1661" t="s">
        <v>108</v>
      </c>
      <c r="X1661">
        <v>65085</v>
      </c>
      <c r="Y1661">
        <v>2131</v>
      </c>
      <c r="Z1661">
        <v>4</v>
      </c>
      <c r="AA1661">
        <v>8</v>
      </c>
      <c r="AB1661">
        <v>69</v>
      </c>
      <c r="AC1661">
        <v>21</v>
      </c>
      <c r="AD1661" t="s">
        <v>5537</v>
      </c>
      <c r="AE1661">
        <f>COUNTIF($E$2:E1661,E1661)</f>
        <v>2</v>
      </c>
      <c r="AF1661">
        <f>COUNTIF($H$2:$H1661,H1661)</f>
        <v>0</v>
      </c>
      <c r="AG1661">
        <f>COUNTIF($M$2:M1661,M1661)</f>
        <v>2</v>
      </c>
      <c r="AH1661">
        <f>COUNTIF($O$2:O1661,O1661)</f>
        <v>0</v>
      </c>
      <c r="AI1661">
        <f>COUNTIF($Q$2:Q1661,Q1661)</f>
        <v>2</v>
      </c>
      <c r="AJ1661">
        <f>COUNTIF($S$2:S1661,S1661)</f>
        <v>2</v>
      </c>
      <c r="AK1661">
        <f t="shared" si="25"/>
        <v>63.5595703125</v>
      </c>
      <c r="AL1661">
        <f>IF(AD1661="",0,COUNTIF($AD$2:AD1661,AD1661))</f>
        <v>1</v>
      </c>
    </row>
    <row r="1662" spans="1:38">
      <c r="A1662" t="s">
        <v>5538</v>
      </c>
      <c r="B1662" t="s">
        <v>56</v>
      </c>
      <c r="C1662">
        <v>200</v>
      </c>
      <c r="D1662" t="s">
        <v>54</v>
      </c>
      <c r="E1662" t="s">
        <v>5539</v>
      </c>
      <c r="F1662">
        <v>37</v>
      </c>
      <c r="G1662">
        <v>334</v>
      </c>
      <c r="H1662"/>
      <c r="I1662">
        <v>0</v>
      </c>
      <c r="J1662">
        <v>0</v>
      </c>
      <c r="K1662"/>
      <c r="L1662">
        <v>0</v>
      </c>
      <c r="M1662" t="s">
        <v>5539</v>
      </c>
      <c r="N1662">
        <v>37</v>
      </c>
      <c r="O1662"/>
      <c r="P1662">
        <v>0</v>
      </c>
      <c r="Q1662" t="s">
        <v>5540</v>
      </c>
      <c r="R1662">
        <v>29</v>
      </c>
      <c r="S1662" t="s">
        <v>5541</v>
      </c>
      <c r="T1662">
        <v>7</v>
      </c>
      <c r="U1662" t="s">
        <v>53</v>
      </c>
      <c r="V1662" t="s">
        <v>53</v>
      </c>
      <c r="W1662" t="s">
        <v>108</v>
      </c>
      <c r="X1662">
        <v>71944</v>
      </c>
      <c r="Y1662">
        <v>2132</v>
      </c>
      <c r="Z1662">
        <v>3</v>
      </c>
      <c r="AA1662">
        <v>18</v>
      </c>
      <c r="AB1662">
        <v>72</v>
      </c>
      <c r="AC1662">
        <v>28</v>
      </c>
      <c r="AD1662" t="s">
        <v>5542</v>
      </c>
      <c r="AE1662">
        <f>COUNTIF($E$2:E1662,E1662)</f>
        <v>1</v>
      </c>
      <c r="AF1662">
        <f>COUNTIF($H$2:$H1662,H1662)</f>
        <v>0</v>
      </c>
      <c r="AG1662">
        <f>COUNTIF($M$2:M1662,M1662)</f>
        <v>1</v>
      </c>
      <c r="AH1662">
        <f>COUNTIF($O$2:O1662,O1662)</f>
        <v>0</v>
      </c>
      <c r="AI1662">
        <f>COUNTIF($Q$2:Q1662,Q1662)</f>
        <v>1</v>
      </c>
      <c r="AJ1662">
        <f>COUNTIF($S$2:S1662,S1662)</f>
        <v>1</v>
      </c>
      <c r="AK1662">
        <f t="shared" si="25"/>
        <v>70.2578125</v>
      </c>
      <c r="AL1662">
        <f>IF(AD1662="",0,COUNTIF($AD$2:AD1662,AD1662))</f>
        <v>1</v>
      </c>
    </row>
    <row r="1663" spans="1:38">
      <c r="A1663" t="s">
        <v>5543</v>
      </c>
      <c r="B1663" t="s">
        <v>56</v>
      </c>
      <c r="C1663">
        <v>200</v>
      </c>
      <c r="D1663" t="s">
        <v>54</v>
      </c>
      <c r="E1663" t="s">
        <v>5539</v>
      </c>
      <c r="F1663">
        <v>37</v>
      </c>
      <c r="G1663">
        <v>334</v>
      </c>
      <c r="H1663"/>
      <c r="I1663">
        <v>0</v>
      </c>
      <c r="J1663">
        <v>0</v>
      </c>
      <c r="K1663"/>
      <c r="L1663">
        <v>0</v>
      </c>
      <c r="M1663" t="s">
        <v>5539</v>
      </c>
      <c r="N1663">
        <v>37</v>
      </c>
      <c r="O1663"/>
      <c r="P1663">
        <v>0</v>
      </c>
      <c r="Q1663" t="s">
        <v>5540</v>
      </c>
      <c r="R1663">
        <v>29</v>
      </c>
      <c r="S1663" t="s">
        <v>5541</v>
      </c>
      <c r="T1663">
        <v>7</v>
      </c>
      <c r="U1663" t="s">
        <v>53</v>
      </c>
      <c r="V1663" t="s">
        <v>53</v>
      </c>
      <c r="W1663" t="s">
        <v>108</v>
      </c>
      <c r="X1663">
        <v>71956</v>
      </c>
      <c r="Y1663">
        <v>2132</v>
      </c>
      <c r="Z1663">
        <v>4</v>
      </c>
      <c r="AA1663">
        <v>16</v>
      </c>
      <c r="AB1663">
        <v>72</v>
      </c>
      <c r="AC1663">
        <v>28</v>
      </c>
      <c r="AD1663" t="s">
        <v>5544</v>
      </c>
      <c r="AE1663">
        <f>COUNTIF($E$2:E1663,E1663)</f>
        <v>2</v>
      </c>
      <c r="AF1663">
        <f>COUNTIF($H$2:$H1663,H1663)</f>
        <v>0</v>
      </c>
      <c r="AG1663">
        <f>COUNTIF($M$2:M1663,M1663)</f>
        <v>2</v>
      </c>
      <c r="AH1663">
        <f>COUNTIF($O$2:O1663,O1663)</f>
        <v>0</v>
      </c>
      <c r="AI1663">
        <f>COUNTIF($Q$2:Q1663,Q1663)</f>
        <v>2</v>
      </c>
      <c r="AJ1663">
        <f>COUNTIF($S$2:S1663,S1663)</f>
        <v>2</v>
      </c>
      <c r="AK1663">
        <f t="shared" si="25"/>
        <v>70.26953125</v>
      </c>
      <c r="AL1663">
        <f>IF(AD1663="",0,COUNTIF($AD$2:AD1663,AD1663))</f>
        <v>1</v>
      </c>
    </row>
    <row r="1664" spans="1:38">
      <c r="A1664" t="s">
        <v>5545</v>
      </c>
      <c r="B1664" t="s">
        <v>56</v>
      </c>
      <c r="C1664">
        <v>200</v>
      </c>
      <c r="D1664" t="s">
        <v>54</v>
      </c>
      <c r="E1664" t="s">
        <v>5546</v>
      </c>
      <c r="F1664">
        <v>40</v>
      </c>
      <c r="G1664">
        <v>338</v>
      </c>
      <c r="H1664"/>
      <c r="I1664">
        <v>0</v>
      </c>
      <c r="J1664">
        <v>0</v>
      </c>
      <c r="K1664"/>
      <c r="L1664">
        <v>0</v>
      </c>
      <c r="M1664" t="s">
        <v>5546</v>
      </c>
      <c r="N1664">
        <v>40</v>
      </c>
      <c r="O1664"/>
      <c r="P1664">
        <v>0</v>
      </c>
      <c r="Q1664" t="s">
        <v>5547</v>
      </c>
      <c r="R1664">
        <v>57</v>
      </c>
      <c r="S1664" t="s">
        <v>172</v>
      </c>
      <c r="T1664">
        <v>6</v>
      </c>
      <c r="U1664" t="s">
        <v>53</v>
      </c>
      <c r="V1664" t="s">
        <v>53</v>
      </c>
      <c r="W1664" t="s">
        <v>108</v>
      </c>
      <c r="X1664">
        <v>57562</v>
      </c>
      <c r="Y1664">
        <v>1169</v>
      </c>
      <c r="Z1664">
        <v>3</v>
      </c>
      <c r="AA1664">
        <v>10</v>
      </c>
      <c r="AB1664">
        <v>63</v>
      </c>
      <c r="AC1664">
        <v>19</v>
      </c>
      <c r="AD1664" t="s">
        <v>5548</v>
      </c>
      <c r="AE1664">
        <f>COUNTIF($E$2:E1664,E1664)</f>
        <v>1</v>
      </c>
      <c r="AF1664">
        <f>COUNTIF($H$2:$H1664,H1664)</f>
        <v>0</v>
      </c>
      <c r="AG1664">
        <f>COUNTIF($M$2:M1664,M1664)</f>
        <v>1</v>
      </c>
      <c r="AH1664">
        <f>COUNTIF($O$2:O1664,O1664)</f>
        <v>0</v>
      </c>
      <c r="AI1664">
        <f>COUNTIF($Q$2:Q1664,Q1664)</f>
        <v>1</v>
      </c>
      <c r="AJ1664">
        <f>COUNTIF($S$2:S1664,S1664)</f>
        <v>877</v>
      </c>
      <c r="AK1664">
        <f t="shared" si="25"/>
        <v>56.212890625</v>
      </c>
      <c r="AL1664">
        <f>IF(AD1664="",0,COUNTIF($AD$2:AD1664,AD1664))</f>
        <v>1</v>
      </c>
    </row>
    <row r="1665" spans="1:38">
      <c r="A1665" t="s">
        <v>5549</v>
      </c>
      <c r="B1665" t="s">
        <v>56</v>
      </c>
      <c r="C1665">
        <v>200</v>
      </c>
      <c r="D1665" t="s">
        <v>54</v>
      </c>
      <c r="E1665" t="s">
        <v>5546</v>
      </c>
      <c r="F1665">
        <v>40</v>
      </c>
      <c r="G1665">
        <v>338</v>
      </c>
      <c r="H1665"/>
      <c r="I1665">
        <v>0</v>
      </c>
      <c r="J1665">
        <v>0</v>
      </c>
      <c r="K1665"/>
      <c r="L1665">
        <v>0</v>
      </c>
      <c r="M1665" t="s">
        <v>5546</v>
      </c>
      <c r="N1665">
        <v>40</v>
      </c>
      <c r="O1665"/>
      <c r="P1665">
        <v>0</v>
      </c>
      <c r="Q1665" t="s">
        <v>5547</v>
      </c>
      <c r="R1665">
        <v>57</v>
      </c>
      <c r="S1665" t="s">
        <v>172</v>
      </c>
      <c r="T1665">
        <v>6</v>
      </c>
      <c r="U1665" t="s">
        <v>53</v>
      </c>
      <c r="V1665" t="s">
        <v>53</v>
      </c>
      <c r="W1665" t="s">
        <v>108</v>
      </c>
      <c r="X1665">
        <v>57595</v>
      </c>
      <c r="Y1665">
        <v>1169</v>
      </c>
      <c r="Z1665">
        <v>4</v>
      </c>
      <c r="AA1665">
        <v>6</v>
      </c>
      <c r="AB1665">
        <v>63</v>
      </c>
      <c r="AC1665">
        <v>19</v>
      </c>
      <c r="AD1665" t="s">
        <v>5550</v>
      </c>
      <c r="AE1665">
        <f>COUNTIF($E$2:E1665,E1665)</f>
        <v>2</v>
      </c>
      <c r="AF1665">
        <f>COUNTIF($H$2:$H1665,H1665)</f>
        <v>0</v>
      </c>
      <c r="AG1665">
        <f>COUNTIF($M$2:M1665,M1665)</f>
        <v>2</v>
      </c>
      <c r="AH1665">
        <f>COUNTIF($O$2:O1665,O1665)</f>
        <v>0</v>
      </c>
      <c r="AI1665">
        <f>COUNTIF($Q$2:Q1665,Q1665)</f>
        <v>2</v>
      </c>
      <c r="AJ1665">
        <f>COUNTIF($S$2:S1665,S1665)</f>
        <v>878</v>
      </c>
      <c r="AK1665">
        <f t="shared" si="25"/>
        <v>56.2451171875</v>
      </c>
      <c r="AL1665">
        <f>IF(AD1665="",0,COUNTIF($AD$2:AD1665,AD1665))</f>
        <v>1</v>
      </c>
    </row>
    <row r="1666" spans="1:38">
      <c r="A1666" t="s">
        <v>5551</v>
      </c>
      <c r="B1666" t="s">
        <v>56</v>
      </c>
      <c r="C1666">
        <v>200</v>
      </c>
      <c r="D1666" t="s">
        <v>54</v>
      </c>
      <c r="E1666" t="s">
        <v>5552</v>
      </c>
      <c r="F1666">
        <v>46</v>
      </c>
      <c r="G1666">
        <v>393</v>
      </c>
      <c r="H1666"/>
      <c r="I1666">
        <v>0</v>
      </c>
      <c r="J1666">
        <v>0</v>
      </c>
      <c r="K1666"/>
      <c r="L1666">
        <v>0</v>
      </c>
      <c r="M1666" t="s">
        <v>5553</v>
      </c>
      <c r="N1666">
        <v>63</v>
      </c>
      <c r="O1666"/>
      <c r="P1666">
        <v>0</v>
      </c>
      <c r="Q1666" t="s">
        <v>5554</v>
      </c>
      <c r="R1666">
        <v>35</v>
      </c>
      <c r="S1666" t="s">
        <v>5555</v>
      </c>
      <c r="T1666">
        <v>32</v>
      </c>
      <c r="U1666" t="s">
        <v>53</v>
      </c>
      <c r="V1666" t="s">
        <v>53</v>
      </c>
      <c r="W1666" t="s">
        <v>108</v>
      </c>
      <c r="X1666">
        <v>63057</v>
      </c>
      <c r="Y1666">
        <v>1664</v>
      </c>
      <c r="Z1666">
        <v>3</v>
      </c>
      <c r="AA1666">
        <v>10</v>
      </c>
      <c r="AB1666">
        <v>68</v>
      </c>
      <c r="AC1666">
        <v>18</v>
      </c>
      <c r="AD1666" t="s">
        <v>5556</v>
      </c>
      <c r="AE1666">
        <f>COUNTIF($E$2:E1666,E1666)</f>
        <v>1</v>
      </c>
      <c r="AF1666">
        <f>COUNTIF($H$2:$H1666,H1666)</f>
        <v>0</v>
      </c>
      <c r="AG1666">
        <f>COUNTIF($M$2:M1666,M1666)</f>
        <v>1</v>
      </c>
      <c r="AH1666">
        <f>COUNTIF($O$2:O1666,O1666)</f>
        <v>0</v>
      </c>
      <c r="AI1666">
        <f>COUNTIF($Q$2:Q1666,Q1666)</f>
        <v>1</v>
      </c>
      <c r="AJ1666">
        <f>COUNTIF($S$2:S1666,S1666)</f>
        <v>1</v>
      </c>
      <c r="AK1666">
        <f t="shared" si="25"/>
        <v>61.5791015625</v>
      </c>
      <c r="AL1666">
        <f>IF(AD1666="",0,COUNTIF($AD$2:AD1666,AD1666))</f>
        <v>1</v>
      </c>
    </row>
    <row r="1667" spans="1:38">
      <c r="A1667" t="s">
        <v>5557</v>
      </c>
      <c r="B1667" t="s">
        <v>56</v>
      </c>
      <c r="C1667">
        <v>200</v>
      </c>
      <c r="D1667" t="s">
        <v>54</v>
      </c>
      <c r="E1667" t="s">
        <v>5552</v>
      </c>
      <c r="F1667">
        <v>46</v>
      </c>
      <c r="G1667">
        <v>393</v>
      </c>
      <c r="H1667"/>
      <c r="I1667">
        <v>0</v>
      </c>
      <c r="J1667">
        <v>0</v>
      </c>
      <c r="K1667"/>
      <c r="L1667">
        <v>0</v>
      </c>
      <c r="M1667" t="s">
        <v>5553</v>
      </c>
      <c r="N1667">
        <v>63</v>
      </c>
      <c r="O1667"/>
      <c r="P1667">
        <v>0</v>
      </c>
      <c r="Q1667" t="s">
        <v>5554</v>
      </c>
      <c r="R1667">
        <v>35</v>
      </c>
      <c r="S1667" t="s">
        <v>5555</v>
      </c>
      <c r="T1667">
        <v>32</v>
      </c>
      <c r="U1667" t="s">
        <v>53</v>
      </c>
      <c r="V1667" t="s">
        <v>53</v>
      </c>
      <c r="W1667" t="s">
        <v>108</v>
      </c>
      <c r="X1667">
        <v>63053</v>
      </c>
      <c r="Y1667">
        <v>1664</v>
      </c>
      <c r="Z1667">
        <v>4</v>
      </c>
      <c r="AA1667">
        <v>10</v>
      </c>
      <c r="AB1667">
        <v>68</v>
      </c>
      <c r="AC1667">
        <v>18</v>
      </c>
      <c r="AD1667" t="s">
        <v>5558</v>
      </c>
      <c r="AE1667">
        <f>COUNTIF($E$2:E1667,E1667)</f>
        <v>2</v>
      </c>
      <c r="AF1667">
        <f>COUNTIF($H$2:$H1667,H1667)</f>
        <v>0</v>
      </c>
      <c r="AG1667">
        <f>COUNTIF($M$2:M1667,M1667)</f>
        <v>2</v>
      </c>
      <c r="AH1667">
        <f>COUNTIF($O$2:O1667,O1667)</f>
        <v>0</v>
      </c>
      <c r="AI1667">
        <f>COUNTIF($Q$2:Q1667,Q1667)</f>
        <v>2</v>
      </c>
      <c r="AJ1667">
        <f>COUNTIF($S$2:S1667,S1667)</f>
        <v>2</v>
      </c>
      <c r="AK1667">
        <f t="shared" ref="AK1667:AK1730" si="26">X1667/1024</f>
        <v>61.5751953125</v>
      </c>
      <c r="AL1667">
        <f>IF(AD1667="",0,COUNTIF($AD$2:AD1667,AD1667))</f>
        <v>1</v>
      </c>
    </row>
    <row r="1668" spans="1:38">
      <c r="A1668" t="s">
        <v>5559</v>
      </c>
      <c r="B1668" t="s">
        <v>56</v>
      </c>
      <c r="C1668">
        <v>200</v>
      </c>
      <c r="D1668" t="s">
        <v>54</v>
      </c>
      <c r="E1668" t="s">
        <v>5560</v>
      </c>
      <c r="F1668">
        <v>45</v>
      </c>
      <c r="G1668">
        <v>363</v>
      </c>
      <c r="H1668"/>
      <c r="I1668">
        <v>0</v>
      </c>
      <c r="J1668">
        <v>0</v>
      </c>
      <c r="K1668"/>
      <c r="L1668">
        <v>0</v>
      </c>
      <c r="M1668" t="s">
        <v>5560</v>
      </c>
      <c r="N1668">
        <v>45</v>
      </c>
      <c r="O1668"/>
      <c r="P1668">
        <v>0</v>
      </c>
      <c r="Q1668" t="s">
        <v>5561</v>
      </c>
      <c r="R1668">
        <v>43</v>
      </c>
      <c r="S1668" t="s">
        <v>5562</v>
      </c>
      <c r="T1668">
        <v>35</v>
      </c>
      <c r="U1668" t="s">
        <v>53</v>
      </c>
      <c r="V1668" t="s">
        <v>53</v>
      </c>
      <c r="W1668" t="s">
        <v>108</v>
      </c>
      <c r="X1668">
        <v>62338</v>
      </c>
      <c r="Y1668">
        <v>1579</v>
      </c>
      <c r="Z1668">
        <v>4</v>
      </c>
      <c r="AA1668">
        <v>6</v>
      </c>
      <c r="AB1668">
        <v>62</v>
      </c>
      <c r="AC1668">
        <v>25</v>
      </c>
      <c r="AD1668" t="s">
        <v>5563</v>
      </c>
      <c r="AE1668">
        <f>COUNTIF($E$2:E1668,E1668)</f>
        <v>1</v>
      </c>
      <c r="AF1668">
        <f>COUNTIF($H$2:$H1668,H1668)</f>
        <v>0</v>
      </c>
      <c r="AG1668">
        <f>COUNTIF($M$2:M1668,M1668)</f>
        <v>1</v>
      </c>
      <c r="AH1668">
        <f>COUNTIF($O$2:O1668,O1668)</f>
        <v>0</v>
      </c>
      <c r="AI1668">
        <f>COUNTIF($Q$2:Q1668,Q1668)</f>
        <v>1</v>
      </c>
      <c r="AJ1668">
        <f>COUNTIF($S$2:S1668,S1668)</f>
        <v>1</v>
      </c>
      <c r="AK1668">
        <f t="shared" si="26"/>
        <v>60.876953125</v>
      </c>
      <c r="AL1668">
        <f>IF(AD1668="",0,COUNTIF($AD$2:AD1668,AD1668))</f>
        <v>1</v>
      </c>
    </row>
    <row r="1669" spans="1:38">
      <c r="A1669" t="s">
        <v>5564</v>
      </c>
      <c r="B1669" t="s">
        <v>56</v>
      </c>
      <c r="C1669">
        <v>200</v>
      </c>
      <c r="D1669" t="s">
        <v>54</v>
      </c>
      <c r="E1669" t="s">
        <v>5560</v>
      </c>
      <c r="F1669">
        <v>45</v>
      </c>
      <c r="G1669">
        <v>363</v>
      </c>
      <c r="H1669"/>
      <c r="I1669">
        <v>0</v>
      </c>
      <c r="J1669">
        <v>0</v>
      </c>
      <c r="K1669"/>
      <c r="L1669">
        <v>0</v>
      </c>
      <c r="M1669" t="s">
        <v>5560</v>
      </c>
      <c r="N1669">
        <v>45</v>
      </c>
      <c r="O1669"/>
      <c r="P1669">
        <v>0</v>
      </c>
      <c r="Q1669" t="s">
        <v>5561</v>
      </c>
      <c r="R1669">
        <v>43</v>
      </c>
      <c r="S1669" t="s">
        <v>5562</v>
      </c>
      <c r="T1669">
        <v>35</v>
      </c>
      <c r="U1669" t="s">
        <v>53</v>
      </c>
      <c r="V1669" t="s">
        <v>53</v>
      </c>
      <c r="W1669" t="s">
        <v>108</v>
      </c>
      <c r="X1669">
        <v>62366</v>
      </c>
      <c r="Y1669">
        <v>1579</v>
      </c>
      <c r="Z1669">
        <v>5</v>
      </c>
      <c r="AA1669">
        <v>2</v>
      </c>
      <c r="AB1669">
        <v>62</v>
      </c>
      <c r="AC1669">
        <v>25</v>
      </c>
      <c r="AD1669" t="s">
        <v>5565</v>
      </c>
      <c r="AE1669">
        <f>COUNTIF($E$2:E1669,E1669)</f>
        <v>2</v>
      </c>
      <c r="AF1669">
        <f>COUNTIF($H$2:$H1669,H1669)</f>
        <v>0</v>
      </c>
      <c r="AG1669">
        <f>COUNTIF($M$2:M1669,M1669)</f>
        <v>2</v>
      </c>
      <c r="AH1669">
        <f>COUNTIF($O$2:O1669,O1669)</f>
        <v>0</v>
      </c>
      <c r="AI1669">
        <f>COUNTIF($Q$2:Q1669,Q1669)</f>
        <v>2</v>
      </c>
      <c r="AJ1669">
        <f>COUNTIF($S$2:S1669,S1669)</f>
        <v>2</v>
      </c>
      <c r="AK1669">
        <f t="shared" si="26"/>
        <v>60.904296875</v>
      </c>
      <c r="AL1669">
        <f>IF(AD1669="",0,COUNTIF($AD$2:AD1669,AD1669))</f>
        <v>1</v>
      </c>
    </row>
    <row r="1670" spans="1:38">
      <c r="A1670" t="s">
        <v>5566</v>
      </c>
      <c r="B1670" t="s">
        <v>56</v>
      </c>
      <c r="C1670">
        <v>200</v>
      </c>
      <c r="D1670" t="s">
        <v>54</v>
      </c>
      <c r="E1670" t="s">
        <v>5567</v>
      </c>
      <c r="F1670">
        <v>53</v>
      </c>
      <c r="G1670">
        <v>442</v>
      </c>
      <c r="H1670"/>
      <c r="I1670">
        <v>0</v>
      </c>
      <c r="J1670">
        <v>0</v>
      </c>
      <c r="K1670"/>
      <c r="L1670">
        <v>0</v>
      </c>
      <c r="M1670" t="s">
        <v>5568</v>
      </c>
      <c r="N1670">
        <v>59</v>
      </c>
      <c r="O1670"/>
      <c r="P1670">
        <v>0</v>
      </c>
      <c r="Q1670" t="s">
        <v>5569</v>
      </c>
      <c r="R1670">
        <v>37</v>
      </c>
      <c r="S1670" t="s">
        <v>5570</v>
      </c>
      <c r="T1670">
        <v>41</v>
      </c>
      <c r="U1670" t="s">
        <v>53</v>
      </c>
      <c r="V1670" t="s">
        <v>53</v>
      </c>
      <c r="W1670" t="s">
        <v>108</v>
      </c>
      <c r="X1670">
        <v>64623</v>
      </c>
      <c r="Y1670">
        <v>1803</v>
      </c>
      <c r="Z1670">
        <v>3</v>
      </c>
      <c r="AA1670">
        <v>10</v>
      </c>
      <c r="AB1670">
        <v>62</v>
      </c>
      <c r="AC1670">
        <v>26</v>
      </c>
      <c r="AD1670" t="s">
        <v>5571</v>
      </c>
      <c r="AE1670">
        <f>COUNTIF($E$2:E1670,E1670)</f>
        <v>1</v>
      </c>
      <c r="AF1670">
        <f>COUNTIF($H$2:$H1670,H1670)</f>
        <v>0</v>
      </c>
      <c r="AG1670">
        <f>COUNTIF($M$2:M1670,M1670)</f>
        <v>1</v>
      </c>
      <c r="AH1670">
        <f>COUNTIF($O$2:O1670,O1670)</f>
        <v>0</v>
      </c>
      <c r="AI1670">
        <f>COUNTIF($Q$2:Q1670,Q1670)</f>
        <v>1</v>
      </c>
      <c r="AJ1670">
        <f>COUNTIF($S$2:S1670,S1670)</f>
        <v>1</v>
      </c>
      <c r="AK1670">
        <f t="shared" si="26"/>
        <v>63.1083984375</v>
      </c>
      <c r="AL1670">
        <f>IF(AD1670="",0,COUNTIF($AD$2:AD1670,AD1670))</f>
        <v>1</v>
      </c>
    </row>
    <row r="1671" spans="1:38">
      <c r="A1671" t="s">
        <v>5572</v>
      </c>
      <c r="B1671" t="s">
        <v>56</v>
      </c>
      <c r="C1671">
        <v>200</v>
      </c>
      <c r="D1671" t="s">
        <v>54</v>
      </c>
      <c r="E1671" t="s">
        <v>5573</v>
      </c>
      <c r="F1671">
        <v>53</v>
      </c>
      <c r="G1671">
        <v>470</v>
      </c>
      <c r="H1671"/>
      <c r="I1671">
        <v>0</v>
      </c>
      <c r="J1671">
        <v>0</v>
      </c>
      <c r="K1671"/>
      <c r="L1671">
        <v>0</v>
      </c>
      <c r="M1671" t="s">
        <v>5574</v>
      </c>
      <c r="N1671">
        <v>68</v>
      </c>
      <c r="O1671"/>
      <c r="P1671">
        <v>0</v>
      </c>
      <c r="Q1671" t="s">
        <v>5575</v>
      </c>
      <c r="R1671">
        <v>85</v>
      </c>
      <c r="S1671" t="s">
        <v>172</v>
      </c>
      <c r="T1671">
        <v>6</v>
      </c>
      <c r="U1671" t="s">
        <v>53</v>
      </c>
      <c r="V1671" t="s">
        <v>53</v>
      </c>
      <c r="W1671" t="s">
        <v>108</v>
      </c>
      <c r="X1671">
        <v>69269</v>
      </c>
      <c r="Y1671">
        <v>2211</v>
      </c>
      <c r="Z1671">
        <v>2</v>
      </c>
      <c r="AA1671">
        <v>27</v>
      </c>
      <c r="AB1671">
        <v>70</v>
      </c>
      <c r="AC1671">
        <v>15</v>
      </c>
      <c r="AD1671" t="s">
        <v>5576</v>
      </c>
      <c r="AE1671">
        <f>COUNTIF($E$2:E1671,E1671)</f>
        <v>1</v>
      </c>
      <c r="AF1671">
        <f>COUNTIF($H$2:$H1671,H1671)</f>
        <v>0</v>
      </c>
      <c r="AG1671">
        <f>COUNTIF($M$2:M1671,M1671)</f>
        <v>1</v>
      </c>
      <c r="AH1671">
        <f>COUNTIF($O$2:O1671,O1671)</f>
        <v>0</v>
      </c>
      <c r="AI1671">
        <f>COUNTIF($Q$2:Q1671,Q1671)</f>
        <v>1</v>
      </c>
      <c r="AJ1671">
        <f>COUNTIF($S$2:S1671,S1671)</f>
        <v>879</v>
      </c>
      <c r="AK1671">
        <f t="shared" si="26"/>
        <v>67.6455078125</v>
      </c>
      <c r="AL1671">
        <f>IF(AD1671="",0,COUNTIF($AD$2:AD1671,AD1671))</f>
        <v>1</v>
      </c>
    </row>
    <row r="1672" spans="1:38">
      <c r="A1672" t="s">
        <v>5577</v>
      </c>
      <c r="B1672" t="s">
        <v>56</v>
      </c>
      <c r="C1672">
        <v>200</v>
      </c>
      <c r="D1672" t="s">
        <v>54</v>
      </c>
      <c r="E1672" t="s">
        <v>5573</v>
      </c>
      <c r="F1672">
        <v>53</v>
      </c>
      <c r="G1672">
        <v>470</v>
      </c>
      <c r="H1672"/>
      <c r="I1672">
        <v>0</v>
      </c>
      <c r="J1672">
        <v>0</v>
      </c>
      <c r="K1672"/>
      <c r="L1672">
        <v>0</v>
      </c>
      <c r="M1672" t="s">
        <v>5574</v>
      </c>
      <c r="N1672">
        <v>68</v>
      </c>
      <c r="O1672"/>
      <c r="P1672">
        <v>0</v>
      </c>
      <c r="Q1672" t="s">
        <v>5575</v>
      </c>
      <c r="R1672">
        <v>85</v>
      </c>
      <c r="S1672" t="s">
        <v>172</v>
      </c>
      <c r="T1672">
        <v>6</v>
      </c>
      <c r="U1672" t="s">
        <v>53</v>
      </c>
      <c r="V1672" t="s">
        <v>53</v>
      </c>
      <c r="W1672" t="s">
        <v>108</v>
      </c>
      <c r="X1672">
        <v>69309</v>
      </c>
      <c r="Y1672">
        <v>2211</v>
      </c>
      <c r="Z1672">
        <v>3</v>
      </c>
      <c r="AA1672">
        <v>14</v>
      </c>
      <c r="AB1672">
        <v>70</v>
      </c>
      <c r="AC1672">
        <v>15</v>
      </c>
      <c r="AD1672" t="s">
        <v>5578</v>
      </c>
      <c r="AE1672">
        <f>COUNTIF($E$2:E1672,E1672)</f>
        <v>2</v>
      </c>
      <c r="AF1672">
        <f>COUNTIF($H$2:$H1672,H1672)</f>
        <v>0</v>
      </c>
      <c r="AG1672">
        <f>COUNTIF($M$2:M1672,M1672)</f>
        <v>2</v>
      </c>
      <c r="AH1672">
        <f>COUNTIF($O$2:O1672,O1672)</f>
        <v>0</v>
      </c>
      <c r="AI1672">
        <f>COUNTIF($Q$2:Q1672,Q1672)</f>
        <v>2</v>
      </c>
      <c r="AJ1672">
        <f>COUNTIF($S$2:S1672,S1672)</f>
        <v>880</v>
      </c>
      <c r="AK1672">
        <f t="shared" si="26"/>
        <v>67.6845703125</v>
      </c>
      <c r="AL1672">
        <f>IF(AD1672="",0,COUNTIF($AD$2:AD1672,AD1672))</f>
        <v>1</v>
      </c>
    </row>
    <row r="1673" spans="1:38">
      <c r="A1673" t="s">
        <v>5579</v>
      </c>
      <c r="B1673" t="s">
        <v>56</v>
      </c>
      <c r="C1673">
        <v>200</v>
      </c>
      <c r="D1673" t="s">
        <v>54</v>
      </c>
      <c r="E1673" t="s">
        <v>5580</v>
      </c>
      <c r="F1673">
        <v>55</v>
      </c>
      <c r="G1673">
        <v>465</v>
      </c>
      <c r="H1673"/>
      <c r="I1673">
        <v>0</v>
      </c>
      <c r="J1673">
        <v>0</v>
      </c>
      <c r="K1673"/>
      <c r="L1673">
        <v>0</v>
      </c>
      <c r="M1673" t="s">
        <v>5580</v>
      </c>
      <c r="N1673">
        <v>55</v>
      </c>
      <c r="O1673"/>
      <c r="P1673">
        <v>0</v>
      </c>
      <c r="Q1673" t="s">
        <v>5581</v>
      </c>
      <c r="R1673">
        <v>73</v>
      </c>
      <c r="S1673" t="s">
        <v>172</v>
      </c>
      <c r="T1673">
        <v>6</v>
      </c>
      <c r="U1673" t="s">
        <v>53</v>
      </c>
      <c r="V1673" t="s">
        <v>53</v>
      </c>
      <c r="W1673" t="s">
        <v>108</v>
      </c>
      <c r="X1673">
        <v>80750</v>
      </c>
      <c r="Y1673">
        <v>2711</v>
      </c>
      <c r="Z1673">
        <v>3</v>
      </c>
      <c r="AA1673">
        <v>9</v>
      </c>
      <c r="AB1673">
        <v>84</v>
      </c>
      <c r="AC1673">
        <v>32</v>
      </c>
      <c r="AD1673" t="s">
        <v>5582</v>
      </c>
      <c r="AE1673">
        <f>COUNTIF($E$2:E1673,E1673)</f>
        <v>1</v>
      </c>
      <c r="AF1673">
        <f>COUNTIF($H$2:$H1673,H1673)</f>
        <v>0</v>
      </c>
      <c r="AG1673">
        <f>COUNTIF($M$2:M1673,M1673)</f>
        <v>1</v>
      </c>
      <c r="AH1673">
        <f>COUNTIF($O$2:O1673,O1673)</f>
        <v>0</v>
      </c>
      <c r="AI1673">
        <f>COUNTIF($Q$2:Q1673,Q1673)</f>
        <v>1</v>
      </c>
      <c r="AJ1673">
        <f>COUNTIF($S$2:S1673,S1673)</f>
        <v>881</v>
      </c>
      <c r="AK1673">
        <f t="shared" si="26"/>
        <v>78.857421875</v>
      </c>
      <c r="AL1673">
        <f>IF(AD1673="",0,COUNTIF($AD$2:AD1673,AD1673))</f>
        <v>1</v>
      </c>
    </row>
    <row r="1674" spans="1:38">
      <c r="A1674" t="s">
        <v>5583</v>
      </c>
      <c r="B1674" t="s">
        <v>56</v>
      </c>
      <c r="C1674">
        <v>200</v>
      </c>
      <c r="D1674" t="s">
        <v>54</v>
      </c>
      <c r="E1674" t="s">
        <v>5580</v>
      </c>
      <c r="F1674">
        <v>55</v>
      </c>
      <c r="G1674">
        <v>465</v>
      </c>
      <c r="H1674"/>
      <c r="I1674">
        <v>0</v>
      </c>
      <c r="J1674">
        <v>0</v>
      </c>
      <c r="K1674"/>
      <c r="L1674">
        <v>0</v>
      </c>
      <c r="M1674" t="s">
        <v>5580</v>
      </c>
      <c r="N1674">
        <v>55</v>
      </c>
      <c r="O1674"/>
      <c r="P1674">
        <v>0</v>
      </c>
      <c r="Q1674" t="s">
        <v>5581</v>
      </c>
      <c r="R1674">
        <v>73</v>
      </c>
      <c r="S1674" t="s">
        <v>172</v>
      </c>
      <c r="T1674">
        <v>6</v>
      </c>
      <c r="U1674" t="s">
        <v>53</v>
      </c>
      <c r="V1674" t="s">
        <v>53</v>
      </c>
      <c r="W1674" t="s">
        <v>108</v>
      </c>
      <c r="X1674">
        <v>80770</v>
      </c>
      <c r="Y1674">
        <v>2711</v>
      </c>
      <c r="Z1674">
        <v>4</v>
      </c>
      <c r="AA1674">
        <v>40</v>
      </c>
      <c r="AB1674">
        <v>84</v>
      </c>
      <c r="AC1674">
        <v>32</v>
      </c>
      <c r="AD1674" t="s">
        <v>5584</v>
      </c>
      <c r="AE1674">
        <f>COUNTIF($E$2:E1674,E1674)</f>
        <v>2</v>
      </c>
      <c r="AF1674">
        <f>COUNTIF($H$2:$H1674,H1674)</f>
        <v>0</v>
      </c>
      <c r="AG1674">
        <f>COUNTIF($M$2:M1674,M1674)</f>
        <v>2</v>
      </c>
      <c r="AH1674">
        <f>COUNTIF($O$2:O1674,O1674)</f>
        <v>0</v>
      </c>
      <c r="AI1674">
        <f>COUNTIF($Q$2:Q1674,Q1674)</f>
        <v>2</v>
      </c>
      <c r="AJ1674">
        <f>COUNTIF($S$2:S1674,S1674)</f>
        <v>882</v>
      </c>
      <c r="AK1674">
        <f t="shared" si="26"/>
        <v>78.876953125</v>
      </c>
      <c r="AL1674">
        <f>IF(AD1674="",0,COUNTIF($AD$2:AD1674,AD1674))</f>
        <v>1</v>
      </c>
    </row>
    <row r="1675" spans="1:38">
      <c r="A1675" t="s">
        <v>5585</v>
      </c>
      <c r="B1675" t="s">
        <v>56</v>
      </c>
      <c r="C1675">
        <v>200</v>
      </c>
      <c r="D1675" t="s">
        <v>54</v>
      </c>
      <c r="E1675" t="s">
        <v>5586</v>
      </c>
      <c r="F1675">
        <v>55</v>
      </c>
      <c r="G1675">
        <v>481</v>
      </c>
      <c r="H1675"/>
      <c r="I1675">
        <v>0</v>
      </c>
      <c r="J1675">
        <v>0</v>
      </c>
      <c r="K1675"/>
      <c r="L1675">
        <v>0</v>
      </c>
      <c r="M1675" t="s">
        <v>5587</v>
      </c>
      <c r="N1675">
        <v>83</v>
      </c>
      <c r="O1675"/>
      <c r="P1675">
        <v>0</v>
      </c>
      <c r="Q1675" t="s">
        <v>5588</v>
      </c>
      <c r="R1675">
        <v>36</v>
      </c>
      <c r="S1675" t="s">
        <v>5589</v>
      </c>
      <c r="T1675">
        <v>17</v>
      </c>
      <c r="U1675" t="s">
        <v>53</v>
      </c>
      <c r="V1675" t="s">
        <v>53</v>
      </c>
      <c r="W1675" t="s">
        <v>108</v>
      </c>
      <c r="X1675">
        <v>86925</v>
      </c>
      <c r="Y1675">
        <v>3642</v>
      </c>
      <c r="Z1675">
        <v>3</v>
      </c>
      <c r="AA1675">
        <v>17</v>
      </c>
      <c r="AB1675">
        <v>73</v>
      </c>
      <c r="AC1675">
        <v>14</v>
      </c>
      <c r="AD1675" t="s">
        <v>5590</v>
      </c>
      <c r="AE1675">
        <f>COUNTIF($E$2:E1675,E1675)</f>
        <v>1</v>
      </c>
      <c r="AF1675">
        <f>COUNTIF($H$2:$H1675,H1675)</f>
        <v>0</v>
      </c>
      <c r="AG1675">
        <f>COUNTIF($M$2:M1675,M1675)</f>
        <v>1</v>
      </c>
      <c r="AH1675">
        <f>COUNTIF($O$2:O1675,O1675)</f>
        <v>0</v>
      </c>
      <c r="AI1675">
        <f>COUNTIF($Q$2:Q1675,Q1675)</f>
        <v>1</v>
      </c>
      <c r="AJ1675">
        <f>COUNTIF($S$2:S1675,S1675)</f>
        <v>1</v>
      </c>
      <c r="AK1675">
        <f t="shared" si="26"/>
        <v>84.8876953125</v>
      </c>
      <c r="AL1675">
        <f>IF(AD1675="",0,COUNTIF($AD$2:AD1675,AD1675))</f>
        <v>1</v>
      </c>
    </row>
    <row r="1676" spans="1:38">
      <c r="A1676" t="s">
        <v>5591</v>
      </c>
      <c r="B1676" t="s">
        <v>56</v>
      </c>
      <c r="C1676">
        <v>200</v>
      </c>
      <c r="D1676" t="s">
        <v>54</v>
      </c>
      <c r="E1676" t="s">
        <v>5586</v>
      </c>
      <c r="F1676">
        <v>55</v>
      </c>
      <c r="G1676">
        <v>481</v>
      </c>
      <c r="H1676"/>
      <c r="I1676">
        <v>0</v>
      </c>
      <c r="J1676">
        <v>0</v>
      </c>
      <c r="K1676"/>
      <c r="L1676">
        <v>0</v>
      </c>
      <c r="M1676" t="s">
        <v>5587</v>
      </c>
      <c r="N1676">
        <v>83</v>
      </c>
      <c r="O1676"/>
      <c r="P1676">
        <v>0</v>
      </c>
      <c r="Q1676" t="s">
        <v>5588</v>
      </c>
      <c r="R1676">
        <v>36</v>
      </c>
      <c r="S1676" t="s">
        <v>5589</v>
      </c>
      <c r="T1676">
        <v>17</v>
      </c>
      <c r="U1676" t="s">
        <v>53</v>
      </c>
      <c r="V1676" t="s">
        <v>53</v>
      </c>
      <c r="W1676" t="s">
        <v>108</v>
      </c>
      <c r="X1676">
        <v>86928</v>
      </c>
      <c r="Y1676">
        <v>3642</v>
      </c>
      <c r="Z1676">
        <v>4</v>
      </c>
      <c r="AA1676">
        <v>13</v>
      </c>
      <c r="AB1676">
        <v>73</v>
      </c>
      <c r="AC1676">
        <v>14</v>
      </c>
      <c r="AD1676" t="s">
        <v>5592</v>
      </c>
      <c r="AE1676">
        <f>COUNTIF($E$2:E1676,E1676)</f>
        <v>2</v>
      </c>
      <c r="AF1676">
        <f>COUNTIF($H$2:$H1676,H1676)</f>
        <v>0</v>
      </c>
      <c r="AG1676">
        <f>COUNTIF($M$2:M1676,M1676)</f>
        <v>2</v>
      </c>
      <c r="AH1676">
        <f>COUNTIF($O$2:O1676,O1676)</f>
        <v>0</v>
      </c>
      <c r="AI1676">
        <f>COUNTIF($Q$2:Q1676,Q1676)</f>
        <v>2</v>
      </c>
      <c r="AJ1676">
        <f>COUNTIF($S$2:S1676,S1676)</f>
        <v>2</v>
      </c>
      <c r="AK1676">
        <f t="shared" si="26"/>
        <v>84.890625</v>
      </c>
      <c r="AL1676">
        <f>IF(AD1676="",0,COUNTIF($AD$2:AD1676,AD1676))</f>
        <v>1</v>
      </c>
    </row>
    <row r="1677" spans="1:38">
      <c r="A1677" t="s">
        <v>5593</v>
      </c>
      <c r="B1677" t="s">
        <v>56</v>
      </c>
      <c r="C1677">
        <v>200</v>
      </c>
      <c r="D1677" t="s">
        <v>54</v>
      </c>
      <c r="E1677" t="s">
        <v>5594</v>
      </c>
      <c r="F1677">
        <v>49</v>
      </c>
      <c r="G1677">
        <v>423</v>
      </c>
      <c r="H1677"/>
      <c r="I1677">
        <v>0</v>
      </c>
      <c r="J1677">
        <v>0</v>
      </c>
      <c r="K1677"/>
      <c r="L1677">
        <v>0</v>
      </c>
      <c r="M1677" t="s">
        <v>5595</v>
      </c>
      <c r="N1677">
        <v>61</v>
      </c>
      <c r="O1677"/>
      <c r="P1677">
        <v>0</v>
      </c>
      <c r="Q1677" t="s">
        <v>5596</v>
      </c>
      <c r="R1677">
        <v>31</v>
      </c>
      <c r="S1677"/>
      <c r="T1677">
        <v>0</v>
      </c>
      <c r="U1677" t="s">
        <v>53</v>
      </c>
      <c r="V1677" t="s">
        <v>53</v>
      </c>
      <c r="W1677" t="s">
        <v>108</v>
      </c>
      <c r="X1677">
        <v>61821</v>
      </c>
      <c r="Y1677">
        <v>1194</v>
      </c>
      <c r="Z1677">
        <v>3</v>
      </c>
      <c r="AA1677">
        <v>7</v>
      </c>
      <c r="AB1677">
        <v>104</v>
      </c>
      <c r="AC1677">
        <v>10</v>
      </c>
      <c r="AD1677" t="s">
        <v>5597</v>
      </c>
      <c r="AE1677">
        <f>COUNTIF($E$2:E1677,E1677)</f>
        <v>1</v>
      </c>
      <c r="AF1677">
        <f>COUNTIF($H$2:$H1677,H1677)</f>
        <v>0</v>
      </c>
      <c r="AG1677">
        <f>COUNTIF($M$2:M1677,M1677)</f>
        <v>1</v>
      </c>
      <c r="AH1677">
        <f>COUNTIF($O$2:O1677,O1677)</f>
        <v>0</v>
      </c>
      <c r="AI1677">
        <f>COUNTIF($Q$2:Q1677,Q1677)</f>
        <v>1</v>
      </c>
      <c r="AJ1677">
        <f>COUNTIF($S$2:S1677,S1677)</f>
        <v>0</v>
      </c>
      <c r="AK1677">
        <f t="shared" si="26"/>
        <v>60.3720703125</v>
      </c>
      <c r="AL1677">
        <f>IF(AD1677="",0,COUNTIF($AD$2:AD1677,AD1677))</f>
        <v>1</v>
      </c>
    </row>
    <row r="1678" spans="1:38">
      <c r="A1678" t="s">
        <v>5598</v>
      </c>
      <c r="B1678" t="s">
        <v>56</v>
      </c>
      <c r="C1678">
        <v>200</v>
      </c>
      <c r="D1678" t="s">
        <v>54</v>
      </c>
      <c r="E1678" t="s">
        <v>5594</v>
      </c>
      <c r="F1678">
        <v>49</v>
      </c>
      <c r="G1678">
        <v>423</v>
      </c>
      <c r="H1678"/>
      <c r="I1678">
        <v>0</v>
      </c>
      <c r="J1678">
        <v>0</v>
      </c>
      <c r="K1678"/>
      <c r="L1678">
        <v>0</v>
      </c>
      <c r="M1678" t="s">
        <v>5595</v>
      </c>
      <c r="N1678">
        <v>61</v>
      </c>
      <c r="O1678"/>
      <c r="P1678">
        <v>0</v>
      </c>
      <c r="Q1678" t="s">
        <v>5596</v>
      </c>
      <c r="R1678">
        <v>31</v>
      </c>
      <c r="S1678"/>
      <c r="T1678">
        <v>0</v>
      </c>
      <c r="U1678" t="s">
        <v>53</v>
      </c>
      <c r="V1678" t="s">
        <v>53</v>
      </c>
      <c r="W1678" t="s">
        <v>108</v>
      </c>
      <c r="X1678">
        <v>61836</v>
      </c>
      <c r="Y1678">
        <v>1194</v>
      </c>
      <c r="Z1678">
        <v>4</v>
      </c>
      <c r="AA1678">
        <v>2</v>
      </c>
      <c r="AB1678">
        <v>104</v>
      </c>
      <c r="AC1678">
        <v>10</v>
      </c>
      <c r="AD1678" t="s">
        <v>5599</v>
      </c>
      <c r="AE1678">
        <f>COUNTIF($E$2:E1678,E1678)</f>
        <v>2</v>
      </c>
      <c r="AF1678">
        <f>COUNTIF($H$2:$H1678,H1678)</f>
        <v>0</v>
      </c>
      <c r="AG1678">
        <f>COUNTIF($M$2:M1678,M1678)</f>
        <v>2</v>
      </c>
      <c r="AH1678">
        <f>COUNTIF($O$2:O1678,O1678)</f>
        <v>0</v>
      </c>
      <c r="AI1678">
        <f>COUNTIF($Q$2:Q1678,Q1678)</f>
        <v>2</v>
      </c>
      <c r="AJ1678">
        <f>COUNTIF($S$2:S1678,S1678)</f>
        <v>0</v>
      </c>
      <c r="AK1678">
        <f t="shared" si="26"/>
        <v>60.38671875</v>
      </c>
      <c r="AL1678">
        <f>IF(AD1678="",0,COUNTIF($AD$2:AD1678,AD1678))</f>
        <v>1</v>
      </c>
    </row>
    <row r="1679" spans="1:38">
      <c r="A1679" t="s">
        <v>5600</v>
      </c>
      <c r="B1679" t="s">
        <v>56</v>
      </c>
      <c r="C1679">
        <v>200</v>
      </c>
      <c r="D1679" t="s">
        <v>54</v>
      </c>
      <c r="E1679" t="s">
        <v>5601</v>
      </c>
      <c r="F1679">
        <v>42</v>
      </c>
      <c r="G1679">
        <v>360</v>
      </c>
      <c r="H1679"/>
      <c r="I1679">
        <v>0</v>
      </c>
      <c r="J1679">
        <v>0</v>
      </c>
      <c r="K1679"/>
      <c r="L1679">
        <v>0</v>
      </c>
      <c r="M1679" t="s">
        <v>5601</v>
      </c>
      <c r="N1679">
        <v>42</v>
      </c>
      <c r="O1679"/>
      <c r="P1679">
        <v>0</v>
      </c>
      <c r="Q1679" t="s">
        <v>5602</v>
      </c>
      <c r="R1679">
        <v>59</v>
      </c>
      <c r="S1679" t="s">
        <v>172</v>
      </c>
      <c r="T1679">
        <v>6</v>
      </c>
      <c r="U1679" t="s">
        <v>53</v>
      </c>
      <c r="V1679" t="s">
        <v>53</v>
      </c>
      <c r="W1679" t="s">
        <v>108</v>
      </c>
      <c r="X1679">
        <v>64072</v>
      </c>
      <c r="Y1679">
        <v>1881</v>
      </c>
      <c r="Z1679">
        <v>3</v>
      </c>
      <c r="AA1679">
        <v>10</v>
      </c>
      <c r="AB1679">
        <v>65</v>
      </c>
      <c r="AC1679">
        <v>20</v>
      </c>
      <c r="AD1679" t="s">
        <v>5603</v>
      </c>
      <c r="AE1679">
        <f>COUNTIF($E$2:E1679,E1679)</f>
        <v>1</v>
      </c>
      <c r="AF1679">
        <f>COUNTIF($H$2:$H1679,H1679)</f>
        <v>0</v>
      </c>
      <c r="AG1679">
        <f>COUNTIF($M$2:M1679,M1679)</f>
        <v>1</v>
      </c>
      <c r="AH1679">
        <f>COUNTIF($O$2:O1679,O1679)</f>
        <v>0</v>
      </c>
      <c r="AI1679">
        <f>COUNTIF($Q$2:Q1679,Q1679)</f>
        <v>1</v>
      </c>
      <c r="AJ1679">
        <f>COUNTIF($S$2:S1679,S1679)</f>
        <v>883</v>
      </c>
      <c r="AK1679">
        <f t="shared" si="26"/>
        <v>62.5703125</v>
      </c>
      <c r="AL1679">
        <f>IF(AD1679="",0,COUNTIF($AD$2:AD1679,AD1679))</f>
        <v>1</v>
      </c>
    </row>
    <row r="1680" spans="1:38">
      <c r="A1680" t="s">
        <v>5604</v>
      </c>
      <c r="B1680" t="s">
        <v>56</v>
      </c>
      <c r="C1680">
        <v>200</v>
      </c>
      <c r="D1680" t="s">
        <v>54</v>
      </c>
      <c r="E1680" t="s">
        <v>5601</v>
      </c>
      <c r="F1680">
        <v>42</v>
      </c>
      <c r="G1680">
        <v>360</v>
      </c>
      <c r="H1680"/>
      <c r="I1680">
        <v>0</v>
      </c>
      <c r="J1680">
        <v>0</v>
      </c>
      <c r="K1680"/>
      <c r="L1680">
        <v>0</v>
      </c>
      <c r="M1680" t="s">
        <v>5601</v>
      </c>
      <c r="N1680">
        <v>42</v>
      </c>
      <c r="O1680"/>
      <c r="P1680">
        <v>0</v>
      </c>
      <c r="Q1680" t="s">
        <v>5602</v>
      </c>
      <c r="R1680">
        <v>59</v>
      </c>
      <c r="S1680" t="s">
        <v>172</v>
      </c>
      <c r="T1680">
        <v>6</v>
      </c>
      <c r="U1680" t="s">
        <v>53</v>
      </c>
      <c r="V1680" t="s">
        <v>53</v>
      </c>
      <c r="W1680" t="s">
        <v>108</v>
      </c>
      <c r="X1680">
        <v>64056</v>
      </c>
      <c r="Y1680">
        <v>1881</v>
      </c>
      <c r="Z1680">
        <v>4</v>
      </c>
      <c r="AA1680">
        <v>8</v>
      </c>
      <c r="AB1680">
        <v>65</v>
      </c>
      <c r="AC1680">
        <v>20</v>
      </c>
      <c r="AD1680" t="s">
        <v>5605</v>
      </c>
      <c r="AE1680">
        <f>COUNTIF($E$2:E1680,E1680)</f>
        <v>2</v>
      </c>
      <c r="AF1680">
        <f>COUNTIF($H$2:$H1680,H1680)</f>
        <v>0</v>
      </c>
      <c r="AG1680">
        <f>COUNTIF($M$2:M1680,M1680)</f>
        <v>2</v>
      </c>
      <c r="AH1680">
        <f>COUNTIF($O$2:O1680,O1680)</f>
        <v>0</v>
      </c>
      <c r="AI1680">
        <f>COUNTIF($Q$2:Q1680,Q1680)</f>
        <v>2</v>
      </c>
      <c r="AJ1680">
        <f>COUNTIF($S$2:S1680,S1680)</f>
        <v>884</v>
      </c>
      <c r="AK1680">
        <f t="shared" si="26"/>
        <v>62.5546875</v>
      </c>
      <c r="AL1680">
        <f>IF(AD1680="",0,COUNTIF($AD$2:AD1680,AD1680))</f>
        <v>1</v>
      </c>
    </row>
    <row r="1681" spans="1:38">
      <c r="A1681" t="s">
        <v>5606</v>
      </c>
      <c r="B1681" t="s">
        <v>56</v>
      </c>
      <c r="C1681">
        <v>200</v>
      </c>
      <c r="D1681" t="s">
        <v>54</v>
      </c>
      <c r="E1681" t="s">
        <v>5607</v>
      </c>
      <c r="F1681">
        <v>65</v>
      </c>
      <c r="G1681">
        <v>539</v>
      </c>
      <c r="H1681"/>
      <c r="I1681">
        <v>0</v>
      </c>
      <c r="J1681">
        <v>0</v>
      </c>
      <c r="K1681"/>
      <c r="L1681">
        <v>0</v>
      </c>
      <c r="M1681" t="s">
        <v>5607</v>
      </c>
      <c r="N1681">
        <v>65</v>
      </c>
      <c r="O1681"/>
      <c r="P1681">
        <v>0</v>
      </c>
      <c r="Q1681" t="s">
        <v>5608</v>
      </c>
      <c r="R1681">
        <v>36</v>
      </c>
      <c r="S1681" t="s">
        <v>5609</v>
      </c>
      <c r="T1681">
        <v>40</v>
      </c>
      <c r="U1681" t="s">
        <v>53</v>
      </c>
      <c r="V1681" t="s">
        <v>53</v>
      </c>
      <c r="W1681" t="s">
        <v>108</v>
      </c>
      <c r="X1681">
        <v>92467</v>
      </c>
      <c r="Y1681">
        <v>4374</v>
      </c>
      <c r="Z1681">
        <v>2</v>
      </c>
      <c r="AA1681">
        <v>20</v>
      </c>
      <c r="AB1681">
        <v>86</v>
      </c>
      <c r="AC1681">
        <v>26</v>
      </c>
      <c r="AD1681" t="s">
        <v>5610</v>
      </c>
      <c r="AE1681">
        <f>COUNTIF($E$2:E1681,E1681)</f>
        <v>1</v>
      </c>
      <c r="AF1681">
        <f>COUNTIF($H$2:$H1681,H1681)</f>
        <v>0</v>
      </c>
      <c r="AG1681">
        <f>COUNTIF($M$2:M1681,M1681)</f>
        <v>1</v>
      </c>
      <c r="AH1681">
        <f>COUNTIF($O$2:O1681,O1681)</f>
        <v>0</v>
      </c>
      <c r="AI1681">
        <f>COUNTIF($Q$2:Q1681,Q1681)</f>
        <v>1</v>
      </c>
      <c r="AJ1681">
        <f>COUNTIF($S$2:S1681,S1681)</f>
        <v>1</v>
      </c>
      <c r="AK1681">
        <f t="shared" si="26"/>
        <v>90.2998046875</v>
      </c>
      <c r="AL1681">
        <f>IF(AD1681="",0,COUNTIF($AD$2:AD1681,AD1681))</f>
        <v>1</v>
      </c>
    </row>
    <row r="1682" spans="1:38">
      <c r="A1682" t="s">
        <v>5611</v>
      </c>
      <c r="B1682" t="s">
        <v>56</v>
      </c>
      <c r="C1682">
        <v>200</v>
      </c>
      <c r="D1682" t="s">
        <v>54</v>
      </c>
      <c r="E1682" t="s">
        <v>5607</v>
      </c>
      <c r="F1682">
        <v>65</v>
      </c>
      <c r="G1682">
        <v>539</v>
      </c>
      <c r="H1682"/>
      <c r="I1682">
        <v>0</v>
      </c>
      <c r="J1682">
        <v>0</v>
      </c>
      <c r="K1682"/>
      <c r="L1682">
        <v>0</v>
      </c>
      <c r="M1682" t="s">
        <v>5607</v>
      </c>
      <c r="N1682">
        <v>65</v>
      </c>
      <c r="O1682"/>
      <c r="P1682">
        <v>0</v>
      </c>
      <c r="Q1682" t="s">
        <v>5608</v>
      </c>
      <c r="R1682">
        <v>36</v>
      </c>
      <c r="S1682" t="s">
        <v>5609</v>
      </c>
      <c r="T1682">
        <v>40</v>
      </c>
      <c r="U1682" t="s">
        <v>53</v>
      </c>
      <c r="V1682" t="s">
        <v>53</v>
      </c>
      <c r="W1682" t="s">
        <v>108</v>
      </c>
      <c r="X1682">
        <v>92523</v>
      </c>
      <c r="Y1682">
        <v>4374</v>
      </c>
      <c r="Z1682">
        <v>3</v>
      </c>
      <c r="AA1682">
        <v>34</v>
      </c>
      <c r="AB1682">
        <v>86</v>
      </c>
      <c r="AC1682">
        <v>26</v>
      </c>
      <c r="AD1682" t="s">
        <v>5612</v>
      </c>
      <c r="AE1682">
        <f>COUNTIF($E$2:E1682,E1682)</f>
        <v>2</v>
      </c>
      <c r="AF1682">
        <f>COUNTIF($H$2:$H1682,H1682)</f>
        <v>0</v>
      </c>
      <c r="AG1682">
        <f>COUNTIF($M$2:M1682,M1682)</f>
        <v>2</v>
      </c>
      <c r="AH1682">
        <f>COUNTIF($O$2:O1682,O1682)</f>
        <v>0</v>
      </c>
      <c r="AI1682">
        <f>COUNTIF($Q$2:Q1682,Q1682)</f>
        <v>2</v>
      </c>
      <c r="AJ1682">
        <f>COUNTIF($S$2:S1682,S1682)</f>
        <v>2</v>
      </c>
      <c r="AK1682">
        <f t="shared" si="26"/>
        <v>90.3544921875</v>
      </c>
      <c r="AL1682">
        <f>IF(AD1682="",0,COUNTIF($AD$2:AD1682,AD1682))</f>
        <v>1</v>
      </c>
    </row>
    <row r="1683" spans="1:38">
      <c r="A1683" t="s">
        <v>5613</v>
      </c>
      <c r="B1683" t="s">
        <v>56</v>
      </c>
      <c r="C1683">
        <v>200</v>
      </c>
      <c r="D1683" t="s">
        <v>54</v>
      </c>
      <c r="E1683" t="s">
        <v>5614</v>
      </c>
      <c r="F1683">
        <v>61</v>
      </c>
      <c r="G1683">
        <v>496</v>
      </c>
      <c r="H1683"/>
      <c r="I1683">
        <v>0</v>
      </c>
      <c r="J1683">
        <v>0</v>
      </c>
      <c r="K1683"/>
      <c r="L1683">
        <v>0</v>
      </c>
      <c r="M1683" t="s">
        <v>5614</v>
      </c>
      <c r="N1683">
        <v>61</v>
      </c>
      <c r="O1683"/>
      <c r="P1683">
        <v>0</v>
      </c>
      <c r="Q1683" t="s">
        <v>5615</v>
      </c>
      <c r="R1683">
        <v>9</v>
      </c>
      <c r="S1683" t="s">
        <v>5616</v>
      </c>
      <c r="T1683">
        <v>78</v>
      </c>
      <c r="U1683" t="s">
        <v>53</v>
      </c>
      <c r="V1683" t="s">
        <v>53</v>
      </c>
      <c r="W1683" t="s">
        <v>108</v>
      </c>
      <c r="X1683">
        <v>91594</v>
      </c>
      <c r="Y1683">
        <v>2819</v>
      </c>
      <c r="Z1683">
        <v>3</v>
      </c>
      <c r="AA1683">
        <v>22</v>
      </c>
      <c r="AB1683">
        <v>70</v>
      </c>
      <c r="AC1683">
        <v>32</v>
      </c>
      <c r="AD1683" t="s">
        <v>5617</v>
      </c>
      <c r="AE1683">
        <f>COUNTIF($E$2:E1683,E1683)</f>
        <v>1</v>
      </c>
      <c r="AF1683">
        <f>COUNTIF($H$2:$H1683,H1683)</f>
        <v>0</v>
      </c>
      <c r="AG1683">
        <f>COUNTIF($M$2:M1683,M1683)</f>
        <v>1</v>
      </c>
      <c r="AH1683">
        <f>COUNTIF($O$2:O1683,O1683)</f>
        <v>0</v>
      </c>
      <c r="AI1683">
        <f>COUNTIF($Q$2:Q1683,Q1683)</f>
        <v>1</v>
      </c>
      <c r="AJ1683">
        <f>COUNTIF($S$2:S1683,S1683)</f>
        <v>1</v>
      </c>
      <c r="AK1683">
        <f t="shared" si="26"/>
        <v>89.447265625</v>
      </c>
      <c r="AL1683">
        <f>IF(AD1683="",0,COUNTIF($AD$2:AD1683,AD1683))</f>
        <v>1</v>
      </c>
    </row>
    <row r="1684" spans="1:38">
      <c r="A1684" t="s">
        <v>5618</v>
      </c>
      <c r="B1684" t="s">
        <v>56</v>
      </c>
      <c r="C1684">
        <v>200</v>
      </c>
      <c r="D1684" t="s">
        <v>54</v>
      </c>
      <c r="E1684" t="s">
        <v>5614</v>
      </c>
      <c r="F1684">
        <v>61</v>
      </c>
      <c r="G1684">
        <v>496</v>
      </c>
      <c r="H1684"/>
      <c r="I1684">
        <v>0</v>
      </c>
      <c r="J1684">
        <v>0</v>
      </c>
      <c r="K1684"/>
      <c r="L1684">
        <v>0</v>
      </c>
      <c r="M1684" t="s">
        <v>5614</v>
      </c>
      <c r="N1684">
        <v>61</v>
      </c>
      <c r="O1684"/>
      <c r="P1684">
        <v>0</v>
      </c>
      <c r="Q1684" t="s">
        <v>5615</v>
      </c>
      <c r="R1684">
        <v>9</v>
      </c>
      <c r="S1684" t="s">
        <v>5616</v>
      </c>
      <c r="T1684">
        <v>78</v>
      </c>
      <c r="U1684" t="s">
        <v>53</v>
      </c>
      <c r="V1684" t="s">
        <v>53</v>
      </c>
      <c r="W1684" t="s">
        <v>108</v>
      </c>
      <c r="X1684">
        <v>91614</v>
      </c>
      <c r="Y1684">
        <v>2819</v>
      </c>
      <c r="Z1684">
        <v>4</v>
      </c>
      <c r="AA1684">
        <v>12</v>
      </c>
      <c r="AB1684">
        <v>70</v>
      </c>
      <c r="AC1684">
        <v>32</v>
      </c>
      <c r="AD1684" t="s">
        <v>5619</v>
      </c>
      <c r="AE1684">
        <f>COUNTIF($E$2:E1684,E1684)</f>
        <v>2</v>
      </c>
      <c r="AF1684">
        <f>COUNTIF($H$2:$H1684,H1684)</f>
        <v>0</v>
      </c>
      <c r="AG1684">
        <f>COUNTIF($M$2:M1684,M1684)</f>
        <v>2</v>
      </c>
      <c r="AH1684">
        <f>COUNTIF($O$2:O1684,O1684)</f>
        <v>0</v>
      </c>
      <c r="AI1684">
        <f>COUNTIF($Q$2:Q1684,Q1684)</f>
        <v>2</v>
      </c>
      <c r="AJ1684">
        <f>COUNTIF($S$2:S1684,S1684)</f>
        <v>2</v>
      </c>
      <c r="AK1684">
        <f t="shared" si="26"/>
        <v>89.466796875</v>
      </c>
      <c r="AL1684">
        <f>IF(AD1684="",0,COUNTIF($AD$2:AD1684,AD1684))</f>
        <v>1</v>
      </c>
    </row>
    <row r="1685" spans="1:38">
      <c r="A1685" t="s">
        <v>5620</v>
      </c>
      <c r="B1685" t="s">
        <v>56</v>
      </c>
      <c r="C1685">
        <v>200</v>
      </c>
      <c r="D1685" t="s">
        <v>54</v>
      </c>
      <c r="E1685" t="s">
        <v>5621</v>
      </c>
      <c r="F1685">
        <v>46</v>
      </c>
      <c r="G1685">
        <v>408</v>
      </c>
      <c r="H1685"/>
      <c r="I1685">
        <v>0</v>
      </c>
      <c r="J1685">
        <v>0</v>
      </c>
      <c r="K1685"/>
      <c r="L1685">
        <v>0</v>
      </c>
      <c r="M1685" t="s">
        <v>5621</v>
      </c>
      <c r="N1685">
        <v>46</v>
      </c>
      <c r="O1685"/>
      <c r="P1685">
        <v>0</v>
      </c>
      <c r="Q1685" t="s">
        <v>5622</v>
      </c>
      <c r="R1685">
        <v>27</v>
      </c>
      <c r="S1685" t="s">
        <v>5623</v>
      </c>
      <c r="T1685">
        <v>55</v>
      </c>
      <c r="U1685" t="s">
        <v>53</v>
      </c>
      <c r="V1685" t="s">
        <v>53</v>
      </c>
      <c r="W1685" t="s">
        <v>108</v>
      </c>
      <c r="X1685">
        <v>56750</v>
      </c>
      <c r="Y1685">
        <v>1200</v>
      </c>
      <c r="Z1685">
        <v>3</v>
      </c>
      <c r="AA1685">
        <v>14</v>
      </c>
      <c r="AB1685">
        <v>65</v>
      </c>
      <c r="AC1685">
        <v>13</v>
      </c>
      <c r="AD1685" t="s">
        <v>5624</v>
      </c>
      <c r="AE1685">
        <f>COUNTIF($E$2:E1685,E1685)</f>
        <v>1</v>
      </c>
      <c r="AF1685">
        <f>COUNTIF($H$2:$H1685,H1685)</f>
        <v>0</v>
      </c>
      <c r="AG1685">
        <f>COUNTIF($M$2:M1685,M1685)</f>
        <v>1</v>
      </c>
      <c r="AH1685">
        <f>COUNTIF($O$2:O1685,O1685)</f>
        <v>0</v>
      </c>
      <c r="AI1685">
        <f>COUNTIF($Q$2:Q1685,Q1685)</f>
        <v>1</v>
      </c>
      <c r="AJ1685">
        <f>COUNTIF($S$2:S1685,S1685)</f>
        <v>1</v>
      </c>
      <c r="AK1685">
        <f t="shared" si="26"/>
        <v>55.419921875</v>
      </c>
      <c r="AL1685">
        <f>IF(AD1685="",0,COUNTIF($AD$2:AD1685,AD1685))</f>
        <v>1</v>
      </c>
    </row>
    <row r="1686" spans="1:38">
      <c r="A1686" t="s">
        <v>5625</v>
      </c>
      <c r="B1686" t="s">
        <v>56</v>
      </c>
      <c r="C1686">
        <v>200</v>
      </c>
      <c r="D1686" t="s">
        <v>54</v>
      </c>
      <c r="E1686" t="s">
        <v>5621</v>
      </c>
      <c r="F1686">
        <v>46</v>
      </c>
      <c r="G1686">
        <v>408</v>
      </c>
      <c r="H1686"/>
      <c r="I1686">
        <v>0</v>
      </c>
      <c r="J1686">
        <v>0</v>
      </c>
      <c r="K1686"/>
      <c r="L1686">
        <v>0</v>
      </c>
      <c r="M1686" t="s">
        <v>5621</v>
      </c>
      <c r="N1686">
        <v>46</v>
      </c>
      <c r="O1686"/>
      <c r="P1686">
        <v>0</v>
      </c>
      <c r="Q1686" t="s">
        <v>5622</v>
      </c>
      <c r="R1686">
        <v>27</v>
      </c>
      <c r="S1686" t="s">
        <v>5623</v>
      </c>
      <c r="T1686">
        <v>55</v>
      </c>
      <c r="U1686" t="s">
        <v>53</v>
      </c>
      <c r="V1686" t="s">
        <v>53</v>
      </c>
      <c r="W1686" t="s">
        <v>108</v>
      </c>
      <c r="X1686">
        <v>56763</v>
      </c>
      <c r="Y1686">
        <v>1200</v>
      </c>
      <c r="Z1686">
        <v>4</v>
      </c>
      <c r="AA1686">
        <v>4</v>
      </c>
      <c r="AB1686">
        <v>65</v>
      </c>
      <c r="AC1686">
        <v>13</v>
      </c>
      <c r="AD1686" t="s">
        <v>5626</v>
      </c>
      <c r="AE1686">
        <f>COUNTIF($E$2:E1686,E1686)</f>
        <v>2</v>
      </c>
      <c r="AF1686">
        <f>COUNTIF($H$2:$H1686,H1686)</f>
        <v>0</v>
      </c>
      <c r="AG1686">
        <f>COUNTIF($M$2:M1686,M1686)</f>
        <v>2</v>
      </c>
      <c r="AH1686">
        <f>COUNTIF($O$2:O1686,O1686)</f>
        <v>0</v>
      </c>
      <c r="AI1686">
        <f>COUNTIF($Q$2:Q1686,Q1686)</f>
        <v>2</v>
      </c>
      <c r="AJ1686">
        <f>COUNTIF($S$2:S1686,S1686)</f>
        <v>2</v>
      </c>
      <c r="AK1686">
        <f t="shared" si="26"/>
        <v>55.4326171875</v>
      </c>
      <c r="AL1686">
        <f>IF(AD1686="",0,COUNTIF($AD$2:AD1686,AD1686))</f>
        <v>1</v>
      </c>
    </row>
    <row r="1687" spans="1:38">
      <c r="A1687" t="s">
        <v>5627</v>
      </c>
      <c r="B1687" t="s">
        <v>56</v>
      </c>
      <c r="C1687">
        <v>200</v>
      </c>
      <c r="D1687" t="s">
        <v>54</v>
      </c>
      <c r="E1687" t="s">
        <v>5628</v>
      </c>
      <c r="F1687">
        <v>55</v>
      </c>
      <c r="G1687">
        <v>487</v>
      </c>
      <c r="H1687"/>
      <c r="I1687">
        <v>0</v>
      </c>
      <c r="J1687">
        <v>0</v>
      </c>
      <c r="K1687"/>
      <c r="L1687">
        <v>0</v>
      </c>
      <c r="M1687" t="s">
        <v>5628</v>
      </c>
      <c r="N1687">
        <v>55</v>
      </c>
      <c r="O1687"/>
      <c r="P1687">
        <v>0</v>
      </c>
      <c r="Q1687" t="s">
        <v>5629</v>
      </c>
      <c r="R1687">
        <v>21</v>
      </c>
      <c r="S1687" t="s">
        <v>5630</v>
      </c>
      <c r="T1687">
        <v>14</v>
      </c>
      <c r="U1687" t="s">
        <v>53</v>
      </c>
      <c r="V1687" t="s">
        <v>53</v>
      </c>
      <c r="W1687" t="s">
        <v>108</v>
      </c>
      <c r="X1687">
        <v>64391</v>
      </c>
      <c r="Y1687">
        <v>2339</v>
      </c>
      <c r="Z1687">
        <v>3</v>
      </c>
      <c r="AA1687">
        <v>19</v>
      </c>
      <c r="AB1687">
        <v>64</v>
      </c>
      <c r="AC1687">
        <v>17</v>
      </c>
      <c r="AD1687" t="s">
        <v>5631</v>
      </c>
      <c r="AE1687">
        <f>COUNTIF($E$2:E1687,E1687)</f>
        <v>1</v>
      </c>
      <c r="AF1687">
        <f>COUNTIF($H$2:$H1687,H1687)</f>
        <v>0</v>
      </c>
      <c r="AG1687">
        <f>COUNTIF($M$2:M1687,M1687)</f>
        <v>1</v>
      </c>
      <c r="AH1687">
        <f>COUNTIF($O$2:O1687,O1687)</f>
        <v>0</v>
      </c>
      <c r="AI1687">
        <f>COUNTIF($Q$2:Q1687,Q1687)</f>
        <v>1</v>
      </c>
      <c r="AJ1687">
        <f>COUNTIF($S$2:S1687,S1687)</f>
        <v>1</v>
      </c>
      <c r="AK1687">
        <f t="shared" si="26"/>
        <v>62.8818359375</v>
      </c>
      <c r="AL1687">
        <f>IF(AD1687="",0,COUNTIF($AD$2:AD1687,AD1687))</f>
        <v>1</v>
      </c>
    </row>
    <row r="1688" spans="1:38">
      <c r="A1688" t="s">
        <v>5632</v>
      </c>
      <c r="B1688" t="s">
        <v>56</v>
      </c>
      <c r="C1688">
        <v>200</v>
      </c>
      <c r="D1688" t="s">
        <v>54</v>
      </c>
      <c r="E1688" t="s">
        <v>5628</v>
      </c>
      <c r="F1688">
        <v>55</v>
      </c>
      <c r="G1688">
        <v>487</v>
      </c>
      <c r="H1688"/>
      <c r="I1688">
        <v>0</v>
      </c>
      <c r="J1688">
        <v>0</v>
      </c>
      <c r="K1688"/>
      <c r="L1688">
        <v>0</v>
      </c>
      <c r="M1688" t="s">
        <v>5628</v>
      </c>
      <c r="N1688">
        <v>55</v>
      </c>
      <c r="O1688"/>
      <c r="P1688">
        <v>0</v>
      </c>
      <c r="Q1688" t="s">
        <v>5629</v>
      </c>
      <c r="R1688">
        <v>21</v>
      </c>
      <c r="S1688" t="s">
        <v>5630</v>
      </c>
      <c r="T1688">
        <v>14</v>
      </c>
      <c r="U1688" t="s">
        <v>53</v>
      </c>
      <c r="V1688" t="s">
        <v>53</v>
      </c>
      <c r="W1688" t="s">
        <v>108</v>
      </c>
      <c r="X1688">
        <v>64412</v>
      </c>
      <c r="Y1688">
        <v>2339</v>
      </c>
      <c r="Z1688">
        <v>4</v>
      </c>
      <c r="AA1688">
        <v>2</v>
      </c>
      <c r="AB1688">
        <v>64</v>
      </c>
      <c r="AC1688">
        <v>17</v>
      </c>
      <c r="AD1688" t="s">
        <v>5633</v>
      </c>
      <c r="AE1688">
        <f>COUNTIF($E$2:E1688,E1688)</f>
        <v>2</v>
      </c>
      <c r="AF1688">
        <f>COUNTIF($H$2:$H1688,H1688)</f>
        <v>0</v>
      </c>
      <c r="AG1688">
        <f>COUNTIF($M$2:M1688,M1688)</f>
        <v>2</v>
      </c>
      <c r="AH1688">
        <f>COUNTIF($O$2:O1688,O1688)</f>
        <v>0</v>
      </c>
      <c r="AI1688">
        <f>COUNTIF($Q$2:Q1688,Q1688)</f>
        <v>2</v>
      </c>
      <c r="AJ1688">
        <f>COUNTIF($S$2:S1688,S1688)</f>
        <v>2</v>
      </c>
      <c r="AK1688">
        <f t="shared" si="26"/>
        <v>62.90234375</v>
      </c>
      <c r="AL1688">
        <f>IF(AD1688="",0,COUNTIF($AD$2:AD1688,AD1688))</f>
        <v>1</v>
      </c>
    </row>
    <row r="1689" spans="1:38">
      <c r="A1689" t="s">
        <v>5634</v>
      </c>
      <c r="B1689" t="s">
        <v>56</v>
      </c>
      <c r="C1689">
        <v>200</v>
      </c>
      <c r="D1689" t="s">
        <v>54</v>
      </c>
      <c r="E1689" t="s">
        <v>5635</v>
      </c>
      <c r="F1689">
        <v>45</v>
      </c>
      <c r="G1689">
        <v>383</v>
      </c>
      <c r="H1689"/>
      <c r="I1689">
        <v>0</v>
      </c>
      <c r="J1689">
        <v>0</v>
      </c>
      <c r="K1689"/>
      <c r="L1689">
        <v>0</v>
      </c>
      <c r="M1689" t="s">
        <v>5635</v>
      </c>
      <c r="N1689">
        <v>45</v>
      </c>
      <c r="O1689"/>
      <c r="P1689">
        <v>0</v>
      </c>
      <c r="Q1689" t="s">
        <v>5636</v>
      </c>
      <c r="R1689">
        <v>62</v>
      </c>
      <c r="S1689" t="s">
        <v>172</v>
      </c>
      <c r="T1689">
        <v>6</v>
      </c>
      <c r="U1689" t="s">
        <v>53</v>
      </c>
      <c r="V1689" t="s">
        <v>53</v>
      </c>
      <c r="W1689" t="s">
        <v>108</v>
      </c>
      <c r="X1689">
        <v>57242</v>
      </c>
      <c r="Y1689">
        <v>1284</v>
      </c>
      <c r="Z1689">
        <v>3</v>
      </c>
      <c r="AA1689">
        <v>16</v>
      </c>
      <c r="AB1689">
        <v>63</v>
      </c>
      <c r="AC1689">
        <v>17</v>
      </c>
      <c r="AD1689" t="s">
        <v>5637</v>
      </c>
      <c r="AE1689">
        <f>COUNTIF($E$2:E1689,E1689)</f>
        <v>1</v>
      </c>
      <c r="AF1689">
        <f>COUNTIF($H$2:$H1689,H1689)</f>
        <v>0</v>
      </c>
      <c r="AG1689">
        <f>COUNTIF($M$2:M1689,M1689)</f>
        <v>1</v>
      </c>
      <c r="AH1689">
        <f>COUNTIF($O$2:O1689,O1689)</f>
        <v>0</v>
      </c>
      <c r="AI1689">
        <f>COUNTIF($Q$2:Q1689,Q1689)</f>
        <v>1</v>
      </c>
      <c r="AJ1689">
        <f>COUNTIF($S$2:S1689,S1689)</f>
        <v>885</v>
      </c>
      <c r="AK1689">
        <f t="shared" si="26"/>
        <v>55.900390625</v>
      </c>
      <c r="AL1689">
        <f>IF(AD1689="",0,COUNTIF($AD$2:AD1689,AD1689))</f>
        <v>1</v>
      </c>
    </row>
    <row r="1690" spans="1:38">
      <c r="A1690" t="s">
        <v>5638</v>
      </c>
      <c r="B1690" t="s">
        <v>56</v>
      </c>
      <c r="C1690">
        <v>200</v>
      </c>
      <c r="D1690" t="s">
        <v>54</v>
      </c>
      <c r="E1690" t="s">
        <v>5635</v>
      </c>
      <c r="F1690">
        <v>45</v>
      </c>
      <c r="G1690">
        <v>383</v>
      </c>
      <c r="H1690"/>
      <c r="I1690">
        <v>0</v>
      </c>
      <c r="J1690">
        <v>0</v>
      </c>
      <c r="K1690"/>
      <c r="L1690">
        <v>0</v>
      </c>
      <c r="M1690" t="s">
        <v>5635</v>
      </c>
      <c r="N1690">
        <v>45</v>
      </c>
      <c r="O1690"/>
      <c r="P1690">
        <v>0</v>
      </c>
      <c r="Q1690" t="s">
        <v>5636</v>
      </c>
      <c r="R1690">
        <v>62</v>
      </c>
      <c r="S1690" t="s">
        <v>172</v>
      </c>
      <c r="T1690">
        <v>6</v>
      </c>
      <c r="U1690" t="s">
        <v>53</v>
      </c>
      <c r="V1690" t="s">
        <v>53</v>
      </c>
      <c r="W1690" t="s">
        <v>108</v>
      </c>
      <c r="X1690">
        <v>57259</v>
      </c>
      <c r="Y1690">
        <v>1284</v>
      </c>
      <c r="Z1690">
        <v>4</v>
      </c>
      <c r="AA1690">
        <v>4</v>
      </c>
      <c r="AB1690">
        <v>63</v>
      </c>
      <c r="AC1690">
        <v>17</v>
      </c>
      <c r="AD1690" t="s">
        <v>5639</v>
      </c>
      <c r="AE1690">
        <f>COUNTIF($E$2:E1690,E1690)</f>
        <v>2</v>
      </c>
      <c r="AF1690">
        <f>COUNTIF($H$2:$H1690,H1690)</f>
        <v>0</v>
      </c>
      <c r="AG1690">
        <f>COUNTIF($M$2:M1690,M1690)</f>
        <v>2</v>
      </c>
      <c r="AH1690">
        <f>COUNTIF($O$2:O1690,O1690)</f>
        <v>0</v>
      </c>
      <c r="AI1690">
        <f>COUNTIF($Q$2:Q1690,Q1690)</f>
        <v>2</v>
      </c>
      <c r="AJ1690">
        <f>COUNTIF($S$2:S1690,S1690)</f>
        <v>886</v>
      </c>
      <c r="AK1690">
        <f t="shared" si="26"/>
        <v>55.9169921875</v>
      </c>
      <c r="AL1690">
        <f>IF(AD1690="",0,COUNTIF($AD$2:AD1690,AD1690))</f>
        <v>1</v>
      </c>
    </row>
    <row r="1691" spans="1:38">
      <c r="A1691" t="s">
        <v>5640</v>
      </c>
      <c r="B1691" t="s">
        <v>56</v>
      </c>
      <c r="C1691">
        <v>200</v>
      </c>
      <c r="D1691" t="s">
        <v>54</v>
      </c>
      <c r="E1691" t="s">
        <v>5641</v>
      </c>
      <c r="F1691">
        <v>63</v>
      </c>
      <c r="G1691">
        <v>530</v>
      </c>
      <c r="H1691"/>
      <c r="I1691">
        <v>0</v>
      </c>
      <c r="J1691">
        <v>0</v>
      </c>
      <c r="K1691"/>
      <c r="L1691">
        <v>0</v>
      </c>
      <c r="M1691" t="s">
        <v>5642</v>
      </c>
      <c r="N1691">
        <v>49</v>
      </c>
      <c r="O1691"/>
      <c r="P1691">
        <v>0</v>
      </c>
      <c r="Q1691" t="s">
        <v>5643</v>
      </c>
      <c r="R1691">
        <v>20</v>
      </c>
      <c r="S1691" t="s">
        <v>5644</v>
      </c>
      <c r="T1691">
        <v>30</v>
      </c>
      <c r="U1691" t="s">
        <v>53</v>
      </c>
      <c r="V1691" t="s">
        <v>53</v>
      </c>
      <c r="W1691" t="s">
        <v>108</v>
      </c>
      <c r="X1691">
        <v>56433</v>
      </c>
      <c r="Y1691">
        <v>911</v>
      </c>
      <c r="Z1691">
        <v>4</v>
      </c>
      <c r="AA1691">
        <v>10</v>
      </c>
      <c r="AB1691">
        <v>86</v>
      </c>
      <c r="AC1691">
        <v>10</v>
      </c>
      <c r="AD1691" t="s">
        <v>5645</v>
      </c>
      <c r="AE1691">
        <f>COUNTIF($E$2:E1691,E1691)</f>
        <v>1</v>
      </c>
      <c r="AF1691">
        <f>COUNTIF($H$2:$H1691,H1691)</f>
        <v>0</v>
      </c>
      <c r="AG1691">
        <f>COUNTIF($M$2:M1691,M1691)</f>
        <v>1</v>
      </c>
      <c r="AH1691">
        <f>COUNTIF($O$2:O1691,O1691)</f>
        <v>0</v>
      </c>
      <c r="AI1691">
        <f>COUNTIF($Q$2:Q1691,Q1691)</f>
        <v>1</v>
      </c>
      <c r="AJ1691">
        <f>COUNTIF($S$2:S1691,S1691)</f>
        <v>1</v>
      </c>
      <c r="AK1691">
        <f t="shared" si="26"/>
        <v>55.1103515625</v>
      </c>
      <c r="AL1691">
        <f>IF(AD1691="",0,COUNTIF($AD$2:AD1691,AD1691))</f>
        <v>1</v>
      </c>
    </row>
    <row r="1692" spans="1:38">
      <c r="A1692" t="s">
        <v>5646</v>
      </c>
      <c r="B1692" t="s">
        <v>56</v>
      </c>
      <c r="C1692">
        <v>200</v>
      </c>
      <c r="D1692" t="s">
        <v>54</v>
      </c>
      <c r="E1692" t="s">
        <v>5641</v>
      </c>
      <c r="F1692">
        <v>63</v>
      </c>
      <c r="G1692">
        <v>530</v>
      </c>
      <c r="H1692"/>
      <c r="I1692">
        <v>0</v>
      </c>
      <c r="J1692">
        <v>0</v>
      </c>
      <c r="K1692"/>
      <c r="L1692">
        <v>0</v>
      </c>
      <c r="M1692" t="s">
        <v>5642</v>
      </c>
      <c r="N1692">
        <v>49</v>
      </c>
      <c r="O1692"/>
      <c r="P1692">
        <v>0</v>
      </c>
      <c r="Q1692" t="s">
        <v>5643</v>
      </c>
      <c r="R1692">
        <v>20</v>
      </c>
      <c r="S1692" t="s">
        <v>5644</v>
      </c>
      <c r="T1692">
        <v>30</v>
      </c>
      <c r="U1692" t="s">
        <v>53</v>
      </c>
      <c r="V1692" t="s">
        <v>53</v>
      </c>
      <c r="W1692" t="s">
        <v>108</v>
      </c>
      <c r="X1692">
        <v>56457</v>
      </c>
      <c r="Y1692">
        <v>911</v>
      </c>
      <c r="Z1692">
        <v>5</v>
      </c>
      <c r="AA1692">
        <v>2</v>
      </c>
      <c r="AB1692">
        <v>86</v>
      </c>
      <c r="AC1692">
        <v>10</v>
      </c>
      <c r="AD1692" t="s">
        <v>5647</v>
      </c>
      <c r="AE1692">
        <f>COUNTIF($E$2:E1692,E1692)</f>
        <v>2</v>
      </c>
      <c r="AF1692">
        <f>COUNTIF($H$2:$H1692,H1692)</f>
        <v>0</v>
      </c>
      <c r="AG1692">
        <f>COUNTIF($M$2:M1692,M1692)</f>
        <v>2</v>
      </c>
      <c r="AH1692">
        <f>COUNTIF($O$2:O1692,O1692)</f>
        <v>0</v>
      </c>
      <c r="AI1692">
        <f>COUNTIF($Q$2:Q1692,Q1692)</f>
        <v>2</v>
      </c>
      <c r="AJ1692">
        <f>COUNTIF($S$2:S1692,S1692)</f>
        <v>2</v>
      </c>
      <c r="AK1692">
        <f t="shared" si="26"/>
        <v>55.1337890625</v>
      </c>
      <c r="AL1692">
        <f>IF(AD1692="",0,COUNTIF($AD$2:AD1692,AD1692))</f>
        <v>1</v>
      </c>
    </row>
    <row r="1693" spans="1:38">
      <c r="A1693" t="s">
        <v>5648</v>
      </c>
      <c r="B1693" t="s">
        <v>4</v>
      </c>
      <c r="C1693">
        <v>301</v>
      </c>
      <c r="D1693" t="s">
        <v>55</v>
      </c>
      <c r="E1693"/>
      <c r="F1693">
        <v>0</v>
      </c>
      <c r="G1693">
        <v>0</v>
      </c>
      <c r="H1693"/>
      <c r="I1693">
        <v>0</v>
      </c>
      <c r="J1693">
        <v>0</v>
      </c>
      <c r="K1693"/>
      <c r="L1693">
        <v>0</v>
      </c>
      <c r="M1693"/>
      <c r="N1693">
        <v>0</v>
      </c>
      <c r="O1693"/>
      <c r="P1693">
        <v>0</v>
      </c>
      <c r="Q1693"/>
      <c r="R1693">
        <v>0</v>
      </c>
      <c r="S1693"/>
      <c r="T1693">
        <v>0</v>
      </c>
      <c r="U1693" t="s">
        <v>53</v>
      </c>
      <c r="V1693" t="s">
        <v>53</v>
      </c>
      <c r="W1693"/>
      <c r="X1693">
        <v>188</v>
      </c>
      <c r="Y1693">
        <v>0</v>
      </c>
      <c r="Z1693">
        <v>4</v>
      </c>
      <c r="AA1693">
        <v>2</v>
      </c>
      <c r="AB1693">
        <v>1</v>
      </c>
      <c r="AC1693">
        <v>0</v>
      </c>
      <c r="AD1693" t="s">
        <v>53</v>
      </c>
      <c r="AE1693">
        <f>COUNTIF($E$2:E1693,E1693)</f>
        <v>0</v>
      </c>
      <c r="AF1693">
        <f>COUNTIF($H$2:$H1693,H1693)</f>
        <v>0</v>
      </c>
      <c r="AG1693">
        <f>COUNTIF($M$2:M1693,M1693)</f>
        <v>0</v>
      </c>
      <c r="AH1693">
        <f>COUNTIF($O$2:O1693,O1693)</f>
        <v>0</v>
      </c>
      <c r="AI1693">
        <f>COUNTIF($Q$2:Q1693,Q1693)</f>
        <v>0</v>
      </c>
      <c r="AJ1693">
        <f>COUNTIF($S$2:S1693,S1693)</f>
        <v>0</v>
      </c>
      <c r="AK1693">
        <f t="shared" si="26"/>
        <v>0.18359375</v>
      </c>
      <c r="AL1693">
        <f>IF(AD1693="",0,COUNTIF($AD$2:AD1693,AD1693))</f>
        <v>0</v>
      </c>
    </row>
    <row r="1694" spans="1:38">
      <c r="A1694" t="s">
        <v>5649</v>
      </c>
      <c r="B1694" t="s">
        <v>56</v>
      </c>
      <c r="C1694">
        <v>200</v>
      </c>
      <c r="D1694" t="s">
        <v>54</v>
      </c>
      <c r="E1694" t="s">
        <v>5650</v>
      </c>
      <c r="F1694">
        <v>40</v>
      </c>
      <c r="G1694">
        <v>336</v>
      </c>
      <c r="H1694"/>
      <c r="I1694">
        <v>0</v>
      </c>
      <c r="J1694">
        <v>0</v>
      </c>
      <c r="K1694"/>
      <c r="L1694">
        <v>0</v>
      </c>
      <c r="M1694" t="s">
        <v>5651</v>
      </c>
      <c r="N1694">
        <v>39</v>
      </c>
      <c r="O1694"/>
      <c r="P1694">
        <v>0</v>
      </c>
      <c r="Q1694" t="s">
        <v>5652</v>
      </c>
      <c r="R1694">
        <v>56</v>
      </c>
      <c r="S1694" t="s">
        <v>172</v>
      </c>
      <c r="T1694">
        <v>6</v>
      </c>
      <c r="U1694" t="s">
        <v>53</v>
      </c>
      <c r="V1694" t="s">
        <v>53</v>
      </c>
      <c r="W1694" t="s">
        <v>108</v>
      </c>
      <c r="X1694">
        <v>69398</v>
      </c>
      <c r="Y1694">
        <v>2033</v>
      </c>
      <c r="Z1694">
        <v>4</v>
      </c>
      <c r="AA1694">
        <v>8</v>
      </c>
      <c r="AB1694">
        <v>71</v>
      </c>
      <c r="AC1694">
        <v>41</v>
      </c>
      <c r="AD1694" t="s">
        <v>5653</v>
      </c>
      <c r="AE1694">
        <f>COUNTIF($E$2:E1694,E1694)</f>
        <v>1</v>
      </c>
      <c r="AF1694">
        <f>COUNTIF($H$2:$H1694,H1694)</f>
        <v>0</v>
      </c>
      <c r="AG1694">
        <f>COUNTIF($M$2:M1694,M1694)</f>
        <v>1</v>
      </c>
      <c r="AH1694">
        <f>COUNTIF($O$2:O1694,O1694)</f>
        <v>0</v>
      </c>
      <c r="AI1694">
        <f>COUNTIF($Q$2:Q1694,Q1694)</f>
        <v>1</v>
      </c>
      <c r="AJ1694">
        <f>COUNTIF($S$2:S1694,S1694)</f>
        <v>887</v>
      </c>
      <c r="AK1694">
        <f t="shared" si="26"/>
        <v>67.771484375</v>
      </c>
      <c r="AL1694">
        <f>IF(AD1694="",0,COUNTIF($AD$2:AD1694,AD1694))</f>
        <v>1</v>
      </c>
    </row>
    <row r="1695" spans="1:38">
      <c r="A1695" t="s">
        <v>5654</v>
      </c>
      <c r="B1695" t="s">
        <v>56</v>
      </c>
      <c r="C1695">
        <v>200</v>
      </c>
      <c r="D1695" t="s">
        <v>54</v>
      </c>
      <c r="E1695" t="s">
        <v>5650</v>
      </c>
      <c r="F1695">
        <v>40</v>
      </c>
      <c r="G1695">
        <v>336</v>
      </c>
      <c r="H1695"/>
      <c r="I1695">
        <v>0</v>
      </c>
      <c r="J1695">
        <v>0</v>
      </c>
      <c r="K1695"/>
      <c r="L1695">
        <v>0</v>
      </c>
      <c r="M1695" t="s">
        <v>5651</v>
      </c>
      <c r="N1695">
        <v>39</v>
      </c>
      <c r="O1695"/>
      <c r="P1695">
        <v>0</v>
      </c>
      <c r="Q1695" t="s">
        <v>5652</v>
      </c>
      <c r="R1695">
        <v>56</v>
      </c>
      <c r="S1695" t="s">
        <v>172</v>
      </c>
      <c r="T1695">
        <v>6</v>
      </c>
      <c r="U1695" t="s">
        <v>53</v>
      </c>
      <c r="V1695" t="s">
        <v>53</v>
      </c>
      <c r="W1695" t="s">
        <v>108</v>
      </c>
      <c r="X1695">
        <v>69389</v>
      </c>
      <c r="Y1695">
        <v>2033</v>
      </c>
      <c r="Z1695">
        <v>5</v>
      </c>
      <c r="AA1695">
        <v>10</v>
      </c>
      <c r="AB1695">
        <v>71</v>
      </c>
      <c r="AC1695">
        <v>41</v>
      </c>
      <c r="AD1695" t="s">
        <v>5655</v>
      </c>
      <c r="AE1695">
        <f>COUNTIF($E$2:E1695,E1695)</f>
        <v>2</v>
      </c>
      <c r="AF1695">
        <f>COUNTIF($H$2:$H1695,H1695)</f>
        <v>0</v>
      </c>
      <c r="AG1695">
        <f>COUNTIF($M$2:M1695,M1695)</f>
        <v>2</v>
      </c>
      <c r="AH1695">
        <f>COUNTIF($O$2:O1695,O1695)</f>
        <v>0</v>
      </c>
      <c r="AI1695">
        <f>COUNTIF($Q$2:Q1695,Q1695)</f>
        <v>2</v>
      </c>
      <c r="AJ1695">
        <f>COUNTIF($S$2:S1695,S1695)</f>
        <v>888</v>
      </c>
      <c r="AK1695">
        <f t="shared" si="26"/>
        <v>67.7626953125</v>
      </c>
      <c r="AL1695">
        <f>IF(AD1695="",0,COUNTIF($AD$2:AD1695,AD1695))</f>
        <v>1</v>
      </c>
    </row>
    <row r="1696" spans="1:38">
      <c r="A1696" t="s">
        <v>5656</v>
      </c>
      <c r="B1696" t="s">
        <v>56</v>
      </c>
      <c r="C1696">
        <v>200</v>
      </c>
      <c r="D1696" t="s">
        <v>54</v>
      </c>
      <c r="E1696" t="s">
        <v>5657</v>
      </c>
      <c r="F1696">
        <v>28</v>
      </c>
      <c r="G1696">
        <v>252</v>
      </c>
      <c r="H1696"/>
      <c r="I1696">
        <v>0</v>
      </c>
      <c r="J1696">
        <v>0</v>
      </c>
      <c r="K1696"/>
      <c r="L1696">
        <v>0</v>
      </c>
      <c r="M1696" t="s">
        <v>5657</v>
      </c>
      <c r="N1696">
        <v>28</v>
      </c>
      <c r="O1696"/>
      <c r="P1696">
        <v>0</v>
      </c>
      <c r="Q1696" t="s">
        <v>5658</v>
      </c>
      <c r="R1696">
        <v>45</v>
      </c>
      <c r="S1696" t="s">
        <v>172</v>
      </c>
      <c r="T1696">
        <v>6</v>
      </c>
      <c r="U1696" t="s">
        <v>53</v>
      </c>
      <c r="V1696" t="s">
        <v>53</v>
      </c>
      <c r="W1696" t="s">
        <v>108</v>
      </c>
      <c r="X1696">
        <v>53978</v>
      </c>
      <c r="Y1696">
        <v>756</v>
      </c>
      <c r="Z1696">
        <v>3</v>
      </c>
      <c r="AA1696">
        <v>10</v>
      </c>
      <c r="AB1696">
        <v>63</v>
      </c>
      <c r="AC1696">
        <v>13</v>
      </c>
      <c r="AD1696" t="s">
        <v>5659</v>
      </c>
      <c r="AE1696">
        <f>COUNTIF($E$2:E1696,E1696)</f>
        <v>1</v>
      </c>
      <c r="AF1696">
        <f>COUNTIF($H$2:$H1696,H1696)</f>
        <v>0</v>
      </c>
      <c r="AG1696">
        <f>COUNTIF($M$2:M1696,M1696)</f>
        <v>1</v>
      </c>
      <c r="AH1696">
        <f>COUNTIF($O$2:O1696,O1696)</f>
        <v>0</v>
      </c>
      <c r="AI1696">
        <f>COUNTIF($Q$2:Q1696,Q1696)</f>
        <v>1</v>
      </c>
      <c r="AJ1696">
        <f>COUNTIF($S$2:S1696,S1696)</f>
        <v>889</v>
      </c>
      <c r="AK1696">
        <f t="shared" si="26"/>
        <v>52.712890625</v>
      </c>
      <c r="AL1696">
        <f>IF(AD1696="",0,COUNTIF($AD$2:AD1696,AD1696))</f>
        <v>1</v>
      </c>
    </row>
    <row r="1697" spans="1:38">
      <c r="A1697" t="s">
        <v>5660</v>
      </c>
      <c r="B1697" t="s">
        <v>56</v>
      </c>
      <c r="C1697">
        <v>200</v>
      </c>
      <c r="D1697" t="s">
        <v>54</v>
      </c>
      <c r="E1697" t="s">
        <v>5657</v>
      </c>
      <c r="F1697">
        <v>28</v>
      </c>
      <c r="G1697">
        <v>252</v>
      </c>
      <c r="H1697"/>
      <c r="I1697">
        <v>0</v>
      </c>
      <c r="J1697">
        <v>0</v>
      </c>
      <c r="K1697"/>
      <c r="L1697">
        <v>0</v>
      </c>
      <c r="M1697" t="s">
        <v>5657</v>
      </c>
      <c r="N1697">
        <v>28</v>
      </c>
      <c r="O1697"/>
      <c r="P1697">
        <v>0</v>
      </c>
      <c r="Q1697" t="s">
        <v>5658</v>
      </c>
      <c r="R1697">
        <v>45</v>
      </c>
      <c r="S1697" t="s">
        <v>172</v>
      </c>
      <c r="T1697">
        <v>6</v>
      </c>
      <c r="U1697" t="s">
        <v>53</v>
      </c>
      <c r="V1697" t="s">
        <v>53</v>
      </c>
      <c r="W1697" t="s">
        <v>108</v>
      </c>
      <c r="X1697">
        <v>53985</v>
      </c>
      <c r="Y1697">
        <v>756</v>
      </c>
      <c r="Z1697">
        <v>4</v>
      </c>
      <c r="AA1697">
        <v>4</v>
      </c>
      <c r="AB1697">
        <v>63</v>
      </c>
      <c r="AC1697">
        <v>13</v>
      </c>
      <c r="AD1697" t="s">
        <v>5661</v>
      </c>
      <c r="AE1697">
        <f>COUNTIF($E$2:E1697,E1697)</f>
        <v>2</v>
      </c>
      <c r="AF1697">
        <f>COUNTIF($H$2:$H1697,H1697)</f>
        <v>0</v>
      </c>
      <c r="AG1697">
        <f>COUNTIF($M$2:M1697,M1697)</f>
        <v>2</v>
      </c>
      <c r="AH1697">
        <f>COUNTIF($O$2:O1697,O1697)</f>
        <v>0</v>
      </c>
      <c r="AI1697">
        <f>COUNTIF($Q$2:Q1697,Q1697)</f>
        <v>2</v>
      </c>
      <c r="AJ1697">
        <f>COUNTIF($S$2:S1697,S1697)</f>
        <v>890</v>
      </c>
      <c r="AK1697">
        <f t="shared" si="26"/>
        <v>52.7197265625</v>
      </c>
      <c r="AL1697">
        <f>IF(AD1697="",0,COUNTIF($AD$2:AD1697,AD1697))</f>
        <v>1</v>
      </c>
    </row>
    <row r="1698" spans="1:38">
      <c r="A1698" t="s">
        <v>5662</v>
      </c>
      <c r="B1698" t="s">
        <v>56</v>
      </c>
      <c r="C1698">
        <v>200</v>
      </c>
      <c r="D1698" t="s">
        <v>54</v>
      </c>
      <c r="E1698" t="s">
        <v>5663</v>
      </c>
      <c r="F1698">
        <v>51</v>
      </c>
      <c r="G1698">
        <v>437</v>
      </c>
      <c r="H1698"/>
      <c r="I1698">
        <v>0</v>
      </c>
      <c r="J1698">
        <v>0</v>
      </c>
      <c r="K1698"/>
      <c r="L1698">
        <v>0</v>
      </c>
      <c r="M1698" t="s">
        <v>5663</v>
      </c>
      <c r="N1698">
        <v>51</v>
      </c>
      <c r="O1698"/>
      <c r="P1698">
        <v>0</v>
      </c>
      <c r="Q1698" t="s">
        <v>5664</v>
      </c>
      <c r="R1698">
        <v>24</v>
      </c>
      <c r="S1698" t="s">
        <v>5665</v>
      </c>
      <c r="T1698">
        <v>33</v>
      </c>
      <c r="U1698" t="s">
        <v>53</v>
      </c>
      <c r="V1698" t="s">
        <v>53</v>
      </c>
      <c r="W1698" t="s">
        <v>108</v>
      </c>
      <c r="X1698">
        <v>60379</v>
      </c>
      <c r="Y1698">
        <v>1406</v>
      </c>
      <c r="Z1698">
        <v>3</v>
      </c>
      <c r="AA1698">
        <v>12</v>
      </c>
      <c r="AB1698">
        <v>64</v>
      </c>
      <c r="AC1698">
        <v>13</v>
      </c>
      <c r="AD1698" t="s">
        <v>5666</v>
      </c>
      <c r="AE1698">
        <f>COUNTIF($E$2:E1698,E1698)</f>
        <v>1</v>
      </c>
      <c r="AF1698">
        <f>COUNTIF($H$2:$H1698,H1698)</f>
        <v>0</v>
      </c>
      <c r="AG1698">
        <f>COUNTIF($M$2:M1698,M1698)</f>
        <v>1</v>
      </c>
      <c r="AH1698">
        <f>COUNTIF($O$2:O1698,O1698)</f>
        <v>0</v>
      </c>
      <c r="AI1698">
        <f>COUNTIF($Q$2:Q1698,Q1698)</f>
        <v>1</v>
      </c>
      <c r="AJ1698">
        <f>COUNTIF($S$2:S1698,S1698)</f>
        <v>1</v>
      </c>
      <c r="AK1698">
        <f t="shared" si="26"/>
        <v>58.9638671875</v>
      </c>
      <c r="AL1698">
        <f>IF(AD1698="",0,COUNTIF($AD$2:AD1698,AD1698))</f>
        <v>1</v>
      </c>
    </row>
    <row r="1699" spans="1:38">
      <c r="A1699" t="s">
        <v>5667</v>
      </c>
      <c r="B1699" t="s">
        <v>56</v>
      </c>
      <c r="C1699">
        <v>200</v>
      </c>
      <c r="D1699" t="s">
        <v>54</v>
      </c>
      <c r="E1699" t="s">
        <v>5663</v>
      </c>
      <c r="F1699">
        <v>51</v>
      </c>
      <c r="G1699">
        <v>437</v>
      </c>
      <c r="H1699"/>
      <c r="I1699">
        <v>0</v>
      </c>
      <c r="J1699">
        <v>0</v>
      </c>
      <c r="K1699"/>
      <c r="L1699">
        <v>0</v>
      </c>
      <c r="M1699" t="s">
        <v>5663</v>
      </c>
      <c r="N1699">
        <v>51</v>
      </c>
      <c r="O1699"/>
      <c r="P1699">
        <v>0</v>
      </c>
      <c r="Q1699" t="s">
        <v>5664</v>
      </c>
      <c r="R1699">
        <v>24</v>
      </c>
      <c r="S1699" t="s">
        <v>5665</v>
      </c>
      <c r="T1699">
        <v>33</v>
      </c>
      <c r="U1699" t="s">
        <v>53</v>
      </c>
      <c r="V1699" t="s">
        <v>53</v>
      </c>
      <c r="W1699" t="s">
        <v>108</v>
      </c>
      <c r="X1699">
        <v>60370</v>
      </c>
      <c r="Y1699">
        <v>1406</v>
      </c>
      <c r="Z1699">
        <v>4</v>
      </c>
      <c r="AA1699">
        <v>4</v>
      </c>
      <c r="AB1699">
        <v>64</v>
      </c>
      <c r="AC1699">
        <v>13</v>
      </c>
      <c r="AD1699" t="s">
        <v>5668</v>
      </c>
      <c r="AE1699">
        <f>COUNTIF($E$2:E1699,E1699)</f>
        <v>2</v>
      </c>
      <c r="AF1699">
        <f>COUNTIF($H$2:$H1699,H1699)</f>
        <v>0</v>
      </c>
      <c r="AG1699">
        <f>COUNTIF($M$2:M1699,M1699)</f>
        <v>2</v>
      </c>
      <c r="AH1699">
        <f>COUNTIF($O$2:O1699,O1699)</f>
        <v>0</v>
      </c>
      <c r="AI1699">
        <f>COUNTIF($Q$2:Q1699,Q1699)</f>
        <v>2</v>
      </c>
      <c r="AJ1699">
        <f>COUNTIF($S$2:S1699,S1699)</f>
        <v>2</v>
      </c>
      <c r="AK1699">
        <f t="shared" si="26"/>
        <v>58.955078125</v>
      </c>
      <c r="AL1699">
        <f>IF(AD1699="",0,COUNTIF($AD$2:AD1699,AD1699))</f>
        <v>1</v>
      </c>
    </row>
    <row r="1700" spans="1:38">
      <c r="A1700" t="s">
        <v>5669</v>
      </c>
      <c r="B1700" t="s">
        <v>56</v>
      </c>
      <c r="C1700">
        <v>200</v>
      </c>
      <c r="D1700" t="s">
        <v>54</v>
      </c>
      <c r="E1700" t="s">
        <v>5670</v>
      </c>
      <c r="F1700">
        <v>29</v>
      </c>
      <c r="G1700">
        <v>254</v>
      </c>
      <c r="H1700"/>
      <c r="I1700">
        <v>0</v>
      </c>
      <c r="J1700">
        <v>0</v>
      </c>
      <c r="K1700"/>
      <c r="L1700">
        <v>0</v>
      </c>
      <c r="M1700" t="s">
        <v>5670</v>
      </c>
      <c r="N1700">
        <v>29</v>
      </c>
      <c r="O1700"/>
      <c r="P1700">
        <v>0</v>
      </c>
      <c r="Q1700" t="s">
        <v>5671</v>
      </c>
      <c r="R1700">
        <v>12</v>
      </c>
      <c r="S1700" t="s">
        <v>5672</v>
      </c>
      <c r="T1700">
        <v>15</v>
      </c>
      <c r="U1700" t="s">
        <v>53</v>
      </c>
      <c r="V1700" t="s">
        <v>53</v>
      </c>
      <c r="W1700" t="s">
        <v>108</v>
      </c>
      <c r="X1700">
        <v>81110</v>
      </c>
      <c r="Y1700">
        <v>2567</v>
      </c>
      <c r="Z1700">
        <v>3</v>
      </c>
      <c r="AA1700">
        <v>12</v>
      </c>
      <c r="AB1700">
        <v>74</v>
      </c>
      <c r="AC1700">
        <v>82</v>
      </c>
      <c r="AD1700" t="s">
        <v>5673</v>
      </c>
      <c r="AE1700">
        <f>COUNTIF($E$2:E1700,E1700)</f>
        <v>1</v>
      </c>
      <c r="AF1700">
        <f>COUNTIF($H$2:$H1700,H1700)</f>
        <v>0</v>
      </c>
      <c r="AG1700">
        <f>COUNTIF($M$2:M1700,M1700)</f>
        <v>1</v>
      </c>
      <c r="AH1700">
        <f>COUNTIF($O$2:O1700,O1700)</f>
        <v>0</v>
      </c>
      <c r="AI1700">
        <f>COUNTIF($Q$2:Q1700,Q1700)</f>
        <v>1</v>
      </c>
      <c r="AJ1700">
        <f>COUNTIF($S$2:S1700,S1700)</f>
        <v>1</v>
      </c>
      <c r="AK1700">
        <f t="shared" si="26"/>
        <v>79.208984375</v>
      </c>
      <c r="AL1700">
        <f>IF(AD1700="",0,COUNTIF($AD$2:AD1700,AD1700))</f>
        <v>1</v>
      </c>
    </row>
    <row r="1701" spans="1:38">
      <c r="A1701" t="s">
        <v>5674</v>
      </c>
      <c r="B1701" t="s">
        <v>56</v>
      </c>
      <c r="C1701">
        <v>200</v>
      </c>
      <c r="D1701" t="s">
        <v>54</v>
      </c>
      <c r="E1701" t="s">
        <v>5670</v>
      </c>
      <c r="F1701">
        <v>29</v>
      </c>
      <c r="G1701">
        <v>254</v>
      </c>
      <c r="H1701"/>
      <c r="I1701">
        <v>0</v>
      </c>
      <c r="J1701">
        <v>0</v>
      </c>
      <c r="K1701"/>
      <c r="L1701">
        <v>0</v>
      </c>
      <c r="M1701" t="s">
        <v>5670</v>
      </c>
      <c r="N1701">
        <v>29</v>
      </c>
      <c r="O1701"/>
      <c r="P1701">
        <v>0</v>
      </c>
      <c r="Q1701" t="s">
        <v>5671</v>
      </c>
      <c r="R1701">
        <v>12</v>
      </c>
      <c r="S1701" t="s">
        <v>5672</v>
      </c>
      <c r="T1701">
        <v>15</v>
      </c>
      <c r="U1701" t="s">
        <v>53</v>
      </c>
      <c r="V1701" t="s">
        <v>53</v>
      </c>
      <c r="W1701" t="s">
        <v>108</v>
      </c>
      <c r="X1701">
        <v>81140</v>
      </c>
      <c r="Y1701">
        <v>2567</v>
      </c>
      <c r="Z1701">
        <v>4</v>
      </c>
      <c r="AA1701">
        <v>20</v>
      </c>
      <c r="AB1701">
        <v>74</v>
      </c>
      <c r="AC1701">
        <v>82</v>
      </c>
      <c r="AD1701" t="s">
        <v>5675</v>
      </c>
      <c r="AE1701">
        <f>COUNTIF($E$2:E1701,E1701)</f>
        <v>2</v>
      </c>
      <c r="AF1701">
        <f>COUNTIF($H$2:$H1701,H1701)</f>
        <v>0</v>
      </c>
      <c r="AG1701">
        <f>COUNTIF($M$2:M1701,M1701)</f>
        <v>2</v>
      </c>
      <c r="AH1701">
        <f>COUNTIF($O$2:O1701,O1701)</f>
        <v>0</v>
      </c>
      <c r="AI1701">
        <f>COUNTIF($Q$2:Q1701,Q1701)</f>
        <v>2</v>
      </c>
      <c r="AJ1701">
        <f>COUNTIF($S$2:S1701,S1701)</f>
        <v>2</v>
      </c>
      <c r="AK1701">
        <f t="shared" si="26"/>
        <v>79.23828125</v>
      </c>
      <c r="AL1701">
        <f>IF(AD1701="",0,COUNTIF($AD$2:AD1701,AD1701))</f>
        <v>1</v>
      </c>
    </row>
    <row r="1702" spans="1:38">
      <c r="A1702" t="s">
        <v>5676</v>
      </c>
      <c r="B1702" t="s">
        <v>56</v>
      </c>
      <c r="C1702">
        <v>200</v>
      </c>
      <c r="D1702" t="s">
        <v>54</v>
      </c>
      <c r="E1702" t="s">
        <v>5677</v>
      </c>
      <c r="F1702">
        <v>47</v>
      </c>
      <c r="G1702">
        <v>406</v>
      </c>
      <c r="H1702"/>
      <c r="I1702">
        <v>0</v>
      </c>
      <c r="J1702">
        <v>0</v>
      </c>
      <c r="K1702"/>
      <c r="L1702">
        <v>0</v>
      </c>
      <c r="M1702" t="s">
        <v>5678</v>
      </c>
      <c r="N1702">
        <v>54</v>
      </c>
      <c r="O1702"/>
      <c r="P1702">
        <v>0</v>
      </c>
      <c r="Q1702" t="s">
        <v>5679</v>
      </c>
      <c r="R1702">
        <v>71</v>
      </c>
      <c r="S1702" t="s">
        <v>172</v>
      </c>
      <c r="T1702">
        <v>6</v>
      </c>
      <c r="U1702" t="s">
        <v>53</v>
      </c>
      <c r="V1702" t="s">
        <v>53</v>
      </c>
      <c r="W1702" t="s">
        <v>108</v>
      </c>
      <c r="X1702">
        <v>55746</v>
      </c>
      <c r="Y1702">
        <v>845</v>
      </c>
      <c r="Z1702">
        <v>3</v>
      </c>
      <c r="AA1702">
        <v>19</v>
      </c>
      <c r="AB1702">
        <v>66</v>
      </c>
      <c r="AC1702">
        <v>18</v>
      </c>
      <c r="AD1702" t="s">
        <v>5680</v>
      </c>
      <c r="AE1702">
        <f>COUNTIF($E$2:E1702,E1702)</f>
        <v>1</v>
      </c>
      <c r="AF1702">
        <f>COUNTIF($H$2:$H1702,H1702)</f>
        <v>0</v>
      </c>
      <c r="AG1702">
        <f>COUNTIF($M$2:M1702,M1702)</f>
        <v>1</v>
      </c>
      <c r="AH1702">
        <f>COUNTIF($O$2:O1702,O1702)</f>
        <v>0</v>
      </c>
      <c r="AI1702">
        <f>COUNTIF($Q$2:Q1702,Q1702)</f>
        <v>1</v>
      </c>
      <c r="AJ1702">
        <f>COUNTIF($S$2:S1702,S1702)</f>
        <v>891</v>
      </c>
      <c r="AK1702">
        <f t="shared" si="26"/>
        <v>54.439453125</v>
      </c>
      <c r="AL1702">
        <f>IF(AD1702="",0,COUNTIF($AD$2:AD1702,AD1702))</f>
        <v>1</v>
      </c>
    </row>
    <row r="1703" spans="1:38">
      <c r="A1703" t="s">
        <v>5681</v>
      </c>
      <c r="B1703" t="s">
        <v>56</v>
      </c>
      <c r="C1703">
        <v>200</v>
      </c>
      <c r="D1703" t="s">
        <v>54</v>
      </c>
      <c r="E1703" t="s">
        <v>5677</v>
      </c>
      <c r="F1703">
        <v>47</v>
      </c>
      <c r="G1703">
        <v>406</v>
      </c>
      <c r="H1703"/>
      <c r="I1703">
        <v>0</v>
      </c>
      <c r="J1703">
        <v>0</v>
      </c>
      <c r="K1703"/>
      <c r="L1703">
        <v>0</v>
      </c>
      <c r="M1703" t="s">
        <v>5678</v>
      </c>
      <c r="N1703">
        <v>54</v>
      </c>
      <c r="O1703"/>
      <c r="P1703">
        <v>0</v>
      </c>
      <c r="Q1703" t="s">
        <v>5679</v>
      </c>
      <c r="R1703">
        <v>71</v>
      </c>
      <c r="S1703" t="s">
        <v>172</v>
      </c>
      <c r="T1703">
        <v>6</v>
      </c>
      <c r="U1703" t="s">
        <v>53</v>
      </c>
      <c r="V1703" t="s">
        <v>53</v>
      </c>
      <c r="W1703" t="s">
        <v>108</v>
      </c>
      <c r="X1703">
        <v>55728</v>
      </c>
      <c r="Y1703">
        <v>845</v>
      </c>
      <c r="Z1703">
        <v>4</v>
      </c>
      <c r="AA1703">
        <v>4</v>
      </c>
      <c r="AB1703">
        <v>66</v>
      </c>
      <c r="AC1703">
        <v>18</v>
      </c>
      <c r="AD1703" t="s">
        <v>5682</v>
      </c>
      <c r="AE1703">
        <f>COUNTIF($E$2:E1703,E1703)</f>
        <v>2</v>
      </c>
      <c r="AF1703">
        <f>COUNTIF($H$2:$H1703,H1703)</f>
        <v>0</v>
      </c>
      <c r="AG1703">
        <f>COUNTIF($M$2:M1703,M1703)</f>
        <v>2</v>
      </c>
      <c r="AH1703">
        <f>COUNTIF($O$2:O1703,O1703)</f>
        <v>0</v>
      </c>
      <c r="AI1703">
        <f>COUNTIF($Q$2:Q1703,Q1703)</f>
        <v>2</v>
      </c>
      <c r="AJ1703">
        <f>COUNTIF($S$2:S1703,S1703)</f>
        <v>892</v>
      </c>
      <c r="AK1703">
        <f t="shared" si="26"/>
        <v>54.421875</v>
      </c>
      <c r="AL1703">
        <f>IF(AD1703="",0,COUNTIF($AD$2:AD1703,AD1703))</f>
        <v>1</v>
      </c>
    </row>
    <row r="1704" spans="1:38">
      <c r="A1704" t="s">
        <v>5683</v>
      </c>
      <c r="B1704" t="s">
        <v>56</v>
      </c>
      <c r="C1704">
        <v>200</v>
      </c>
      <c r="D1704" t="s">
        <v>54</v>
      </c>
      <c r="E1704" t="s">
        <v>5684</v>
      </c>
      <c r="F1704">
        <v>48</v>
      </c>
      <c r="G1704">
        <v>431</v>
      </c>
      <c r="H1704"/>
      <c r="I1704">
        <v>0</v>
      </c>
      <c r="J1704">
        <v>0</v>
      </c>
      <c r="K1704"/>
      <c r="L1704">
        <v>0</v>
      </c>
      <c r="M1704" t="s">
        <v>5684</v>
      </c>
      <c r="N1704">
        <v>48</v>
      </c>
      <c r="O1704"/>
      <c r="P1704">
        <v>0</v>
      </c>
      <c r="Q1704" t="s">
        <v>5685</v>
      </c>
      <c r="R1704">
        <v>66</v>
      </c>
      <c r="S1704" t="s">
        <v>172</v>
      </c>
      <c r="T1704">
        <v>6</v>
      </c>
      <c r="U1704" t="s">
        <v>53</v>
      </c>
      <c r="V1704" t="s">
        <v>53</v>
      </c>
      <c r="W1704" t="s">
        <v>108</v>
      </c>
      <c r="X1704">
        <v>61198</v>
      </c>
      <c r="Y1704">
        <v>1988</v>
      </c>
      <c r="Z1704">
        <v>3</v>
      </c>
      <c r="AA1704">
        <v>9</v>
      </c>
      <c r="AB1704">
        <v>65</v>
      </c>
      <c r="AC1704">
        <v>14</v>
      </c>
      <c r="AD1704" t="s">
        <v>5686</v>
      </c>
      <c r="AE1704">
        <f>COUNTIF($E$2:E1704,E1704)</f>
        <v>1</v>
      </c>
      <c r="AF1704">
        <f>COUNTIF($H$2:$H1704,H1704)</f>
        <v>0</v>
      </c>
      <c r="AG1704">
        <f>COUNTIF($M$2:M1704,M1704)</f>
        <v>1</v>
      </c>
      <c r="AH1704">
        <f>COUNTIF($O$2:O1704,O1704)</f>
        <v>0</v>
      </c>
      <c r="AI1704">
        <f>COUNTIF($Q$2:Q1704,Q1704)</f>
        <v>1</v>
      </c>
      <c r="AJ1704">
        <f>COUNTIF($S$2:S1704,S1704)</f>
        <v>893</v>
      </c>
      <c r="AK1704">
        <f t="shared" si="26"/>
        <v>59.763671875</v>
      </c>
      <c r="AL1704">
        <f>IF(AD1704="",0,COUNTIF($AD$2:AD1704,AD1704))</f>
        <v>1</v>
      </c>
    </row>
    <row r="1705" spans="1:38">
      <c r="A1705" t="s">
        <v>5687</v>
      </c>
      <c r="B1705" t="s">
        <v>56</v>
      </c>
      <c r="C1705">
        <v>200</v>
      </c>
      <c r="D1705" t="s">
        <v>54</v>
      </c>
      <c r="E1705" t="s">
        <v>5684</v>
      </c>
      <c r="F1705">
        <v>48</v>
      </c>
      <c r="G1705">
        <v>431</v>
      </c>
      <c r="H1705"/>
      <c r="I1705">
        <v>0</v>
      </c>
      <c r="J1705">
        <v>0</v>
      </c>
      <c r="K1705"/>
      <c r="L1705">
        <v>0</v>
      </c>
      <c r="M1705" t="s">
        <v>5684</v>
      </c>
      <c r="N1705">
        <v>48</v>
      </c>
      <c r="O1705"/>
      <c r="P1705">
        <v>0</v>
      </c>
      <c r="Q1705" t="s">
        <v>5685</v>
      </c>
      <c r="R1705">
        <v>66</v>
      </c>
      <c r="S1705" t="s">
        <v>172</v>
      </c>
      <c r="T1705">
        <v>6</v>
      </c>
      <c r="U1705" t="s">
        <v>53</v>
      </c>
      <c r="V1705" t="s">
        <v>53</v>
      </c>
      <c r="W1705" t="s">
        <v>108</v>
      </c>
      <c r="X1705">
        <v>61229</v>
      </c>
      <c r="Y1705">
        <v>1988</v>
      </c>
      <c r="Z1705">
        <v>4</v>
      </c>
      <c r="AA1705">
        <v>2</v>
      </c>
      <c r="AB1705">
        <v>65</v>
      </c>
      <c r="AC1705">
        <v>14</v>
      </c>
      <c r="AD1705" t="s">
        <v>5688</v>
      </c>
      <c r="AE1705">
        <f>COUNTIF($E$2:E1705,E1705)</f>
        <v>2</v>
      </c>
      <c r="AF1705">
        <f>COUNTIF($H$2:$H1705,H1705)</f>
        <v>0</v>
      </c>
      <c r="AG1705">
        <f>COUNTIF($M$2:M1705,M1705)</f>
        <v>2</v>
      </c>
      <c r="AH1705">
        <f>COUNTIF($O$2:O1705,O1705)</f>
        <v>0</v>
      </c>
      <c r="AI1705">
        <f>COUNTIF($Q$2:Q1705,Q1705)</f>
        <v>2</v>
      </c>
      <c r="AJ1705">
        <f>COUNTIF($S$2:S1705,S1705)</f>
        <v>894</v>
      </c>
      <c r="AK1705">
        <f t="shared" si="26"/>
        <v>59.7939453125</v>
      </c>
      <c r="AL1705">
        <f>IF(AD1705="",0,COUNTIF($AD$2:AD1705,AD1705))</f>
        <v>1</v>
      </c>
    </row>
    <row r="1706" spans="1:38">
      <c r="A1706" t="s">
        <v>5689</v>
      </c>
      <c r="B1706" t="s">
        <v>56</v>
      </c>
      <c r="C1706">
        <v>200</v>
      </c>
      <c r="D1706" t="s">
        <v>54</v>
      </c>
      <c r="E1706" t="s">
        <v>5690</v>
      </c>
      <c r="F1706">
        <v>42</v>
      </c>
      <c r="G1706">
        <v>376</v>
      </c>
      <c r="H1706"/>
      <c r="I1706">
        <v>0</v>
      </c>
      <c r="J1706">
        <v>0</v>
      </c>
      <c r="K1706"/>
      <c r="L1706">
        <v>0</v>
      </c>
      <c r="M1706" t="s">
        <v>5690</v>
      </c>
      <c r="N1706">
        <v>42</v>
      </c>
      <c r="O1706"/>
      <c r="P1706">
        <v>0</v>
      </c>
      <c r="Q1706" t="s">
        <v>5691</v>
      </c>
      <c r="R1706">
        <v>43</v>
      </c>
      <c r="S1706" t="s">
        <v>5692</v>
      </c>
      <c r="T1706">
        <v>29</v>
      </c>
      <c r="U1706" t="s">
        <v>53</v>
      </c>
      <c r="V1706" t="s">
        <v>53</v>
      </c>
      <c r="W1706" t="s">
        <v>108</v>
      </c>
      <c r="X1706">
        <v>59196</v>
      </c>
      <c r="Y1706">
        <v>1613</v>
      </c>
      <c r="Z1706">
        <v>3</v>
      </c>
      <c r="AA1706">
        <v>10</v>
      </c>
      <c r="AB1706">
        <v>60</v>
      </c>
      <c r="AC1706">
        <v>12</v>
      </c>
      <c r="AD1706" t="s">
        <v>5693</v>
      </c>
      <c r="AE1706">
        <f>COUNTIF($E$2:E1706,E1706)</f>
        <v>1</v>
      </c>
      <c r="AF1706">
        <f>COUNTIF($H$2:$H1706,H1706)</f>
        <v>0</v>
      </c>
      <c r="AG1706">
        <f>COUNTIF($M$2:M1706,M1706)</f>
        <v>1</v>
      </c>
      <c r="AH1706">
        <f>COUNTIF($O$2:O1706,O1706)</f>
        <v>0</v>
      </c>
      <c r="AI1706">
        <f>COUNTIF($Q$2:Q1706,Q1706)</f>
        <v>1</v>
      </c>
      <c r="AJ1706">
        <f>COUNTIF($S$2:S1706,S1706)</f>
        <v>1</v>
      </c>
      <c r="AK1706">
        <f t="shared" si="26"/>
        <v>57.80859375</v>
      </c>
      <c r="AL1706">
        <f>IF(AD1706="",0,COUNTIF($AD$2:AD1706,AD1706))</f>
        <v>1</v>
      </c>
    </row>
    <row r="1707" spans="1:38">
      <c r="A1707" t="s">
        <v>5694</v>
      </c>
      <c r="B1707" t="s">
        <v>56</v>
      </c>
      <c r="C1707">
        <v>200</v>
      </c>
      <c r="D1707" t="s">
        <v>54</v>
      </c>
      <c r="E1707" t="s">
        <v>5695</v>
      </c>
      <c r="F1707">
        <v>64</v>
      </c>
      <c r="G1707">
        <v>544</v>
      </c>
      <c r="H1707"/>
      <c r="I1707">
        <v>0</v>
      </c>
      <c r="J1707">
        <v>0</v>
      </c>
      <c r="K1707"/>
      <c r="L1707">
        <v>0</v>
      </c>
      <c r="M1707" t="s">
        <v>5696</v>
      </c>
      <c r="N1707">
        <v>39</v>
      </c>
      <c r="O1707"/>
      <c r="P1707">
        <v>0</v>
      </c>
      <c r="Q1707" t="s">
        <v>5697</v>
      </c>
      <c r="R1707">
        <v>20</v>
      </c>
      <c r="S1707" t="s">
        <v>5698</v>
      </c>
      <c r="T1707">
        <v>56</v>
      </c>
      <c r="U1707" t="s">
        <v>53</v>
      </c>
      <c r="V1707" t="s">
        <v>53</v>
      </c>
      <c r="W1707" t="s">
        <v>108</v>
      </c>
      <c r="X1707">
        <v>66401</v>
      </c>
      <c r="Y1707">
        <v>1383</v>
      </c>
      <c r="Z1707">
        <v>3</v>
      </c>
      <c r="AA1707">
        <v>6</v>
      </c>
      <c r="AB1707">
        <v>65</v>
      </c>
      <c r="AC1707">
        <v>13</v>
      </c>
      <c r="AD1707" t="s">
        <v>5699</v>
      </c>
      <c r="AE1707">
        <f>COUNTIF($E$2:E1707,E1707)</f>
        <v>1</v>
      </c>
      <c r="AF1707">
        <f>COUNTIF($H$2:$H1707,H1707)</f>
        <v>0</v>
      </c>
      <c r="AG1707">
        <f>COUNTIF($M$2:M1707,M1707)</f>
        <v>1</v>
      </c>
      <c r="AH1707">
        <f>COUNTIF($O$2:O1707,O1707)</f>
        <v>0</v>
      </c>
      <c r="AI1707">
        <f>COUNTIF($Q$2:Q1707,Q1707)</f>
        <v>1</v>
      </c>
      <c r="AJ1707">
        <f>COUNTIF($S$2:S1707,S1707)</f>
        <v>1</v>
      </c>
      <c r="AK1707">
        <f t="shared" si="26"/>
        <v>64.8447265625</v>
      </c>
      <c r="AL1707">
        <f>IF(AD1707="",0,COUNTIF($AD$2:AD1707,AD1707))</f>
        <v>1</v>
      </c>
    </row>
    <row r="1708" spans="1:38">
      <c r="A1708" t="s">
        <v>5700</v>
      </c>
      <c r="B1708" t="s">
        <v>56</v>
      </c>
      <c r="C1708">
        <v>200</v>
      </c>
      <c r="D1708" t="s">
        <v>54</v>
      </c>
      <c r="E1708" t="s">
        <v>5695</v>
      </c>
      <c r="F1708">
        <v>64</v>
      </c>
      <c r="G1708">
        <v>544</v>
      </c>
      <c r="H1708"/>
      <c r="I1708">
        <v>0</v>
      </c>
      <c r="J1708">
        <v>0</v>
      </c>
      <c r="K1708"/>
      <c r="L1708">
        <v>0</v>
      </c>
      <c r="M1708" t="s">
        <v>5696</v>
      </c>
      <c r="N1708">
        <v>39</v>
      </c>
      <c r="O1708"/>
      <c r="P1708">
        <v>0</v>
      </c>
      <c r="Q1708" t="s">
        <v>5697</v>
      </c>
      <c r="R1708">
        <v>20</v>
      </c>
      <c r="S1708" t="s">
        <v>5698</v>
      </c>
      <c r="T1708">
        <v>56</v>
      </c>
      <c r="U1708" t="s">
        <v>53</v>
      </c>
      <c r="V1708" t="s">
        <v>53</v>
      </c>
      <c r="W1708" t="s">
        <v>108</v>
      </c>
      <c r="X1708">
        <v>66407</v>
      </c>
      <c r="Y1708">
        <v>1383</v>
      </c>
      <c r="Z1708">
        <v>4</v>
      </c>
      <c r="AA1708">
        <v>8</v>
      </c>
      <c r="AB1708">
        <v>65</v>
      </c>
      <c r="AC1708">
        <v>13</v>
      </c>
      <c r="AD1708" t="s">
        <v>5701</v>
      </c>
      <c r="AE1708">
        <f>COUNTIF($E$2:E1708,E1708)</f>
        <v>2</v>
      </c>
      <c r="AF1708">
        <f>COUNTIF($H$2:$H1708,H1708)</f>
        <v>0</v>
      </c>
      <c r="AG1708">
        <f>COUNTIF($M$2:M1708,M1708)</f>
        <v>2</v>
      </c>
      <c r="AH1708">
        <f>COUNTIF($O$2:O1708,O1708)</f>
        <v>0</v>
      </c>
      <c r="AI1708">
        <f>COUNTIF($Q$2:Q1708,Q1708)</f>
        <v>2</v>
      </c>
      <c r="AJ1708">
        <f>COUNTIF($S$2:S1708,S1708)</f>
        <v>2</v>
      </c>
      <c r="AK1708">
        <f t="shared" si="26"/>
        <v>64.8505859375</v>
      </c>
      <c r="AL1708">
        <f>IF(AD1708="",0,COUNTIF($AD$2:AD1708,AD1708))</f>
        <v>1</v>
      </c>
    </row>
    <row r="1709" spans="1:38">
      <c r="A1709" t="s">
        <v>5702</v>
      </c>
      <c r="B1709" t="s">
        <v>56</v>
      </c>
      <c r="C1709">
        <v>200</v>
      </c>
      <c r="D1709" t="s">
        <v>54</v>
      </c>
      <c r="E1709" t="s">
        <v>5703</v>
      </c>
      <c r="F1709">
        <v>60</v>
      </c>
      <c r="G1709">
        <v>491</v>
      </c>
      <c r="H1709"/>
      <c r="I1709">
        <v>0</v>
      </c>
      <c r="J1709">
        <v>0</v>
      </c>
      <c r="K1709"/>
      <c r="L1709">
        <v>0</v>
      </c>
      <c r="M1709" t="s">
        <v>5704</v>
      </c>
      <c r="N1709">
        <v>46</v>
      </c>
      <c r="O1709"/>
      <c r="P1709">
        <v>0</v>
      </c>
      <c r="Q1709" t="s">
        <v>5705</v>
      </c>
      <c r="R1709">
        <v>34</v>
      </c>
      <c r="S1709" t="s">
        <v>5706</v>
      </c>
      <c r="T1709">
        <v>27</v>
      </c>
      <c r="U1709" t="s">
        <v>53</v>
      </c>
      <c r="V1709" t="s">
        <v>53</v>
      </c>
      <c r="W1709" t="s">
        <v>108</v>
      </c>
      <c r="X1709">
        <v>60861</v>
      </c>
      <c r="Y1709">
        <v>2275</v>
      </c>
      <c r="Z1709">
        <v>3</v>
      </c>
      <c r="AA1709">
        <v>18</v>
      </c>
      <c r="AB1709">
        <v>63</v>
      </c>
      <c r="AC1709">
        <v>14</v>
      </c>
      <c r="AD1709" t="s">
        <v>5707</v>
      </c>
      <c r="AE1709">
        <f>COUNTIF($E$2:E1709,E1709)</f>
        <v>1</v>
      </c>
      <c r="AF1709">
        <f>COUNTIF($H$2:$H1709,H1709)</f>
        <v>0</v>
      </c>
      <c r="AG1709">
        <f>COUNTIF($M$2:M1709,M1709)</f>
        <v>1</v>
      </c>
      <c r="AH1709">
        <f>COUNTIF($O$2:O1709,O1709)</f>
        <v>0</v>
      </c>
      <c r="AI1709">
        <f>COUNTIF($Q$2:Q1709,Q1709)</f>
        <v>1</v>
      </c>
      <c r="AJ1709">
        <f>COUNTIF($S$2:S1709,S1709)</f>
        <v>1</v>
      </c>
      <c r="AK1709">
        <f t="shared" si="26"/>
        <v>59.4345703125</v>
      </c>
      <c r="AL1709">
        <f>IF(AD1709="",0,COUNTIF($AD$2:AD1709,AD1709))</f>
        <v>1</v>
      </c>
    </row>
    <row r="1710" spans="1:38">
      <c r="A1710" t="s">
        <v>5708</v>
      </c>
      <c r="B1710" t="s">
        <v>56</v>
      </c>
      <c r="C1710">
        <v>200</v>
      </c>
      <c r="D1710" t="s">
        <v>54</v>
      </c>
      <c r="E1710" t="s">
        <v>5709</v>
      </c>
      <c r="F1710">
        <v>44</v>
      </c>
      <c r="G1710">
        <v>397</v>
      </c>
      <c r="H1710"/>
      <c r="I1710">
        <v>0</v>
      </c>
      <c r="J1710">
        <v>0</v>
      </c>
      <c r="K1710"/>
      <c r="L1710">
        <v>0</v>
      </c>
      <c r="M1710" t="s">
        <v>5709</v>
      </c>
      <c r="N1710">
        <v>44</v>
      </c>
      <c r="O1710"/>
      <c r="P1710">
        <v>0</v>
      </c>
      <c r="Q1710" t="s">
        <v>5710</v>
      </c>
      <c r="R1710">
        <v>19</v>
      </c>
      <c r="S1710" t="s">
        <v>5711</v>
      </c>
      <c r="T1710">
        <v>17</v>
      </c>
      <c r="U1710" t="s">
        <v>53</v>
      </c>
      <c r="V1710" t="s">
        <v>53</v>
      </c>
      <c r="W1710" t="s">
        <v>108</v>
      </c>
      <c r="X1710">
        <v>62248</v>
      </c>
      <c r="Y1710">
        <v>724</v>
      </c>
      <c r="Z1710">
        <v>3</v>
      </c>
      <c r="AA1710">
        <v>15</v>
      </c>
      <c r="AB1710">
        <v>61</v>
      </c>
      <c r="AC1710">
        <v>56</v>
      </c>
      <c r="AD1710" t="s">
        <v>5712</v>
      </c>
      <c r="AE1710">
        <f>COUNTIF($E$2:E1710,E1710)</f>
        <v>1</v>
      </c>
      <c r="AF1710">
        <f>COUNTIF($H$2:$H1710,H1710)</f>
        <v>0</v>
      </c>
      <c r="AG1710">
        <f>COUNTIF($M$2:M1710,M1710)</f>
        <v>1</v>
      </c>
      <c r="AH1710">
        <f>COUNTIF($O$2:O1710,O1710)</f>
        <v>0</v>
      </c>
      <c r="AI1710">
        <f>COUNTIF($Q$2:Q1710,Q1710)</f>
        <v>1</v>
      </c>
      <c r="AJ1710">
        <f>COUNTIF($S$2:S1710,S1710)</f>
        <v>1</v>
      </c>
      <c r="AK1710">
        <f t="shared" si="26"/>
        <v>60.7890625</v>
      </c>
      <c r="AL1710">
        <f>IF(AD1710="",0,COUNTIF($AD$2:AD1710,AD1710))</f>
        <v>1</v>
      </c>
    </row>
    <row r="1711" spans="1:38">
      <c r="A1711" t="s">
        <v>5713</v>
      </c>
      <c r="B1711" t="s">
        <v>56</v>
      </c>
      <c r="C1711">
        <v>200</v>
      </c>
      <c r="D1711" t="s">
        <v>54</v>
      </c>
      <c r="E1711" t="s">
        <v>5714</v>
      </c>
      <c r="F1711">
        <v>59</v>
      </c>
      <c r="G1711">
        <v>505</v>
      </c>
      <c r="H1711"/>
      <c r="I1711">
        <v>0</v>
      </c>
      <c r="J1711">
        <v>0</v>
      </c>
      <c r="K1711"/>
      <c r="L1711">
        <v>0</v>
      </c>
      <c r="M1711" t="s">
        <v>5715</v>
      </c>
      <c r="N1711">
        <v>63</v>
      </c>
      <c r="O1711"/>
      <c r="P1711">
        <v>0</v>
      </c>
      <c r="Q1711" t="s">
        <v>5716</v>
      </c>
      <c r="R1711">
        <v>38</v>
      </c>
      <c r="S1711" t="s">
        <v>5717</v>
      </c>
      <c r="T1711">
        <v>30</v>
      </c>
      <c r="U1711" t="s">
        <v>53</v>
      </c>
      <c r="V1711" t="s">
        <v>53</v>
      </c>
      <c r="W1711" t="s">
        <v>108</v>
      </c>
      <c r="X1711">
        <v>68459</v>
      </c>
      <c r="Y1711">
        <v>2141</v>
      </c>
      <c r="Z1711">
        <v>4</v>
      </c>
      <c r="AA1711">
        <v>17</v>
      </c>
      <c r="AB1711">
        <v>75</v>
      </c>
      <c r="AC1711">
        <v>12</v>
      </c>
      <c r="AD1711" t="s">
        <v>5718</v>
      </c>
      <c r="AE1711">
        <f>COUNTIF($E$2:E1711,E1711)</f>
        <v>1</v>
      </c>
      <c r="AF1711">
        <f>COUNTIF($H$2:$H1711,H1711)</f>
        <v>0</v>
      </c>
      <c r="AG1711">
        <f>COUNTIF($M$2:M1711,M1711)</f>
        <v>1</v>
      </c>
      <c r="AH1711">
        <f>COUNTIF($O$2:O1711,O1711)</f>
        <v>0</v>
      </c>
      <c r="AI1711">
        <f>COUNTIF($Q$2:Q1711,Q1711)</f>
        <v>1</v>
      </c>
      <c r="AJ1711">
        <f>COUNTIF($S$2:S1711,S1711)</f>
        <v>1</v>
      </c>
      <c r="AK1711">
        <f t="shared" si="26"/>
        <v>66.8544921875</v>
      </c>
      <c r="AL1711">
        <f>IF(AD1711="",0,COUNTIF($AD$2:AD1711,AD1711))</f>
        <v>1</v>
      </c>
    </row>
    <row r="1712" spans="1:38">
      <c r="A1712" t="s">
        <v>5719</v>
      </c>
      <c r="B1712" t="s">
        <v>56</v>
      </c>
      <c r="C1712">
        <v>200</v>
      </c>
      <c r="D1712" t="s">
        <v>54</v>
      </c>
      <c r="E1712" t="s">
        <v>5714</v>
      </c>
      <c r="F1712">
        <v>59</v>
      </c>
      <c r="G1712">
        <v>505</v>
      </c>
      <c r="H1712"/>
      <c r="I1712">
        <v>0</v>
      </c>
      <c r="J1712">
        <v>0</v>
      </c>
      <c r="K1712"/>
      <c r="L1712">
        <v>0</v>
      </c>
      <c r="M1712" t="s">
        <v>5715</v>
      </c>
      <c r="N1712">
        <v>63</v>
      </c>
      <c r="O1712"/>
      <c r="P1712">
        <v>0</v>
      </c>
      <c r="Q1712" t="s">
        <v>5716</v>
      </c>
      <c r="R1712">
        <v>38</v>
      </c>
      <c r="S1712" t="s">
        <v>5717</v>
      </c>
      <c r="T1712">
        <v>30</v>
      </c>
      <c r="U1712" t="s">
        <v>53</v>
      </c>
      <c r="V1712" t="s">
        <v>53</v>
      </c>
      <c r="W1712" t="s">
        <v>108</v>
      </c>
      <c r="X1712">
        <v>68448</v>
      </c>
      <c r="Y1712">
        <v>2141</v>
      </c>
      <c r="Z1712">
        <v>5</v>
      </c>
      <c r="AA1712">
        <v>12</v>
      </c>
      <c r="AB1712">
        <v>75</v>
      </c>
      <c r="AC1712">
        <v>12</v>
      </c>
      <c r="AD1712" t="s">
        <v>5720</v>
      </c>
      <c r="AE1712">
        <f>COUNTIF($E$2:E1712,E1712)</f>
        <v>2</v>
      </c>
      <c r="AF1712">
        <f>COUNTIF($H$2:$H1712,H1712)</f>
        <v>0</v>
      </c>
      <c r="AG1712">
        <f>COUNTIF($M$2:M1712,M1712)</f>
        <v>2</v>
      </c>
      <c r="AH1712">
        <f>COUNTIF($O$2:O1712,O1712)</f>
        <v>0</v>
      </c>
      <c r="AI1712">
        <f>COUNTIF($Q$2:Q1712,Q1712)</f>
        <v>2</v>
      </c>
      <c r="AJ1712">
        <f>COUNTIF($S$2:S1712,S1712)</f>
        <v>2</v>
      </c>
      <c r="AK1712">
        <f t="shared" si="26"/>
        <v>66.84375</v>
      </c>
      <c r="AL1712">
        <f>IF(AD1712="",0,COUNTIF($AD$2:AD1712,AD1712))</f>
        <v>1</v>
      </c>
    </row>
    <row r="1713" spans="1:38">
      <c r="A1713" t="s">
        <v>5721</v>
      </c>
      <c r="B1713" t="s">
        <v>56</v>
      </c>
      <c r="C1713">
        <v>200</v>
      </c>
      <c r="D1713" t="s">
        <v>54</v>
      </c>
      <c r="E1713" t="s">
        <v>5722</v>
      </c>
      <c r="F1713">
        <v>62</v>
      </c>
      <c r="G1713">
        <v>531</v>
      </c>
      <c r="H1713"/>
      <c r="I1713">
        <v>0</v>
      </c>
      <c r="J1713">
        <v>0</v>
      </c>
      <c r="K1713"/>
      <c r="L1713">
        <v>0</v>
      </c>
      <c r="M1713" t="s">
        <v>5723</v>
      </c>
      <c r="N1713">
        <v>41</v>
      </c>
      <c r="O1713"/>
      <c r="P1713">
        <v>0</v>
      </c>
      <c r="Q1713" t="s">
        <v>5724</v>
      </c>
      <c r="R1713">
        <v>59</v>
      </c>
      <c r="S1713" t="s">
        <v>172</v>
      </c>
      <c r="T1713">
        <v>6</v>
      </c>
      <c r="U1713" t="s">
        <v>53</v>
      </c>
      <c r="V1713" t="s">
        <v>53</v>
      </c>
      <c r="W1713" t="s">
        <v>108</v>
      </c>
      <c r="X1713">
        <v>57577</v>
      </c>
      <c r="Y1713">
        <v>1221</v>
      </c>
      <c r="Z1713">
        <v>3</v>
      </c>
      <c r="AA1713">
        <v>13</v>
      </c>
      <c r="AB1713">
        <v>62</v>
      </c>
      <c r="AC1713">
        <v>19</v>
      </c>
      <c r="AD1713" t="s">
        <v>5725</v>
      </c>
      <c r="AE1713">
        <f>COUNTIF($E$2:E1713,E1713)</f>
        <v>1</v>
      </c>
      <c r="AF1713">
        <f>COUNTIF($H$2:$H1713,H1713)</f>
        <v>0</v>
      </c>
      <c r="AG1713">
        <f>COUNTIF($M$2:M1713,M1713)</f>
        <v>1</v>
      </c>
      <c r="AH1713">
        <f>COUNTIF($O$2:O1713,O1713)</f>
        <v>0</v>
      </c>
      <c r="AI1713">
        <f>COUNTIF($Q$2:Q1713,Q1713)</f>
        <v>1</v>
      </c>
      <c r="AJ1713">
        <f>COUNTIF($S$2:S1713,S1713)</f>
        <v>895</v>
      </c>
      <c r="AK1713">
        <f t="shared" si="26"/>
        <v>56.2275390625</v>
      </c>
      <c r="AL1713">
        <f>IF(AD1713="",0,COUNTIF($AD$2:AD1713,AD1713))</f>
        <v>1</v>
      </c>
    </row>
    <row r="1714" spans="1:38">
      <c r="A1714" t="s">
        <v>5726</v>
      </c>
      <c r="B1714" t="s">
        <v>56</v>
      </c>
      <c r="C1714">
        <v>200</v>
      </c>
      <c r="D1714" t="s">
        <v>54</v>
      </c>
      <c r="E1714" t="s">
        <v>5722</v>
      </c>
      <c r="F1714">
        <v>62</v>
      </c>
      <c r="G1714">
        <v>531</v>
      </c>
      <c r="H1714"/>
      <c r="I1714">
        <v>0</v>
      </c>
      <c r="J1714">
        <v>0</v>
      </c>
      <c r="K1714"/>
      <c r="L1714">
        <v>0</v>
      </c>
      <c r="M1714" t="s">
        <v>5723</v>
      </c>
      <c r="N1714">
        <v>41</v>
      </c>
      <c r="O1714"/>
      <c r="P1714">
        <v>0</v>
      </c>
      <c r="Q1714" t="s">
        <v>5724</v>
      </c>
      <c r="R1714">
        <v>59</v>
      </c>
      <c r="S1714" t="s">
        <v>172</v>
      </c>
      <c r="T1714">
        <v>6</v>
      </c>
      <c r="U1714" t="s">
        <v>53</v>
      </c>
      <c r="V1714" t="s">
        <v>53</v>
      </c>
      <c r="W1714" t="s">
        <v>108</v>
      </c>
      <c r="X1714">
        <v>57622</v>
      </c>
      <c r="Y1714">
        <v>1221</v>
      </c>
      <c r="Z1714">
        <v>4</v>
      </c>
      <c r="AA1714">
        <v>2</v>
      </c>
      <c r="AB1714">
        <v>62</v>
      </c>
      <c r="AC1714">
        <v>19</v>
      </c>
      <c r="AD1714" t="s">
        <v>5727</v>
      </c>
      <c r="AE1714">
        <f>COUNTIF($E$2:E1714,E1714)</f>
        <v>2</v>
      </c>
      <c r="AF1714">
        <f>COUNTIF($H$2:$H1714,H1714)</f>
        <v>0</v>
      </c>
      <c r="AG1714">
        <f>COUNTIF($M$2:M1714,M1714)</f>
        <v>2</v>
      </c>
      <c r="AH1714">
        <f>COUNTIF($O$2:O1714,O1714)</f>
        <v>0</v>
      </c>
      <c r="AI1714">
        <f>COUNTIF($Q$2:Q1714,Q1714)</f>
        <v>2</v>
      </c>
      <c r="AJ1714">
        <f>COUNTIF($S$2:S1714,S1714)</f>
        <v>896</v>
      </c>
      <c r="AK1714">
        <f t="shared" si="26"/>
        <v>56.271484375</v>
      </c>
      <c r="AL1714">
        <f>IF(AD1714="",0,COUNTIF($AD$2:AD1714,AD1714))</f>
        <v>1</v>
      </c>
    </row>
    <row r="1715" spans="1:38">
      <c r="A1715" t="s">
        <v>5728</v>
      </c>
      <c r="B1715" t="s">
        <v>56</v>
      </c>
      <c r="C1715">
        <v>200</v>
      </c>
      <c r="D1715" t="s">
        <v>54</v>
      </c>
      <c r="E1715" t="s">
        <v>5729</v>
      </c>
      <c r="F1715">
        <v>54</v>
      </c>
      <c r="G1715">
        <v>429</v>
      </c>
      <c r="H1715"/>
      <c r="I1715">
        <v>0</v>
      </c>
      <c r="J1715">
        <v>0</v>
      </c>
      <c r="K1715"/>
      <c r="L1715">
        <v>0</v>
      </c>
      <c r="M1715" t="s">
        <v>5729</v>
      </c>
      <c r="N1715">
        <v>54</v>
      </c>
      <c r="O1715"/>
      <c r="P1715">
        <v>0</v>
      </c>
      <c r="Q1715" t="s">
        <v>5730</v>
      </c>
      <c r="R1715">
        <v>32</v>
      </c>
      <c r="S1715" t="s">
        <v>5731</v>
      </c>
      <c r="T1715">
        <v>58</v>
      </c>
      <c r="U1715" t="s">
        <v>53</v>
      </c>
      <c r="V1715" t="s">
        <v>53</v>
      </c>
      <c r="W1715" t="s">
        <v>108</v>
      </c>
      <c r="X1715">
        <v>84463</v>
      </c>
      <c r="Y1715">
        <v>3827</v>
      </c>
      <c r="Z1715">
        <v>4</v>
      </c>
      <c r="AA1715">
        <v>15</v>
      </c>
      <c r="AB1715">
        <v>75</v>
      </c>
      <c r="AC1715">
        <v>16</v>
      </c>
      <c r="AD1715" t="s">
        <v>5732</v>
      </c>
      <c r="AE1715">
        <f>COUNTIF($E$2:E1715,E1715)</f>
        <v>1</v>
      </c>
      <c r="AF1715">
        <f>COUNTIF($H$2:$H1715,H1715)</f>
        <v>0</v>
      </c>
      <c r="AG1715">
        <f>COUNTIF($M$2:M1715,M1715)</f>
        <v>1</v>
      </c>
      <c r="AH1715">
        <f>COUNTIF($O$2:O1715,O1715)</f>
        <v>0</v>
      </c>
      <c r="AI1715">
        <f>COUNTIF($Q$2:Q1715,Q1715)</f>
        <v>1</v>
      </c>
      <c r="AJ1715">
        <f>COUNTIF($S$2:S1715,S1715)</f>
        <v>1</v>
      </c>
      <c r="AK1715">
        <f t="shared" si="26"/>
        <v>82.4833984375</v>
      </c>
      <c r="AL1715">
        <f>IF(AD1715="",0,COUNTIF($AD$2:AD1715,AD1715))</f>
        <v>1</v>
      </c>
    </row>
    <row r="1716" spans="1:38">
      <c r="A1716" t="s">
        <v>5733</v>
      </c>
      <c r="B1716" t="s">
        <v>56</v>
      </c>
      <c r="C1716">
        <v>200</v>
      </c>
      <c r="D1716" t="s">
        <v>54</v>
      </c>
      <c r="E1716" t="s">
        <v>5729</v>
      </c>
      <c r="F1716">
        <v>54</v>
      </c>
      <c r="G1716">
        <v>429</v>
      </c>
      <c r="H1716"/>
      <c r="I1716">
        <v>0</v>
      </c>
      <c r="J1716">
        <v>0</v>
      </c>
      <c r="K1716"/>
      <c r="L1716">
        <v>0</v>
      </c>
      <c r="M1716" t="s">
        <v>5729</v>
      </c>
      <c r="N1716">
        <v>54</v>
      </c>
      <c r="O1716"/>
      <c r="P1716">
        <v>0</v>
      </c>
      <c r="Q1716" t="s">
        <v>5730</v>
      </c>
      <c r="R1716">
        <v>32</v>
      </c>
      <c r="S1716" t="s">
        <v>5731</v>
      </c>
      <c r="T1716">
        <v>58</v>
      </c>
      <c r="U1716" t="s">
        <v>53</v>
      </c>
      <c r="V1716" t="s">
        <v>53</v>
      </c>
      <c r="W1716" t="s">
        <v>108</v>
      </c>
      <c r="X1716">
        <v>84447</v>
      </c>
      <c r="Y1716">
        <v>3827</v>
      </c>
      <c r="Z1716">
        <v>5</v>
      </c>
      <c r="AA1716">
        <v>26</v>
      </c>
      <c r="AB1716">
        <v>75</v>
      </c>
      <c r="AC1716">
        <v>16</v>
      </c>
      <c r="AD1716" t="s">
        <v>5734</v>
      </c>
      <c r="AE1716">
        <f>COUNTIF($E$2:E1716,E1716)</f>
        <v>2</v>
      </c>
      <c r="AF1716">
        <f>COUNTIF($H$2:$H1716,H1716)</f>
        <v>0</v>
      </c>
      <c r="AG1716">
        <f>COUNTIF($M$2:M1716,M1716)</f>
        <v>2</v>
      </c>
      <c r="AH1716">
        <f>COUNTIF($O$2:O1716,O1716)</f>
        <v>0</v>
      </c>
      <c r="AI1716">
        <f>COUNTIF($Q$2:Q1716,Q1716)</f>
        <v>2</v>
      </c>
      <c r="AJ1716">
        <f>COUNTIF($S$2:S1716,S1716)</f>
        <v>2</v>
      </c>
      <c r="AK1716">
        <f t="shared" si="26"/>
        <v>82.4677734375</v>
      </c>
      <c r="AL1716">
        <f>IF(AD1716="",0,COUNTIF($AD$2:AD1716,AD1716))</f>
        <v>1</v>
      </c>
    </row>
    <row r="1717" spans="1:38">
      <c r="A1717" t="s">
        <v>5735</v>
      </c>
      <c r="B1717" t="s">
        <v>56</v>
      </c>
      <c r="C1717">
        <v>200</v>
      </c>
      <c r="D1717" t="s">
        <v>54</v>
      </c>
      <c r="E1717" t="s">
        <v>5736</v>
      </c>
      <c r="F1717">
        <v>58</v>
      </c>
      <c r="G1717">
        <v>498</v>
      </c>
      <c r="H1717"/>
      <c r="I1717">
        <v>0</v>
      </c>
      <c r="J1717">
        <v>0</v>
      </c>
      <c r="K1717"/>
      <c r="L1717">
        <v>0</v>
      </c>
      <c r="M1717" t="s">
        <v>5737</v>
      </c>
      <c r="N1717">
        <v>90</v>
      </c>
      <c r="O1717"/>
      <c r="P1717">
        <v>0</v>
      </c>
      <c r="Q1717" t="s">
        <v>172</v>
      </c>
      <c r="R1717">
        <v>6</v>
      </c>
      <c r="S1717" t="s">
        <v>145</v>
      </c>
      <c r="T1717">
        <v>10</v>
      </c>
      <c r="U1717" t="s">
        <v>53</v>
      </c>
      <c r="V1717" t="s">
        <v>53</v>
      </c>
      <c r="W1717" t="s">
        <v>108</v>
      </c>
      <c r="X1717">
        <v>58299</v>
      </c>
      <c r="Y1717">
        <v>1293</v>
      </c>
      <c r="Z1717">
        <v>3</v>
      </c>
      <c r="AA1717">
        <v>13</v>
      </c>
      <c r="AB1717">
        <v>61</v>
      </c>
      <c r="AC1717">
        <v>25</v>
      </c>
      <c r="AD1717" t="s">
        <v>5738</v>
      </c>
      <c r="AE1717">
        <f>COUNTIF($E$2:E1717,E1717)</f>
        <v>1</v>
      </c>
      <c r="AF1717">
        <f>COUNTIF($H$2:$H1717,H1717)</f>
        <v>0</v>
      </c>
      <c r="AG1717">
        <f>COUNTIF($M$2:M1717,M1717)</f>
        <v>1</v>
      </c>
      <c r="AH1717">
        <f>COUNTIF($O$2:O1717,O1717)</f>
        <v>0</v>
      </c>
      <c r="AI1717">
        <f>COUNTIF($Q$2:Q1717,Q1717)</f>
        <v>179</v>
      </c>
      <c r="AJ1717">
        <f>COUNTIF($S$2:S1717,S1717)</f>
        <v>179</v>
      </c>
      <c r="AK1717">
        <f t="shared" si="26"/>
        <v>56.9326171875</v>
      </c>
      <c r="AL1717">
        <f>IF(AD1717="",0,COUNTIF($AD$2:AD1717,AD1717))</f>
        <v>1</v>
      </c>
    </row>
    <row r="1718" spans="1:38">
      <c r="A1718" t="s">
        <v>5739</v>
      </c>
      <c r="B1718" t="s">
        <v>56</v>
      </c>
      <c r="C1718">
        <v>200</v>
      </c>
      <c r="D1718" t="s">
        <v>54</v>
      </c>
      <c r="E1718" t="s">
        <v>5740</v>
      </c>
      <c r="F1718">
        <v>51</v>
      </c>
      <c r="G1718">
        <v>415</v>
      </c>
      <c r="H1718"/>
      <c r="I1718">
        <v>0</v>
      </c>
      <c r="J1718">
        <v>0</v>
      </c>
      <c r="K1718"/>
      <c r="L1718">
        <v>0</v>
      </c>
      <c r="M1718" t="s">
        <v>5740</v>
      </c>
      <c r="N1718">
        <v>51</v>
      </c>
      <c r="O1718"/>
      <c r="P1718">
        <v>0</v>
      </c>
      <c r="Q1718" t="s">
        <v>5741</v>
      </c>
      <c r="R1718">
        <v>47</v>
      </c>
      <c r="S1718"/>
      <c r="T1718">
        <v>0</v>
      </c>
      <c r="U1718" t="s">
        <v>53</v>
      </c>
      <c r="V1718" t="s">
        <v>53</v>
      </c>
      <c r="W1718" t="s">
        <v>108</v>
      </c>
      <c r="X1718">
        <v>70203</v>
      </c>
      <c r="Y1718">
        <v>2574</v>
      </c>
      <c r="Z1718">
        <v>3</v>
      </c>
      <c r="AA1718">
        <v>20</v>
      </c>
      <c r="AB1718">
        <v>69</v>
      </c>
      <c r="AC1718">
        <v>17</v>
      </c>
      <c r="AD1718" t="s">
        <v>5742</v>
      </c>
      <c r="AE1718">
        <f>COUNTIF($E$2:E1718,E1718)</f>
        <v>1</v>
      </c>
      <c r="AF1718">
        <f>COUNTIF($H$2:$H1718,H1718)</f>
        <v>0</v>
      </c>
      <c r="AG1718">
        <f>COUNTIF($M$2:M1718,M1718)</f>
        <v>1</v>
      </c>
      <c r="AH1718">
        <f>COUNTIF($O$2:O1718,O1718)</f>
        <v>0</v>
      </c>
      <c r="AI1718">
        <f>COUNTIF($Q$2:Q1718,Q1718)</f>
        <v>1</v>
      </c>
      <c r="AJ1718">
        <f>COUNTIF($S$2:S1718,S1718)</f>
        <v>0</v>
      </c>
      <c r="AK1718">
        <f t="shared" si="26"/>
        <v>68.5576171875</v>
      </c>
      <c r="AL1718">
        <f>IF(AD1718="",0,COUNTIF($AD$2:AD1718,AD1718))</f>
        <v>1</v>
      </c>
    </row>
    <row r="1719" spans="1:38">
      <c r="A1719" t="s">
        <v>5743</v>
      </c>
      <c r="B1719" t="s">
        <v>56</v>
      </c>
      <c r="C1719">
        <v>200</v>
      </c>
      <c r="D1719" t="s">
        <v>54</v>
      </c>
      <c r="E1719" t="s">
        <v>5740</v>
      </c>
      <c r="F1719">
        <v>51</v>
      </c>
      <c r="G1719">
        <v>415</v>
      </c>
      <c r="H1719"/>
      <c r="I1719">
        <v>0</v>
      </c>
      <c r="J1719">
        <v>0</v>
      </c>
      <c r="K1719"/>
      <c r="L1719">
        <v>0</v>
      </c>
      <c r="M1719" t="s">
        <v>5740</v>
      </c>
      <c r="N1719">
        <v>51</v>
      </c>
      <c r="O1719"/>
      <c r="P1719">
        <v>0</v>
      </c>
      <c r="Q1719" t="s">
        <v>5741</v>
      </c>
      <c r="R1719">
        <v>47</v>
      </c>
      <c r="S1719"/>
      <c r="T1719">
        <v>0</v>
      </c>
      <c r="U1719" t="s">
        <v>53</v>
      </c>
      <c r="V1719" t="s">
        <v>53</v>
      </c>
      <c r="W1719" t="s">
        <v>108</v>
      </c>
      <c r="X1719">
        <v>70194</v>
      </c>
      <c r="Y1719">
        <v>2574</v>
      </c>
      <c r="Z1719">
        <v>4</v>
      </c>
      <c r="AA1719">
        <v>4</v>
      </c>
      <c r="AB1719">
        <v>69</v>
      </c>
      <c r="AC1719">
        <v>17</v>
      </c>
      <c r="AD1719" t="s">
        <v>5744</v>
      </c>
      <c r="AE1719">
        <f>COUNTIF($E$2:E1719,E1719)</f>
        <v>2</v>
      </c>
      <c r="AF1719">
        <f>COUNTIF($H$2:$H1719,H1719)</f>
        <v>0</v>
      </c>
      <c r="AG1719">
        <f>COUNTIF($M$2:M1719,M1719)</f>
        <v>2</v>
      </c>
      <c r="AH1719">
        <f>COUNTIF($O$2:O1719,O1719)</f>
        <v>0</v>
      </c>
      <c r="AI1719">
        <f>COUNTIF($Q$2:Q1719,Q1719)</f>
        <v>2</v>
      </c>
      <c r="AJ1719">
        <f>COUNTIF($S$2:S1719,S1719)</f>
        <v>0</v>
      </c>
      <c r="AK1719">
        <f t="shared" si="26"/>
        <v>68.548828125</v>
      </c>
      <c r="AL1719">
        <f>IF(AD1719="",0,COUNTIF($AD$2:AD1719,AD1719))</f>
        <v>1</v>
      </c>
    </row>
    <row r="1720" spans="1:38">
      <c r="A1720" t="s">
        <v>5745</v>
      </c>
      <c r="B1720" t="s">
        <v>56</v>
      </c>
      <c r="C1720">
        <v>200</v>
      </c>
      <c r="D1720" t="s">
        <v>54</v>
      </c>
      <c r="E1720" t="s">
        <v>5746</v>
      </c>
      <c r="F1720">
        <v>50</v>
      </c>
      <c r="G1720">
        <v>421</v>
      </c>
      <c r="H1720"/>
      <c r="I1720">
        <v>0</v>
      </c>
      <c r="J1720">
        <v>0</v>
      </c>
      <c r="K1720"/>
      <c r="L1720">
        <v>0</v>
      </c>
      <c r="M1720" t="s">
        <v>5747</v>
      </c>
      <c r="N1720">
        <v>59</v>
      </c>
      <c r="O1720"/>
      <c r="P1720">
        <v>0</v>
      </c>
      <c r="Q1720" t="s">
        <v>5748</v>
      </c>
      <c r="R1720">
        <v>38</v>
      </c>
      <c r="S1720" t="s">
        <v>5749</v>
      </c>
      <c r="T1720">
        <v>42</v>
      </c>
      <c r="U1720" t="s">
        <v>53</v>
      </c>
      <c r="V1720" t="s">
        <v>53</v>
      </c>
      <c r="W1720" t="s">
        <v>108</v>
      </c>
      <c r="X1720">
        <v>58196</v>
      </c>
      <c r="Y1720">
        <v>1429</v>
      </c>
      <c r="Z1720">
        <v>3</v>
      </c>
      <c r="AA1720">
        <v>11</v>
      </c>
      <c r="AB1720">
        <v>65</v>
      </c>
      <c r="AC1720">
        <v>12</v>
      </c>
      <c r="AD1720" t="s">
        <v>5750</v>
      </c>
      <c r="AE1720">
        <f>COUNTIF($E$2:E1720,E1720)</f>
        <v>1</v>
      </c>
      <c r="AF1720">
        <f>COUNTIF($H$2:$H1720,H1720)</f>
        <v>0</v>
      </c>
      <c r="AG1720">
        <f>COUNTIF($M$2:M1720,M1720)</f>
        <v>1</v>
      </c>
      <c r="AH1720">
        <f>COUNTIF($O$2:O1720,O1720)</f>
        <v>0</v>
      </c>
      <c r="AI1720">
        <f>COUNTIF($Q$2:Q1720,Q1720)</f>
        <v>1</v>
      </c>
      <c r="AJ1720">
        <f>COUNTIF($S$2:S1720,S1720)</f>
        <v>1</v>
      </c>
      <c r="AK1720">
        <f t="shared" si="26"/>
        <v>56.83203125</v>
      </c>
      <c r="AL1720">
        <f>IF(AD1720="",0,COUNTIF($AD$2:AD1720,AD1720))</f>
        <v>1</v>
      </c>
    </row>
    <row r="1721" spans="1:38">
      <c r="A1721" t="s">
        <v>5751</v>
      </c>
      <c r="B1721" t="s">
        <v>56</v>
      </c>
      <c r="C1721">
        <v>200</v>
      </c>
      <c r="D1721" t="s">
        <v>54</v>
      </c>
      <c r="E1721" t="s">
        <v>5746</v>
      </c>
      <c r="F1721">
        <v>50</v>
      </c>
      <c r="G1721">
        <v>421</v>
      </c>
      <c r="H1721"/>
      <c r="I1721">
        <v>0</v>
      </c>
      <c r="J1721">
        <v>0</v>
      </c>
      <c r="K1721"/>
      <c r="L1721">
        <v>0</v>
      </c>
      <c r="M1721" t="s">
        <v>5747</v>
      </c>
      <c r="N1721">
        <v>59</v>
      </c>
      <c r="O1721"/>
      <c r="P1721">
        <v>0</v>
      </c>
      <c r="Q1721" t="s">
        <v>5748</v>
      </c>
      <c r="R1721">
        <v>38</v>
      </c>
      <c r="S1721" t="s">
        <v>5749</v>
      </c>
      <c r="T1721">
        <v>42</v>
      </c>
      <c r="U1721" t="s">
        <v>53</v>
      </c>
      <c r="V1721" t="s">
        <v>53</v>
      </c>
      <c r="W1721" t="s">
        <v>108</v>
      </c>
      <c r="X1721">
        <v>58210</v>
      </c>
      <c r="Y1721">
        <v>1429</v>
      </c>
      <c r="Z1721">
        <v>4</v>
      </c>
      <c r="AA1721">
        <v>6</v>
      </c>
      <c r="AB1721">
        <v>65</v>
      </c>
      <c r="AC1721">
        <v>12</v>
      </c>
      <c r="AD1721" t="s">
        <v>5752</v>
      </c>
      <c r="AE1721">
        <f>COUNTIF($E$2:E1721,E1721)</f>
        <v>2</v>
      </c>
      <c r="AF1721">
        <f>COUNTIF($H$2:$H1721,H1721)</f>
        <v>0</v>
      </c>
      <c r="AG1721">
        <f>COUNTIF($M$2:M1721,M1721)</f>
        <v>2</v>
      </c>
      <c r="AH1721">
        <f>COUNTIF($O$2:O1721,O1721)</f>
        <v>0</v>
      </c>
      <c r="AI1721">
        <f>COUNTIF($Q$2:Q1721,Q1721)</f>
        <v>2</v>
      </c>
      <c r="AJ1721">
        <f>COUNTIF($S$2:S1721,S1721)</f>
        <v>2</v>
      </c>
      <c r="AK1721">
        <f t="shared" si="26"/>
        <v>56.845703125</v>
      </c>
      <c r="AL1721">
        <f>IF(AD1721="",0,COUNTIF($AD$2:AD1721,AD1721))</f>
        <v>1</v>
      </c>
    </row>
    <row r="1722" spans="1:38">
      <c r="A1722" t="s">
        <v>5753</v>
      </c>
      <c r="B1722" t="s">
        <v>56</v>
      </c>
      <c r="C1722">
        <v>200</v>
      </c>
      <c r="D1722" t="s">
        <v>54</v>
      </c>
      <c r="E1722" t="s">
        <v>5754</v>
      </c>
      <c r="F1722">
        <v>32</v>
      </c>
      <c r="G1722">
        <v>297</v>
      </c>
      <c r="H1722"/>
      <c r="I1722">
        <v>0</v>
      </c>
      <c r="J1722">
        <v>0</v>
      </c>
      <c r="K1722"/>
      <c r="L1722">
        <v>0</v>
      </c>
      <c r="M1722" t="s">
        <v>5754</v>
      </c>
      <c r="N1722">
        <v>32</v>
      </c>
      <c r="O1722"/>
      <c r="P1722">
        <v>0</v>
      </c>
      <c r="Q1722" t="s">
        <v>5755</v>
      </c>
      <c r="R1722">
        <v>49</v>
      </c>
      <c r="S1722" t="s">
        <v>172</v>
      </c>
      <c r="T1722">
        <v>6</v>
      </c>
      <c r="U1722" t="s">
        <v>53</v>
      </c>
      <c r="V1722" t="s">
        <v>53</v>
      </c>
      <c r="W1722" t="s">
        <v>108</v>
      </c>
      <c r="X1722">
        <v>52516</v>
      </c>
      <c r="Y1722">
        <v>639</v>
      </c>
      <c r="Z1722">
        <v>3</v>
      </c>
      <c r="AA1722">
        <v>10</v>
      </c>
      <c r="AB1722">
        <v>62</v>
      </c>
      <c r="AC1722">
        <v>14</v>
      </c>
      <c r="AD1722" t="s">
        <v>5756</v>
      </c>
      <c r="AE1722">
        <f>COUNTIF($E$2:E1722,E1722)</f>
        <v>1</v>
      </c>
      <c r="AF1722">
        <f>COUNTIF($H$2:$H1722,H1722)</f>
        <v>0</v>
      </c>
      <c r="AG1722">
        <f>COUNTIF($M$2:M1722,M1722)</f>
        <v>1</v>
      </c>
      <c r="AH1722">
        <f>COUNTIF($O$2:O1722,O1722)</f>
        <v>0</v>
      </c>
      <c r="AI1722">
        <f>COUNTIF($Q$2:Q1722,Q1722)</f>
        <v>1</v>
      </c>
      <c r="AJ1722">
        <f>COUNTIF($S$2:S1722,S1722)</f>
        <v>897</v>
      </c>
      <c r="AK1722">
        <f t="shared" si="26"/>
        <v>51.28515625</v>
      </c>
      <c r="AL1722">
        <f>IF(AD1722="",0,COUNTIF($AD$2:AD1722,AD1722))</f>
        <v>1</v>
      </c>
    </row>
    <row r="1723" spans="1:38">
      <c r="A1723" t="s">
        <v>5757</v>
      </c>
      <c r="B1723" t="s">
        <v>56</v>
      </c>
      <c r="C1723">
        <v>200</v>
      </c>
      <c r="D1723" t="s">
        <v>54</v>
      </c>
      <c r="E1723" t="s">
        <v>5754</v>
      </c>
      <c r="F1723">
        <v>32</v>
      </c>
      <c r="G1723">
        <v>297</v>
      </c>
      <c r="H1723"/>
      <c r="I1723">
        <v>0</v>
      </c>
      <c r="J1723">
        <v>0</v>
      </c>
      <c r="K1723"/>
      <c r="L1723">
        <v>0</v>
      </c>
      <c r="M1723" t="s">
        <v>5754</v>
      </c>
      <c r="N1723">
        <v>32</v>
      </c>
      <c r="O1723"/>
      <c r="P1723">
        <v>0</v>
      </c>
      <c r="Q1723" t="s">
        <v>5755</v>
      </c>
      <c r="R1723">
        <v>49</v>
      </c>
      <c r="S1723" t="s">
        <v>172</v>
      </c>
      <c r="T1723">
        <v>6</v>
      </c>
      <c r="U1723" t="s">
        <v>53</v>
      </c>
      <c r="V1723" t="s">
        <v>53</v>
      </c>
      <c r="W1723" t="s">
        <v>108</v>
      </c>
      <c r="X1723">
        <v>52543</v>
      </c>
      <c r="Y1723">
        <v>639</v>
      </c>
      <c r="Z1723">
        <v>4</v>
      </c>
      <c r="AA1723">
        <v>4</v>
      </c>
      <c r="AB1723">
        <v>62</v>
      </c>
      <c r="AC1723">
        <v>14</v>
      </c>
      <c r="AD1723" t="s">
        <v>5758</v>
      </c>
      <c r="AE1723">
        <f>COUNTIF($E$2:E1723,E1723)</f>
        <v>2</v>
      </c>
      <c r="AF1723">
        <f>COUNTIF($H$2:$H1723,H1723)</f>
        <v>0</v>
      </c>
      <c r="AG1723">
        <f>COUNTIF($M$2:M1723,M1723)</f>
        <v>2</v>
      </c>
      <c r="AH1723">
        <f>COUNTIF($O$2:O1723,O1723)</f>
        <v>0</v>
      </c>
      <c r="AI1723">
        <f>COUNTIF($Q$2:Q1723,Q1723)</f>
        <v>2</v>
      </c>
      <c r="AJ1723">
        <f>COUNTIF($S$2:S1723,S1723)</f>
        <v>898</v>
      </c>
      <c r="AK1723">
        <f t="shared" si="26"/>
        <v>51.3115234375</v>
      </c>
      <c r="AL1723">
        <f>IF(AD1723="",0,COUNTIF($AD$2:AD1723,AD1723))</f>
        <v>1</v>
      </c>
    </row>
    <row r="1724" spans="1:38">
      <c r="A1724" t="s">
        <v>5759</v>
      </c>
      <c r="B1724" t="s">
        <v>56</v>
      </c>
      <c r="C1724">
        <v>200</v>
      </c>
      <c r="D1724" t="s">
        <v>54</v>
      </c>
      <c r="E1724" t="s">
        <v>5760</v>
      </c>
      <c r="F1724">
        <v>33</v>
      </c>
      <c r="G1724">
        <v>300</v>
      </c>
      <c r="H1724"/>
      <c r="I1724">
        <v>0</v>
      </c>
      <c r="J1724">
        <v>0</v>
      </c>
      <c r="K1724"/>
      <c r="L1724">
        <v>0</v>
      </c>
      <c r="M1724" t="s">
        <v>5760</v>
      </c>
      <c r="N1724">
        <v>33</v>
      </c>
      <c r="O1724"/>
      <c r="P1724">
        <v>0</v>
      </c>
      <c r="Q1724" t="s">
        <v>5761</v>
      </c>
      <c r="R1724">
        <v>51</v>
      </c>
      <c r="S1724" t="s">
        <v>5762</v>
      </c>
      <c r="T1724">
        <v>51</v>
      </c>
      <c r="U1724" t="s">
        <v>53</v>
      </c>
      <c r="V1724" t="s">
        <v>53</v>
      </c>
      <c r="W1724" t="s">
        <v>108</v>
      </c>
      <c r="X1724">
        <v>63473</v>
      </c>
      <c r="Y1724">
        <v>1804</v>
      </c>
      <c r="Z1724">
        <v>3</v>
      </c>
      <c r="AA1724">
        <v>13</v>
      </c>
      <c r="AB1724">
        <v>62</v>
      </c>
      <c r="AC1724">
        <v>12</v>
      </c>
      <c r="AD1724" t="s">
        <v>5763</v>
      </c>
      <c r="AE1724">
        <f>COUNTIF($E$2:E1724,E1724)</f>
        <v>1</v>
      </c>
      <c r="AF1724">
        <f>COUNTIF($H$2:$H1724,H1724)</f>
        <v>0</v>
      </c>
      <c r="AG1724">
        <f>COUNTIF($M$2:M1724,M1724)</f>
        <v>1</v>
      </c>
      <c r="AH1724">
        <f>COUNTIF($O$2:O1724,O1724)</f>
        <v>0</v>
      </c>
      <c r="AI1724">
        <f>COUNTIF($Q$2:Q1724,Q1724)</f>
        <v>1</v>
      </c>
      <c r="AJ1724">
        <f>COUNTIF($S$2:S1724,S1724)</f>
        <v>1</v>
      </c>
      <c r="AK1724">
        <f t="shared" si="26"/>
        <v>61.9853515625</v>
      </c>
      <c r="AL1724">
        <f>IF(AD1724="",0,COUNTIF($AD$2:AD1724,AD1724))</f>
        <v>1</v>
      </c>
    </row>
    <row r="1725" spans="1:38">
      <c r="A1725" t="s">
        <v>5764</v>
      </c>
      <c r="B1725" t="s">
        <v>56</v>
      </c>
      <c r="C1725">
        <v>200</v>
      </c>
      <c r="D1725" t="s">
        <v>54</v>
      </c>
      <c r="E1725" t="s">
        <v>5760</v>
      </c>
      <c r="F1725">
        <v>33</v>
      </c>
      <c r="G1725">
        <v>300</v>
      </c>
      <c r="H1725"/>
      <c r="I1725">
        <v>0</v>
      </c>
      <c r="J1725">
        <v>0</v>
      </c>
      <c r="K1725"/>
      <c r="L1725">
        <v>0</v>
      </c>
      <c r="M1725" t="s">
        <v>5760</v>
      </c>
      <c r="N1725">
        <v>33</v>
      </c>
      <c r="O1725"/>
      <c r="P1725">
        <v>0</v>
      </c>
      <c r="Q1725" t="s">
        <v>5761</v>
      </c>
      <c r="R1725">
        <v>51</v>
      </c>
      <c r="S1725" t="s">
        <v>5762</v>
      </c>
      <c r="T1725">
        <v>51</v>
      </c>
      <c r="U1725" t="s">
        <v>53</v>
      </c>
      <c r="V1725" t="s">
        <v>53</v>
      </c>
      <c r="W1725" t="s">
        <v>108</v>
      </c>
      <c r="X1725">
        <v>63506</v>
      </c>
      <c r="Y1725">
        <v>1804</v>
      </c>
      <c r="Z1725">
        <v>4</v>
      </c>
      <c r="AA1725">
        <v>2</v>
      </c>
      <c r="AB1725">
        <v>62</v>
      </c>
      <c r="AC1725">
        <v>12</v>
      </c>
      <c r="AD1725" t="s">
        <v>5765</v>
      </c>
      <c r="AE1725">
        <f>COUNTIF($E$2:E1725,E1725)</f>
        <v>2</v>
      </c>
      <c r="AF1725">
        <f>COUNTIF($H$2:$H1725,H1725)</f>
        <v>0</v>
      </c>
      <c r="AG1725">
        <f>COUNTIF($M$2:M1725,M1725)</f>
        <v>2</v>
      </c>
      <c r="AH1725">
        <f>COUNTIF($O$2:O1725,O1725)</f>
        <v>0</v>
      </c>
      <c r="AI1725">
        <f>COUNTIF($Q$2:Q1725,Q1725)</f>
        <v>2</v>
      </c>
      <c r="AJ1725">
        <f>COUNTIF($S$2:S1725,S1725)</f>
        <v>2</v>
      </c>
      <c r="AK1725">
        <f t="shared" si="26"/>
        <v>62.017578125</v>
      </c>
      <c r="AL1725">
        <f>IF(AD1725="",0,COUNTIF($AD$2:AD1725,AD1725))</f>
        <v>1</v>
      </c>
    </row>
    <row r="1726" spans="1:38">
      <c r="A1726" t="s">
        <v>5766</v>
      </c>
      <c r="B1726" t="s">
        <v>56</v>
      </c>
      <c r="C1726">
        <v>200</v>
      </c>
      <c r="D1726" t="s">
        <v>54</v>
      </c>
      <c r="E1726" t="s">
        <v>5767</v>
      </c>
      <c r="F1726">
        <v>39</v>
      </c>
      <c r="G1726">
        <v>338</v>
      </c>
      <c r="H1726"/>
      <c r="I1726">
        <v>0</v>
      </c>
      <c r="J1726">
        <v>0</v>
      </c>
      <c r="K1726"/>
      <c r="L1726">
        <v>0</v>
      </c>
      <c r="M1726" t="s">
        <v>5767</v>
      </c>
      <c r="N1726">
        <v>39</v>
      </c>
      <c r="O1726"/>
      <c r="P1726">
        <v>0</v>
      </c>
      <c r="Q1726" t="s">
        <v>5768</v>
      </c>
      <c r="R1726">
        <v>19</v>
      </c>
      <c r="S1726" t="s">
        <v>5769</v>
      </c>
      <c r="T1726">
        <v>35</v>
      </c>
      <c r="U1726" t="s">
        <v>53</v>
      </c>
      <c r="V1726" t="s">
        <v>53</v>
      </c>
      <c r="W1726" t="s">
        <v>108</v>
      </c>
      <c r="X1726">
        <v>71981</v>
      </c>
      <c r="Y1726">
        <v>2575</v>
      </c>
      <c r="Z1726">
        <v>3</v>
      </c>
      <c r="AA1726">
        <v>13</v>
      </c>
      <c r="AB1726">
        <v>68</v>
      </c>
      <c r="AC1726">
        <v>26</v>
      </c>
      <c r="AD1726" t="s">
        <v>5770</v>
      </c>
      <c r="AE1726">
        <f>COUNTIF($E$2:E1726,E1726)</f>
        <v>1</v>
      </c>
      <c r="AF1726">
        <f>COUNTIF($H$2:$H1726,H1726)</f>
        <v>0</v>
      </c>
      <c r="AG1726">
        <f>COUNTIF($M$2:M1726,M1726)</f>
        <v>1</v>
      </c>
      <c r="AH1726">
        <f>COUNTIF($O$2:O1726,O1726)</f>
        <v>0</v>
      </c>
      <c r="AI1726">
        <f>COUNTIF($Q$2:Q1726,Q1726)</f>
        <v>1</v>
      </c>
      <c r="AJ1726">
        <f>COUNTIF($S$2:S1726,S1726)</f>
        <v>1</v>
      </c>
      <c r="AK1726">
        <f t="shared" si="26"/>
        <v>70.2939453125</v>
      </c>
      <c r="AL1726">
        <f>IF(AD1726="",0,COUNTIF($AD$2:AD1726,AD1726))</f>
        <v>1</v>
      </c>
    </row>
    <row r="1727" spans="1:38">
      <c r="A1727" t="s">
        <v>5771</v>
      </c>
      <c r="B1727" t="s">
        <v>56</v>
      </c>
      <c r="C1727">
        <v>200</v>
      </c>
      <c r="D1727" t="s">
        <v>54</v>
      </c>
      <c r="E1727" t="s">
        <v>5767</v>
      </c>
      <c r="F1727">
        <v>39</v>
      </c>
      <c r="G1727">
        <v>338</v>
      </c>
      <c r="H1727"/>
      <c r="I1727">
        <v>0</v>
      </c>
      <c r="J1727">
        <v>0</v>
      </c>
      <c r="K1727"/>
      <c r="L1727">
        <v>0</v>
      </c>
      <c r="M1727" t="s">
        <v>5767</v>
      </c>
      <c r="N1727">
        <v>39</v>
      </c>
      <c r="O1727"/>
      <c r="P1727">
        <v>0</v>
      </c>
      <c r="Q1727" t="s">
        <v>5768</v>
      </c>
      <c r="R1727">
        <v>19</v>
      </c>
      <c r="S1727" t="s">
        <v>5769</v>
      </c>
      <c r="T1727">
        <v>35</v>
      </c>
      <c r="U1727" t="s">
        <v>53</v>
      </c>
      <c r="V1727" t="s">
        <v>53</v>
      </c>
      <c r="W1727" t="s">
        <v>108</v>
      </c>
      <c r="X1727">
        <v>71961</v>
      </c>
      <c r="Y1727">
        <v>2575</v>
      </c>
      <c r="Z1727">
        <v>4</v>
      </c>
      <c r="AA1727">
        <v>8</v>
      </c>
      <c r="AB1727">
        <v>68</v>
      </c>
      <c r="AC1727">
        <v>26</v>
      </c>
      <c r="AD1727" t="s">
        <v>5772</v>
      </c>
      <c r="AE1727">
        <f>COUNTIF($E$2:E1727,E1727)</f>
        <v>2</v>
      </c>
      <c r="AF1727">
        <f>COUNTIF($H$2:$H1727,H1727)</f>
        <v>0</v>
      </c>
      <c r="AG1727">
        <f>COUNTIF($M$2:M1727,M1727)</f>
        <v>2</v>
      </c>
      <c r="AH1727">
        <f>COUNTIF($O$2:O1727,O1727)</f>
        <v>0</v>
      </c>
      <c r="AI1727">
        <f>COUNTIF($Q$2:Q1727,Q1727)</f>
        <v>2</v>
      </c>
      <c r="AJ1727">
        <f>COUNTIF($S$2:S1727,S1727)</f>
        <v>2</v>
      </c>
      <c r="AK1727">
        <f t="shared" si="26"/>
        <v>70.2744140625</v>
      </c>
      <c r="AL1727">
        <f>IF(AD1727="",0,COUNTIF($AD$2:AD1727,AD1727))</f>
        <v>1</v>
      </c>
    </row>
    <row r="1728" spans="1:38">
      <c r="A1728" t="s">
        <v>5773</v>
      </c>
      <c r="B1728" t="s">
        <v>56</v>
      </c>
      <c r="C1728">
        <v>200</v>
      </c>
      <c r="D1728" t="s">
        <v>54</v>
      </c>
      <c r="E1728" t="s">
        <v>5774</v>
      </c>
      <c r="F1728">
        <v>39</v>
      </c>
      <c r="G1728">
        <v>335</v>
      </c>
      <c r="H1728"/>
      <c r="I1728">
        <v>0</v>
      </c>
      <c r="J1728">
        <v>0</v>
      </c>
      <c r="K1728"/>
      <c r="L1728">
        <v>0</v>
      </c>
      <c r="M1728" t="s">
        <v>5774</v>
      </c>
      <c r="N1728">
        <v>39</v>
      </c>
      <c r="O1728"/>
      <c r="P1728">
        <v>0</v>
      </c>
      <c r="Q1728" t="s">
        <v>5775</v>
      </c>
      <c r="R1728">
        <v>56</v>
      </c>
      <c r="S1728" t="s">
        <v>172</v>
      </c>
      <c r="T1728">
        <v>6</v>
      </c>
      <c r="U1728" t="s">
        <v>53</v>
      </c>
      <c r="V1728" t="s">
        <v>53</v>
      </c>
      <c r="W1728" t="s">
        <v>108</v>
      </c>
      <c r="X1728">
        <v>59285</v>
      </c>
      <c r="Y1728">
        <v>1170</v>
      </c>
      <c r="Z1728">
        <v>3</v>
      </c>
      <c r="AA1728">
        <v>16</v>
      </c>
      <c r="AB1728">
        <v>75</v>
      </c>
      <c r="AC1728">
        <v>14</v>
      </c>
      <c r="AD1728" t="s">
        <v>5776</v>
      </c>
      <c r="AE1728">
        <f>COUNTIF($E$2:E1728,E1728)</f>
        <v>1</v>
      </c>
      <c r="AF1728">
        <f>COUNTIF($H$2:$H1728,H1728)</f>
        <v>0</v>
      </c>
      <c r="AG1728">
        <f>COUNTIF($M$2:M1728,M1728)</f>
        <v>1</v>
      </c>
      <c r="AH1728">
        <f>COUNTIF($O$2:O1728,O1728)</f>
        <v>0</v>
      </c>
      <c r="AI1728">
        <f>COUNTIF($Q$2:Q1728,Q1728)</f>
        <v>1</v>
      </c>
      <c r="AJ1728">
        <f>COUNTIF($S$2:S1728,S1728)</f>
        <v>899</v>
      </c>
      <c r="AK1728">
        <f t="shared" si="26"/>
        <v>57.8955078125</v>
      </c>
      <c r="AL1728">
        <f>IF(AD1728="",0,COUNTIF($AD$2:AD1728,AD1728))</f>
        <v>1</v>
      </c>
    </row>
    <row r="1729" spans="1:38">
      <c r="A1729" t="s">
        <v>5777</v>
      </c>
      <c r="B1729" t="s">
        <v>56</v>
      </c>
      <c r="C1729">
        <v>200</v>
      </c>
      <c r="D1729" t="s">
        <v>54</v>
      </c>
      <c r="E1729" t="s">
        <v>5774</v>
      </c>
      <c r="F1729">
        <v>39</v>
      </c>
      <c r="G1729">
        <v>335</v>
      </c>
      <c r="H1729"/>
      <c r="I1729">
        <v>0</v>
      </c>
      <c r="J1729">
        <v>0</v>
      </c>
      <c r="K1729"/>
      <c r="L1729">
        <v>0</v>
      </c>
      <c r="M1729" t="s">
        <v>5774</v>
      </c>
      <c r="N1729">
        <v>39</v>
      </c>
      <c r="O1729"/>
      <c r="P1729">
        <v>0</v>
      </c>
      <c r="Q1729" t="s">
        <v>5775</v>
      </c>
      <c r="R1729">
        <v>56</v>
      </c>
      <c r="S1729" t="s">
        <v>172</v>
      </c>
      <c r="T1729">
        <v>6</v>
      </c>
      <c r="U1729" t="s">
        <v>53</v>
      </c>
      <c r="V1729" t="s">
        <v>53</v>
      </c>
      <c r="W1729" t="s">
        <v>108</v>
      </c>
      <c r="X1729">
        <v>59309</v>
      </c>
      <c r="Y1729">
        <v>1170</v>
      </c>
      <c r="Z1729">
        <v>4</v>
      </c>
      <c r="AA1729">
        <v>10</v>
      </c>
      <c r="AB1729">
        <v>75</v>
      </c>
      <c r="AC1729">
        <v>14</v>
      </c>
      <c r="AD1729" t="s">
        <v>5778</v>
      </c>
      <c r="AE1729">
        <f>COUNTIF($E$2:E1729,E1729)</f>
        <v>2</v>
      </c>
      <c r="AF1729">
        <f>COUNTIF($H$2:$H1729,H1729)</f>
        <v>0</v>
      </c>
      <c r="AG1729">
        <f>COUNTIF($M$2:M1729,M1729)</f>
        <v>2</v>
      </c>
      <c r="AH1729">
        <f>COUNTIF($O$2:O1729,O1729)</f>
        <v>0</v>
      </c>
      <c r="AI1729">
        <f>COUNTIF($Q$2:Q1729,Q1729)</f>
        <v>2</v>
      </c>
      <c r="AJ1729">
        <f>COUNTIF($S$2:S1729,S1729)</f>
        <v>900</v>
      </c>
      <c r="AK1729">
        <f t="shared" si="26"/>
        <v>57.9189453125</v>
      </c>
      <c r="AL1729">
        <f>IF(AD1729="",0,COUNTIF($AD$2:AD1729,AD1729))</f>
        <v>1</v>
      </c>
    </row>
    <row r="1730" spans="1:38">
      <c r="A1730" t="s">
        <v>5779</v>
      </c>
      <c r="B1730" t="s">
        <v>56</v>
      </c>
      <c r="C1730">
        <v>200</v>
      </c>
      <c r="D1730" t="s">
        <v>54</v>
      </c>
      <c r="E1730" t="s">
        <v>5780</v>
      </c>
      <c r="F1730">
        <v>58</v>
      </c>
      <c r="G1730">
        <v>508</v>
      </c>
      <c r="H1730"/>
      <c r="I1730">
        <v>0</v>
      </c>
      <c r="J1730">
        <v>0</v>
      </c>
      <c r="K1730"/>
      <c r="L1730">
        <v>0</v>
      </c>
      <c r="M1730" t="s">
        <v>5781</v>
      </c>
      <c r="N1730">
        <v>65</v>
      </c>
      <c r="O1730"/>
      <c r="P1730">
        <v>0</v>
      </c>
      <c r="Q1730" t="s">
        <v>5782</v>
      </c>
      <c r="R1730">
        <v>22</v>
      </c>
      <c r="S1730" t="s">
        <v>5783</v>
      </c>
      <c r="T1730">
        <v>35</v>
      </c>
      <c r="U1730" t="s">
        <v>53</v>
      </c>
      <c r="V1730" t="s">
        <v>53</v>
      </c>
      <c r="W1730" t="s">
        <v>108</v>
      </c>
      <c r="X1730">
        <v>72842</v>
      </c>
      <c r="Y1730">
        <v>2384</v>
      </c>
      <c r="Z1730">
        <v>2</v>
      </c>
      <c r="AA1730">
        <v>19</v>
      </c>
      <c r="AB1730">
        <v>74</v>
      </c>
      <c r="AC1730">
        <v>14</v>
      </c>
      <c r="AD1730" t="s">
        <v>5784</v>
      </c>
      <c r="AE1730">
        <f>COUNTIF($E$2:E1730,E1730)</f>
        <v>1</v>
      </c>
      <c r="AF1730">
        <f>COUNTIF($H$2:$H1730,H1730)</f>
        <v>0</v>
      </c>
      <c r="AG1730">
        <f>COUNTIF($M$2:M1730,M1730)</f>
        <v>1</v>
      </c>
      <c r="AH1730">
        <f>COUNTIF($O$2:O1730,O1730)</f>
        <v>0</v>
      </c>
      <c r="AI1730">
        <f>COUNTIF($Q$2:Q1730,Q1730)</f>
        <v>1</v>
      </c>
      <c r="AJ1730">
        <f>COUNTIF($S$2:S1730,S1730)</f>
        <v>1</v>
      </c>
      <c r="AK1730">
        <f t="shared" si="26"/>
        <v>71.134765625</v>
      </c>
      <c r="AL1730">
        <f>IF(AD1730="",0,COUNTIF($AD$2:AD1730,AD1730))</f>
        <v>1</v>
      </c>
    </row>
    <row r="1731" spans="1:38">
      <c r="A1731" t="s">
        <v>5785</v>
      </c>
      <c r="B1731" t="s">
        <v>56</v>
      </c>
      <c r="C1731">
        <v>200</v>
      </c>
      <c r="D1731" t="s">
        <v>54</v>
      </c>
      <c r="E1731" t="s">
        <v>5780</v>
      </c>
      <c r="F1731">
        <v>58</v>
      </c>
      <c r="G1731">
        <v>508</v>
      </c>
      <c r="H1731"/>
      <c r="I1731">
        <v>0</v>
      </c>
      <c r="J1731">
        <v>0</v>
      </c>
      <c r="K1731"/>
      <c r="L1731">
        <v>0</v>
      </c>
      <c r="M1731" t="s">
        <v>5781</v>
      </c>
      <c r="N1731">
        <v>65</v>
      </c>
      <c r="O1731"/>
      <c r="P1731">
        <v>0</v>
      </c>
      <c r="Q1731" t="s">
        <v>5782</v>
      </c>
      <c r="R1731">
        <v>22</v>
      </c>
      <c r="S1731" t="s">
        <v>5783</v>
      </c>
      <c r="T1731">
        <v>35</v>
      </c>
      <c r="U1731" t="s">
        <v>53</v>
      </c>
      <c r="V1731" t="s">
        <v>53</v>
      </c>
      <c r="W1731" t="s">
        <v>108</v>
      </c>
      <c r="X1731">
        <v>72857</v>
      </c>
      <c r="Y1731">
        <v>2384</v>
      </c>
      <c r="Z1731">
        <v>3</v>
      </c>
      <c r="AA1731">
        <v>8</v>
      </c>
      <c r="AB1731">
        <v>74</v>
      </c>
      <c r="AC1731">
        <v>14</v>
      </c>
      <c r="AD1731" t="s">
        <v>5786</v>
      </c>
      <c r="AE1731">
        <f>COUNTIF($E$2:E1731,E1731)</f>
        <v>2</v>
      </c>
      <c r="AF1731">
        <f>COUNTIF($H$2:$H1731,H1731)</f>
        <v>0</v>
      </c>
      <c r="AG1731">
        <f>COUNTIF($M$2:M1731,M1731)</f>
        <v>2</v>
      </c>
      <c r="AH1731">
        <f>COUNTIF($O$2:O1731,O1731)</f>
        <v>0</v>
      </c>
      <c r="AI1731">
        <f>COUNTIF($Q$2:Q1731,Q1731)</f>
        <v>2</v>
      </c>
      <c r="AJ1731">
        <f>COUNTIF($S$2:S1731,S1731)</f>
        <v>2</v>
      </c>
      <c r="AK1731">
        <f t="shared" ref="AK1731:AK1794" si="27">X1731/1024</f>
        <v>71.1494140625</v>
      </c>
      <c r="AL1731">
        <f>IF(AD1731="",0,COUNTIF($AD$2:AD1731,AD1731))</f>
        <v>1</v>
      </c>
    </row>
    <row r="1732" spans="1:38">
      <c r="A1732" t="s">
        <v>5787</v>
      </c>
      <c r="B1732" t="s">
        <v>56</v>
      </c>
      <c r="C1732">
        <v>200</v>
      </c>
      <c r="D1732" t="s">
        <v>54</v>
      </c>
      <c r="E1732" t="s">
        <v>5788</v>
      </c>
      <c r="F1732">
        <v>58</v>
      </c>
      <c r="G1732">
        <v>495</v>
      </c>
      <c r="H1732"/>
      <c r="I1732">
        <v>0</v>
      </c>
      <c r="J1732">
        <v>0</v>
      </c>
      <c r="K1732"/>
      <c r="L1732">
        <v>0</v>
      </c>
      <c r="M1732" t="s">
        <v>5788</v>
      </c>
      <c r="N1732">
        <v>58</v>
      </c>
      <c r="O1732"/>
      <c r="P1732">
        <v>0</v>
      </c>
      <c r="Q1732" t="s">
        <v>5789</v>
      </c>
      <c r="R1732">
        <v>49</v>
      </c>
      <c r="S1732" t="s">
        <v>172</v>
      </c>
      <c r="T1732">
        <v>6</v>
      </c>
      <c r="U1732" t="s">
        <v>53</v>
      </c>
      <c r="V1732" t="s">
        <v>53</v>
      </c>
      <c r="W1732" t="s">
        <v>108</v>
      </c>
      <c r="X1732">
        <v>55590</v>
      </c>
      <c r="Y1732">
        <v>1291</v>
      </c>
      <c r="Z1732">
        <v>3</v>
      </c>
      <c r="AA1732">
        <v>16</v>
      </c>
      <c r="AB1732">
        <v>65</v>
      </c>
      <c r="AC1732">
        <v>11</v>
      </c>
      <c r="AD1732" t="s">
        <v>5790</v>
      </c>
      <c r="AE1732">
        <f>COUNTIF($E$2:E1732,E1732)</f>
        <v>1</v>
      </c>
      <c r="AF1732">
        <f>COUNTIF($H$2:$H1732,H1732)</f>
        <v>0</v>
      </c>
      <c r="AG1732">
        <f>COUNTIF($M$2:M1732,M1732)</f>
        <v>1</v>
      </c>
      <c r="AH1732">
        <f>COUNTIF($O$2:O1732,O1732)</f>
        <v>0</v>
      </c>
      <c r="AI1732">
        <f>COUNTIF($Q$2:Q1732,Q1732)</f>
        <v>1</v>
      </c>
      <c r="AJ1732">
        <f>COUNTIF($S$2:S1732,S1732)</f>
        <v>901</v>
      </c>
      <c r="AK1732">
        <f t="shared" si="27"/>
        <v>54.287109375</v>
      </c>
      <c r="AL1732">
        <f>IF(AD1732="",0,COUNTIF($AD$2:AD1732,AD1732))</f>
        <v>1</v>
      </c>
    </row>
    <row r="1733" spans="1:38">
      <c r="A1733" t="s">
        <v>5791</v>
      </c>
      <c r="B1733" t="s">
        <v>56</v>
      </c>
      <c r="C1733">
        <v>404</v>
      </c>
      <c r="D1733" t="s">
        <v>57</v>
      </c>
      <c r="E1733"/>
      <c r="F1733">
        <v>0</v>
      </c>
      <c r="G1733">
        <v>0</v>
      </c>
      <c r="H1733"/>
      <c r="I1733">
        <v>0</v>
      </c>
      <c r="J1733">
        <v>0</v>
      </c>
      <c r="K1733"/>
      <c r="L1733">
        <v>0</v>
      </c>
      <c r="M1733"/>
      <c r="N1733">
        <v>0</v>
      </c>
      <c r="O1733"/>
      <c r="P1733">
        <v>0</v>
      </c>
      <c r="Q1733"/>
      <c r="R1733">
        <v>0</v>
      </c>
      <c r="S1733"/>
      <c r="T1733">
        <v>0</v>
      </c>
      <c r="U1733" t="s">
        <v>53</v>
      </c>
      <c r="V1733" t="s">
        <v>53</v>
      </c>
      <c r="W1733"/>
      <c r="X1733">
        <v>0</v>
      </c>
      <c r="Y1733">
        <v>0</v>
      </c>
      <c r="Z1733">
        <v>4</v>
      </c>
      <c r="AA1733">
        <v>1</v>
      </c>
      <c r="AB1733">
        <v>0</v>
      </c>
      <c r="AC1733">
        <v>0</v>
      </c>
      <c r="AD1733" t="s">
        <v>53</v>
      </c>
      <c r="AE1733">
        <f>COUNTIF($E$2:E1733,E1733)</f>
        <v>0</v>
      </c>
      <c r="AF1733">
        <f>COUNTIF($H$2:$H1733,H1733)</f>
        <v>0</v>
      </c>
      <c r="AG1733">
        <f>COUNTIF($M$2:M1733,M1733)</f>
        <v>0</v>
      </c>
      <c r="AH1733">
        <f>COUNTIF($O$2:O1733,O1733)</f>
        <v>0</v>
      </c>
      <c r="AI1733">
        <f>COUNTIF($Q$2:Q1733,Q1733)</f>
        <v>0</v>
      </c>
      <c r="AJ1733">
        <f>COUNTIF($S$2:S1733,S1733)</f>
        <v>0</v>
      </c>
      <c r="AK1733">
        <f t="shared" si="27"/>
        <v>0</v>
      </c>
      <c r="AL1733">
        <f>IF(AD1733="",0,COUNTIF($AD$2:AD1733,AD1733))</f>
        <v>0</v>
      </c>
    </row>
    <row r="1734" spans="1:38">
      <c r="A1734" t="s">
        <v>5792</v>
      </c>
      <c r="B1734" t="s">
        <v>56</v>
      </c>
      <c r="C1734">
        <v>200</v>
      </c>
      <c r="D1734" t="s">
        <v>54</v>
      </c>
      <c r="E1734" t="s">
        <v>5793</v>
      </c>
      <c r="F1734">
        <v>52</v>
      </c>
      <c r="G1734">
        <v>466</v>
      </c>
      <c r="H1734"/>
      <c r="I1734">
        <v>0</v>
      </c>
      <c r="J1734">
        <v>0</v>
      </c>
      <c r="K1734"/>
      <c r="L1734">
        <v>0</v>
      </c>
      <c r="M1734" t="s">
        <v>5793</v>
      </c>
      <c r="N1734">
        <v>52</v>
      </c>
      <c r="O1734"/>
      <c r="P1734">
        <v>0</v>
      </c>
      <c r="Q1734" t="s">
        <v>5794</v>
      </c>
      <c r="R1734">
        <v>75</v>
      </c>
      <c r="S1734" t="s">
        <v>5795</v>
      </c>
      <c r="T1734">
        <v>56</v>
      </c>
      <c r="U1734" t="s">
        <v>53</v>
      </c>
      <c r="V1734" t="s">
        <v>53</v>
      </c>
      <c r="W1734" t="s">
        <v>108</v>
      </c>
      <c r="X1734">
        <v>58289</v>
      </c>
      <c r="Y1734">
        <v>1347</v>
      </c>
      <c r="Z1734">
        <v>2</v>
      </c>
      <c r="AA1734">
        <v>13</v>
      </c>
      <c r="AB1734">
        <v>66</v>
      </c>
      <c r="AC1734">
        <v>13</v>
      </c>
      <c r="AD1734" t="s">
        <v>5796</v>
      </c>
      <c r="AE1734">
        <f>COUNTIF($E$2:E1734,E1734)</f>
        <v>1</v>
      </c>
      <c r="AF1734">
        <f>COUNTIF($H$2:$H1734,H1734)</f>
        <v>0</v>
      </c>
      <c r="AG1734">
        <f>COUNTIF($M$2:M1734,M1734)</f>
        <v>1</v>
      </c>
      <c r="AH1734">
        <f>COUNTIF($O$2:O1734,O1734)</f>
        <v>0</v>
      </c>
      <c r="AI1734">
        <f>COUNTIF($Q$2:Q1734,Q1734)</f>
        <v>1</v>
      </c>
      <c r="AJ1734">
        <f>COUNTIF($S$2:S1734,S1734)</f>
        <v>1</v>
      </c>
      <c r="AK1734">
        <f t="shared" si="27"/>
        <v>56.9228515625</v>
      </c>
      <c r="AL1734">
        <f>IF(AD1734="",0,COUNTIF($AD$2:AD1734,AD1734))</f>
        <v>1</v>
      </c>
    </row>
    <row r="1735" spans="1:38">
      <c r="A1735" t="s">
        <v>5797</v>
      </c>
      <c r="B1735" t="s">
        <v>56</v>
      </c>
      <c r="C1735">
        <v>200</v>
      </c>
      <c r="D1735" t="s">
        <v>54</v>
      </c>
      <c r="E1735" t="s">
        <v>5793</v>
      </c>
      <c r="F1735">
        <v>52</v>
      </c>
      <c r="G1735">
        <v>466</v>
      </c>
      <c r="H1735"/>
      <c r="I1735">
        <v>0</v>
      </c>
      <c r="J1735">
        <v>0</v>
      </c>
      <c r="K1735"/>
      <c r="L1735">
        <v>0</v>
      </c>
      <c r="M1735" t="s">
        <v>5793</v>
      </c>
      <c r="N1735">
        <v>52</v>
      </c>
      <c r="O1735"/>
      <c r="P1735">
        <v>0</v>
      </c>
      <c r="Q1735" t="s">
        <v>5794</v>
      </c>
      <c r="R1735">
        <v>75</v>
      </c>
      <c r="S1735" t="s">
        <v>5795</v>
      </c>
      <c r="T1735">
        <v>56</v>
      </c>
      <c r="U1735" t="s">
        <v>53</v>
      </c>
      <c r="V1735" t="s">
        <v>53</v>
      </c>
      <c r="W1735" t="s">
        <v>108</v>
      </c>
      <c r="X1735">
        <v>58318</v>
      </c>
      <c r="Y1735">
        <v>1347</v>
      </c>
      <c r="Z1735">
        <v>3</v>
      </c>
      <c r="AA1735">
        <v>6</v>
      </c>
      <c r="AB1735">
        <v>66</v>
      </c>
      <c r="AC1735">
        <v>13</v>
      </c>
      <c r="AD1735" t="s">
        <v>5798</v>
      </c>
      <c r="AE1735">
        <f>COUNTIF($E$2:E1735,E1735)</f>
        <v>2</v>
      </c>
      <c r="AF1735">
        <f>COUNTIF($H$2:$H1735,H1735)</f>
        <v>0</v>
      </c>
      <c r="AG1735">
        <f>COUNTIF($M$2:M1735,M1735)</f>
        <v>2</v>
      </c>
      <c r="AH1735">
        <f>COUNTIF($O$2:O1735,O1735)</f>
        <v>0</v>
      </c>
      <c r="AI1735">
        <f>COUNTIF($Q$2:Q1735,Q1735)</f>
        <v>2</v>
      </c>
      <c r="AJ1735">
        <f>COUNTIF($S$2:S1735,S1735)</f>
        <v>2</v>
      </c>
      <c r="AK1735">
        <f t="shared" si="27"/>
        <v>56.951171875</v>
      </c>
      <c r="AL1735">
        <f>IF(AD1735="",0,COUNTIF($AD$2:AD1735,AD1735))</f>
        <v>1</v>
      </c>
    </row>
    <row r="1736" spans="1:38">
      <c r="A1736" t="s">
        <v>5799</v>
      </c>
      <c r="B1736" t="s">
        <v>56</v>
      </c>
      <c r="C1736">
        <v>200</v>
      </c>
      <c r="D1736" t="s">
        <v>54</v>
      </c>
      <c r="E1736" t="s">
        <v>5800</v>
      </c>
      <c r="F1736">
        <v>44</v>
      </c>
      <c r="G1736">
        <v>338</v>
      </c>
      <c r="H1736"/>
      <c r="I1736">
        <v>0</v>
      </c>
      <c r="J1736">
        <v>0</v>
      </c>
      <c r="K1736"/>
      <c r="L1736">
        <v>0</v>
      </c>
      <c r="M1736" t="s">
        <v>5801</v>
      </c>
      <c r="N1736">
        <v>52</v>
      </c>
      <c r="O1736"/>
      <c r="P1736">
        <v>0</v>
      </c>
      <c r="Q1736" t="s">
        <v>5802</v>
      </c>
      <c r="R1736">
        <v>10</v>
      </c>
      <c r="S1736" t="s">
        <v>5803</v>
      </c>
      <c r="T1736">
        <v>18</v>
      </c>
      <c r="U1736" t="s">
        <v>53</v>
      </c>
      <c r="V1736" t="s">
        <v>53</v>
      </c>
      <c r="W1736" t="s">
        <v>108</v>
      </c>
      <c r="X1736">
        <v>67490</v>
      </c>
      <c r="Y1736">
        <v>1726</v>
      </c>
      <c r="Z1736">
        <v>3</v>
      </c>
      <c r="AA1736">
        <v>16</v>
      </c>
      <c r="AB1736">
        <v>69</v>
      </c>
      <c r="AC1736">
        <v>17</v>
      </c>
      <c r="AD1736" t="s">
        <v>5804</v>
      </c>
      <c r="AE1736">
        <f>COUNTIF($E$2:E1736,E1736)</f>
        <v>1</v>
      </c>
      <c r="AF1736">
        <f>COUNTIF($H$2:$H1736,H1736)</f>
        <v>0</v>
      </c>
      <c r="AG1736">
        <f>COUNTIF($M$2:M1736,M1736)</f>
        <v>1</v>
      </c>
      <c r="AH1736">
        <f>COUNTIF($O$2:O1736,O1736)</f>
        <v>0</v>
      </c>
      <c r="AI1736">
        <f>COUNTIF($Q$2:Q1736,Q1736)</f>
        <v>1</v>
      </c>
      <c r="AJ1736">
        <f>COUNTIF($S$2:S1736,S1736)</f>
        <v>1</v>
      </c>
      <c r="AK1736">
        <f t="shared" si="27"/>
        <v>65.908203125</v>
      </c>
      <c r="AL1736">
        <f>IF(AD1736="",0,COUNTIF($AD$2:AD1736,AD1736))</f>
        <v>1</v>
      </c>
    </row>
    <row r="1737" spans="1:38">
      <c r="A1737" t="s">
        <v>5805</v>
      </c>
      <c r="B1737" t="s">
        <v>56</v>
      </c>
      <c r="C1737">
        <v>200</v>
      </c>
      <c r="D1737" t="s">
        <v>54</v>
      </c>
      <c r="E1737" t="s">
        <v>5800</v>
      </c>
      <c r="F1737">
        <v>44</v>
      </c>
      <c r="G1737">
        <v>338</v>
      </c>
      <c r="H1737"/>
      <c r="I1737">
        <v>0</v>
      </c>
      <c r="J1737">
        <v>0</v>
      </c>
      <c r="K1737"/>
      <c r="L1737">
        <v>0</v>
      </c>
      <c r="M1737" t="s">
        <v>5801</v>
      </c>
      <c r="N1737">
        <v>52</v>
      </c>
      <c r="O1737"/>
      <c r="P1737">
        <v>0</v>
      </c>
      <c r="Q1737" t="s">
        <v>5802</v>
      </c>
      <c r="R1737">
        <v>10</v>
      </c>
      <c r="S1737" t="s">
        <v>5803</v>
      </c>
      <c r="T1737">
        <v>18</v>
      </c>
      <c r="U1737" t="s">
        <v>53</v>
      </c>
      <c r="V1737" t="s">
        <v>53</v>
      </c>
      <c r="W1737" t="s">
        <v>108</v>
      </c>
      <c r="X1737">
        <v>67493</v>
      </c>
      <c r="Y1737">
        <v>1726</v>
      </c>
      <c r="Z1737">
        <v>4</v>
      </c>
      <c r="AA1737">
        <v>12</v>
      </c>
      <c r="AB1737">
        <v>69</v>
      </c>
      <c r="AC1737">
        <v>17</v>
      </c>
      <c r="AD1737" t="s">
        <v>5806</v>
      </c>
      <c r="AE1737">
        <f>COUNTIF($E$2:E1737,E1737)</f>
        <v>2</v>
      </c>
      <c r="AF1737">
        <f>COUNTIF($H$2:$H1737,H1737)</f>
        <v>0</v>
      </c>
      <c r="AG1737">
        <f>COUNTIF($M$2:M1737,M1737)</f>
        <v>2</v>
      </c>
      <c r="AH1737">
        <f>COUNTIF($O$2:O1737,O1737)</f>
        <v>0</v>
      </c>
      <c r="AI1737">
        <f>COUNTIF($Q$2:Q1737,Q1737)</f>
        <v>2</v>
      </c>
      <c r="AJ1737">
        <f>COUNTIF($S$2:S1737,S1737)</f>
        <v>2</v>
      </c>
      <c r="AK1737">
        <f t="shared" si="27"/>
        <v>65.9111328125</v>
      </c>
      <c r="AL1737">
        <f>IF(AD1737="",0,COUNTIF($AD$2:AD1737,AD1737))</f>
        <v>1</v>
      </c>
    </row>
    <row r="1738" spans="1:38">
      <c r="A1738" t="s">
        <v>5807</v>
      </c>
      <c r="B1738" t="s">
        <v>56</v>
      </c>
      <c r="C1738">
        <v>200</v>
      </c>
      <c r="D1738" t="s">
        <v>54</v>
      </c>
      <c r="E1738" t="s">
        <v>5808</v>
      </c>
      <c r="F1738">
        <v>17</v>
      </c>
      <c r="G1738">
        <v>148</v>
      </c>
      <c r="H1738"/>
      <c r="I1738">
        <v>0</v>
      </c>
      <c r="J1738">
        <v>0</v>
      </c>
      <c r="K1738"/>
      <c r="L1738">
        <v>0</v>
      </c>
      <c r="M1738" t="s">
        <v>5809</v>
      </c>
      <c r="N1738">
        <v>30</v>
      </c>
      <c r="O1738"/>
      <c r="P1738">
        <v>0</v>
      </c>
      <c r="Q1738" t="s">
        <v>5810</v>
      </c>
      <c r="R1738">
        <v>21</v>
      </c>
      <c r="S1738" t="s">
        <v>5811</v>
      </c>
      <c r="T1738">
        <v>22</v>
      </c>
      <c r="U1738" t="s">
        <v>53</v>
      </c>
      <c r="V1738" t="s">
        <v>53</v>
      </c>
      <c r="W1738" t="s">
        <v>108</v>
      </c>
      <c r="X1738">
        <v>70011</v>
      </c>
      <c r="Y1738">
        <v>2026</v>
      </c>
      <c r="Z1738">
        <v>3</v>
      </c>
      <c r="AA1738">
        <v>13</v>
      </c>
      <c r="AB1738">
        <v>70</v>
      </c>
      <c r="AC1738">
        <v>33</v>
      </c>
      <c r="AD1738" t="s">
        <v>5812</v>
      </c>
      <c r="AE1738">
        <f>COUNTIF($E$2:E1738,E1738)</f>
        <v>1</v>
      </c>
      <c r="AF1738">
        <f>COUNTIF($H$2:$H1738,H1738)</f>
        <v>0</v>
      </c>
      <c r="AG1738">
        <f>COUNTIF($M$2:M1738,M1738)</f>
        <v>1</v>
      </c>
      <c r="AH1738">
        <f>COUNTIF($O$2:O1738,O1738)</f>
        <v>0</v>
      </c>
      <c r="AI1738">
        <f>COUNTIF($Q$2:Q1738,Q1738)</f>
        <v>1</v>
      </c>
      <c r="AJ1738">
        <f>COUNTIF($S$2:S1738,S1738)</f>
        <v>1</v>
      </c>
      <c r="AK1738">
        <f t="shared" si="27"/>
        <v>68.3701171875</v>
      </c>
      <c r="AL1738">
        <f>IF(AD1738="",0,COUNTIF($AD$2:AD1738,AD1738))</f>
        <v>1</v>
      </c>
    </row>
    <row r="1739" spans="1:38">
      <c r="A1739" t="s">
        <v>5813</v>
      </c>
      <c r="B1739" t="s">
        <v>56</v>
      </c>
      <c r="C1739">
        <v>200</v>
      </c>
      <c r="D1739" t="s">
        <v>54</v>
      </c>
      <c r="E1739" t="s">
        <v>5808</v>
      </c>
      <c r="F1739">
        <v>17</v>
      </c>
      <c r="G1739">
        <v>148</v>
      </c>
      <c r="H1739"/>
      <c r="I1739">
        <v>0</v>
      </c>
      <c r="J1739">
        <v>0</v>
      </c>
      <c r="K1739"/>
      <c r="L1739">
        <v>0</v>
      </c>
      <c r="M1739" t="s">
        <v>5809</v>
      </c>
      <c r="N1739">
        <v>30</v>
      </c>
      <c r="O1739"/>
      <c r="P1739">
        <v>0</v>
      </c>
      <c r="Q1739" t="s">
        <v>5810</v>
      </c>
      <c r="R1739">
        <v>21</v>
      </c>
      <c r="S1739" t="s">
        <v>5811</v>
      </c>
      <c r="T1739">
        <v>22</v>
      </c>
      <c r="U1739" t="s">
        <v>53</v>
      </c>
      <c r="V1739" t="s">
        <v>53</v>
      </c>
      <c r="W1739" t="s">
        <v>108</v>
      </c>
      <c r="X1739">
        <v>70019</v>
      </c>
      <c r="Y1739">
        <v>2026</v>
      </c>
      <c r="Z1739">
        <v>4</v>
      </c>
      <c r="AA1739">
        <v>20</v>
      </c>
      <c r="AB1739">
        <v>70</v>
      </c>
      <c r="AC1739">
        <v>33</v>
      </c>
      <c r="AD1739" t="s">
        <v>5814</v>
      </c>
      <c r="AE1739">
        <f>COUNTIF($E$2:E1739,E1739)</f>
        <v>2</v>
      </c>
      <c r="AF1739">
        <f>COUNTIF($H$2:$H1739,H1739)</f>
        <v>0</v>
      </c>
      <c r="AG1739">
        <f>COUNTIF($M$2:M1739,M1739)</f>
        <v>2</v>
      </c>
      <c r="AH1739">
        <f>COUNTIF($O$2:O1739,O1739)</f>
        <v>0</v>
      </c>
      <c r="AI1739">
        <f>COUNTIF($Q$2:Q1739,Q1739)</f>
        <v>2</v>
      </c>
      <c r="AJ1739">
        <f>COUNTIF($S$2:S1739,S1739)</f>
        <v>2</v>
      </c>
      <c r="AK1739">
        <f t="shared" si="27"/>
        <v>68.3779296875</v>
      </c>
      <c r="AL1739">
        <f>IF(AD1739="",0,COUNTIF($AD$2:AD1739,AD1739))</f>
        <v>1</v>
      </c>
    </row>
    <row r="1740" spans="1:38">
      <c r="A1740" t="s">
        <v>5815</v>
      </c>
      <c r="B1740" t="s">
        <v>56</v>
      </c>
      <c r="C1740">
        <v>200</v>
      </c>
      <c r="D1740" t="s">
        <v>54</v>
      </c>
      <c r="E1740" t="s">
        <v>5816</v>
      </c>
      <c r="F1740">
        <v>37</v>
      </c>
      <c r="G1740">
        <v>317</v>
      </c>
      <c r="H1740"/>
      <c r="I1740">
        <v>0</v>
      </c>
      <c r="J1740">
        <v>0</v>
      </c>
      <c r="K1740"/>
      <c r="L1740">
        <v>0</v>
      </c>
      <c r="M1740" t="s">
        <v>5817</v>
      </c>
      <c r="N1740">
        <v>37</v>
      </c>
      <c r="O1740"/>
      <c r="P1740">
        <v>0</v>
      </c>
      <c r="Q1740" t="s">
        <v>172</v>
      </c>
      <c r="R1740">
        <v>6</v>
      </c>
      <c r="S1740" t="s">
        <v>145</v>
      </c>
      <c r="T1740">
        <v>10</v>
      </c>
      <c r="U1740" t="s">
        <v>53</v>
      </c>
      <c r="V1740" t="s">
        <v>53</v>
      </c>
      <c r="W1740" t="s">
        <v>108</v>
      </c>
      <c r="X1740">
        <v>52683</v>
      </c>
      <c r="Y1740">
        <v>692</v>
      </c>
      <c r="Z1740">
        <v>3</v>
      </c>
      <c r="AA1740">
        <v>19</v>
      </c>
      <c r="AB1740">
        <v>63</v>
      </c>
      <c r="AC1740">
        <v>15</v>
      </c>
      <c r="AD1740" t="s">
        <v>5818</v>
      </c>
      <c r="AE1740">
        <f>COUNTIF($E$2:E1740,E1740)</f>
        <v>1</v>
      </c>
      <c r="AF1740">
        <f>COUNTIF($H$2:$H1740,H1740)</f>
        <v>0</v>
      </c>
      <c r="AG1740">
        <f>COUNTIF($M$2:M1740,M1740)</f>
        <v>1</v>
      </c>
      <c r="AH1740">
        <f>COUNTIF($O$2:O1740,O1740)</f>
        <v>0</v>
      </c>
      <c r="AI1740">
        <f>COUNTIF($Q$2:Q1740,Q1740)</f>
        <v>180</v>
      </c>
      <c r="AJ1740">
        <f>COUNTIF($S$2:S1740,S1740)</f>
        <v>180</v>
      </c>
      <c r="AK1740">
        <f t="shared" si="27"/>
        <v>51.4482421875</v>
      </c>
      <c r="AL1740">
        <f>IF(AD1740="",0,COUNTIF($AD$2:AD1740,AD1740))</f>
        <v>1</v>
      </c>
    </row>
    <row r="1741" spans="1:38">
      <c r="A1741" t="s">
        <v>5819</v>
      </c>
      <c r="B1741" t="s">
        <v>56</v>
      </c>
      <c r="C1741">
        <v>200</v>
      </c>
      <c r="D1741" t="s">
        <v>54</v>
      </c>
      <c r="E1741" t="s">
        <v>5820</v>
      </c>
      <c r="F1741">
        <v>50</v>
      </c>
      <c r="G1741">
        <v>449</v>
      </c>
      <c r="H1741"/>
      <c r="I1741">
        <v>0</v>
      </c>
      <c r="J1741">
        <v>0</v>
      </c>
      <c r="K1741"/>
      <c r="L1741">
        <v>0</v>
      </c>
      <c r="M1741" t="s">
        <v>5821</v>
      </c>
      <c r="N1741">
        <v>50</v>
      </c>
      <c r="O1741"/>
      <c r="P1741">
        <v>0</v>
      </c>
      <c r="Q1741" t="s">
        <v>5822</v>
      </c>
      <c r="R1741">
        <v>67</v>
      </c>
      <c r="S1741" t="s">
        <v>172</v>
      </c>
      <c r="T1741">
        <v>6</v>
      </c>
      <c r="U1741" t="s">
        <v>53</v>
      </c>
      <c r="V1741" t="s">
        <v>53</v>
      </c>
      <c r="W1741" t="s">
        <v>108</v>
      </c>
      <c r="X1741">
        <v>60335</v>
      </c>
      <c r="Y1741">
        <v>1431</v>
      </c>
      <c r="Z1741">
        <v>3</v>
      </c>
      <c r="AA1741">
        <v>11</v>
      </c>
      <c r="AB1741">
        <v>64</v>
      </c>
      <c r="AC1741">
        <v>21</v>
      </c>
      <c r="AD1741" t="s">
        <v>5823</v>
      </c>
      <c r="AE1741">
        <f>COUNTIF($E$2:E1741,E1741)</f>
        <v>1</v>
      </c>
      <c r="AF1741">
        <f>COUNTIF($H$2:$H1741,H1741)</f>
        <v>0</v>
      </c>
      <c r="AG1741">
        <f>COUNTIF($M$2:M1741,M1741)</f>
        <v>1</v>
      </c>
      <c r="AH1741">
        <f>COUNTIF($O$2:O1741,O1741)</f>
        <v>0</v>
      </c>
      <c r="AI1741">
        <f>COUNTIF($Q$2:Q1741,Q1741)</f>
        <v>1</v>
      </c>
      <c r="AJ1741">
        <f>COUNTIF($S$2:S1741,S1741)</f>
        <v>902</v>
      </c>
      <c r="AK1741">
        <f t="shared" si="27"/>
        <v>58.9208984375</v>
      </c>
      <c r="AL1741">
        <f>IF(AD1741="",0,COUNTIF($AD$2:AD1741,AD1741))</f>
        <v>1</v>
      </c>
    </row>
    <row r="1742" spans="1:38">
      <c r="A1742" t="s">
        <v>5824</v>
      </c>
      <c r="B1742" t="s">
        <v>56</v>
      </c>
      <c r="C1742">
        <v>200</v>
      </c>
      <c r="D1742" t="s">
        <v>54</v>
      </c>
      <c r="E1742" t="s">
        <v>5820</v>
      </c>
      <c r="F1742">
        <v>50</v>
      </c>
      <c r="G1742">
        <v>449</v>
      </c>
      <c r="H1742"/>
      <c r="I1742">
        <v>0</v>
      </c>
      <c r="J1742">
        <v>0</v>
      </c>
      <c r="K1742"/>
      <c r="L1742">
        <v>0</v>
      </c>
      <c r="M1742" t="s">
        <v>5821</v>
      </c>
      <c r="N1742">
        <v>50</v>
      </c>
      <c r="O1742"/>
      <c r="P1742">
        <v>0</v>
      </c>
      <c r="Q1742" t="s">
        <v>5822</v>
      </c>
      <c r="R1742">
        <v>67</v>
      </c>
      <c r="S1742" t="s">
        <v>172</v>
      </c>
      <c r="T1742">
        <v>6</v>
      </c>
      <c r="U1742" t="s">
        <v>53</v>
      </c>
      <c r="V1742" t="s">
        <v>53</v>
      </c>
      <c r="W1742" t="s">
        <v>108</v>
      </c>
      <c r="X1742">
        <v>60346</v>
      </c>
      <c r="Y1742">
        <v>1431</v>
      </c>
      <c r="Z1742">
        <v>4</v>
      </c>
      <c r="AA1742">
        <v>6</v>
      </c>
      <c r="AB1742">
        <v>64</v>
      </c>
      <c r="AC1742">
        <v>21</v>
      </c>
      <c r="AD1742" t="s">
        <v>5825</v>
      </c>
      <c r="AE1742">
        <f>COUNTIF($E$2:E1742,E1742)</f>
        <v>2</v>
      </c>
      <c r="AF1742">
        <f>COUNTIF($H$2:$H1742,H1742)</f>
        <v>0</v>
      </c>
      <c r="AG1742">
        <f>COUNTIF($M$2:M1742,M1742)</f>
        <v>2</v>
      </c>
      <c r="AH1742">
        <f>COUNTIF($O$2:O1742,O1742)</f>
        <v>0</v>
      </c>
      <c r="AI1742">
        <f>COUNTIF($Q$2:Q1742,Q1742)</f>
        <v>2</v>
      </c>
      <c r="AJ1742">
        <f>COUNTIF($S$2:S1742,S1742)</f>
        <v>903</v>
      </c>
      <c r="AK1742">
        <f t="shared" si="27"/>
        <v>58.931640625</v>
      </c>
      <c r="AL1742">
        <f>IF(AD1742="",0,COUNTIF($AD$2:AD1742,AD1742))</f>
        <v>1</v>
      </c>
    </row>
    <row r="1743" spans="1:38">
      <c r="A1743" t="s">
        <v>5826</v>
      </c>
      <c r="B1743" t="s">
        <v>56</v>
      </c>
      <c r="C1743">
        <v>200</v>
      </c>
      <c r="D1743" t="s">
        <v>54</v>
      </c>
      <c r="E1743" t="s">
        <v>5827</v>
      </c>
      <c r="F1743">
        <v>51</v>
      </c>
      <c r="G1743">
        <v>409</v>
      </c>
      <c r="H1743"/>
      <c r="I1743">
        <v>0</v>
      </c>
      <c r="J1743">
        <v>0</v>
      </c>
      <c r="K1743"/>
      <c r="L1743">
        <v>0</v>
      </c>
      <c r="M1743" t="s">
        <v>5827</v>
      </c>
      <c r="N1743">
        <v>51</v>
      </c>
      <c r="O1743"/>
      <c r="P1743">
        <v>0</v>
      </c>
      <c r="Q1743" t="s">
        <v>172</v>
      </c>
      <c r="R1743">
        <v>6</v>
      </c>
      <c r="S1743" t="s">
        <v>145</v>
      </c>
      <c r="T1743">
        <v>10</v>
      </c>
      <c r="U1743" t="s">
        <v>53</v>
      </c>
      <c r="V1743" t="s">
        <v>53</v>
      </c>
      <c r="W1743" t="s">
        <v>108</v>
      </c>
      <c r="X1743">
        <v>53757</v>
      </c>
      <c r="Y1743">
        <v>1024</v>
      </c>
      <c r="Z1743">
        <v>3</v>
      </c>
      <c r="AA1743">
        <v>16</v>
      </c>
      <c r="AB1743">
        <v>61</v>
      </c>
      <c r="AC1743">
        <v>12</v>
      </c>
      <c r="AD1743" t="s">
        <v>5828</v>
      </c>
      <c r="AE1743">
        <f>COUNTIF($E$2:E1743,E1743)</f>
        <v>1</v>
      </c>
      <c r="AF1743">
        <f>COUNTIF($H$2:$H1743,H1743)</f>
        <v>0</v>
      </c>
      <c r="AG1743">
        <f>COUNTIF($M$2:M1743,M1743)</f>
        <v>1</v>
      </c>
      <c r="AH1743">
        <f>COUNTIF($O$2:O1743,O1743)</f>
        <v>0</v>
      </c>
      <c r="AI1743">
        <f>COUNTIF($Q$2:Q1743,Q1743)</f>
        <v>181</v>
      </c>
      <c r="AJ1743">
        <f>COUNTIF($S$2:S1743,S1743)</f>
        <v>181</v>
      </c>
      <c r="AK1743">
        <f t="shared" si="27"/>
        <v>52.4970703125</v>
      </c>
      <c r="AL1743">
        <f>IF(AD1743="",0,COUNTIF($AD$2:AD1743,AD1743))</f>
        <v>1</v>
      </c>
    </row>
    <row r="1744" spans="1:38">
      <c r="A1744" t="s">
        <v>5829</v>
      </c>
      <c r="B1744" t="s">
        <v>56</v>
      </c>
      <c r="C1744">
        <v>200</v>
      </c>
      <c r="D1744" t="s">
        <v>54</v>
      </c>
      <c r="E1744" t="s">
        <v>5830</v>
      </c>
      <c r="F1744">
        <v>47</v>
      </c>
      <c r="G1744">
        <v>417</v>
      </c>
      <c r="H1744"/>
      <c r="I1744">
        <v>0</v>
      </c>
      <c r="J1744">
        <v>0</v>
      </c>
      <c r="K1744"/>
      <c r="L1744">
        <v>0</v>
      </c>
      <c r="M1744" t="s">
        <v>5830</v>
      </c>
      <c r="N1744">
        <v>47</v>
      </c>
      <c r="O1744"/>
      <c r="P1744">
        <v>0</v>
      </c>
      <c r="Q1744" t="s">
        <v>5831</v>
      </c>
      <c r="R1744">
        <v>64</v>
      </c>
      <c r="S1744" t="s">
        <v>172</v>
      </c>
      <c r="T1744">
        <v>6</v>
      </c>
      <c r="U1744" t="s">
        <v>53</v>
      </c>
      <c r="V1744" t="s">
        <v>53</v>
      </c>
      <c r="W1744" t="s">
        <v>108</v>
      </c>
      <c r="X1744">
        <v>57443</v>
      </c>
      <c r="Y1744">
        <v>1436</v>
      </c>
      <c r="Z1744">
        <v>3</v>
      </c>
      <c r="AA1744">
        <v>9</v>
      </c>
      <c r="AB1744">
        <v>64</v>
      </c>
      <c r="AC1744">
        <v>10</v>
      </c>
      <c r="AD1744" t="s">
        <v>5832</v>
      </c>
      <c r="AE1744">
        <f>COUNTIF($E$2:E1744,E1744)</f>
        <v>1</v>
      </c>
      <c r="AF1744">
        <f>COUNTIF($H$2:$H1744,H1744)</f>
        <v>0</v>
      </c>
      <c r="AG1744">
        <f>COUNTIF($M$2:M1744,M1744)</f>
        <v>1</v>
      </c>
      <c r="AH1744">
        <f>COUNTIF($O$2:O1744,O1744)</f>
        <v>0</v>
      </c>
      <c r="AI1744">
        <f>COUNTIF($Q$2:Q1744,Q1744)</f>
        <v>1</v>
      </c>
      <c r="AJ1744">
        <f>COUNTIF($S$2:S1744,S1744)</f>
        <v>904</v>
      </c>
      <c r="AK1744">
        <f t="shared" si="27"/>
        <v>56.0966796875</v>
      </c>
      <c r="AL1744">
        <f>IF(AD1744="",0,COUNTIF($AD$2:AD1744,AD1744))</f>
        <v>1</v>
      </c>
    </row>
    <row r="1745" spans="1:38">
      <c r="A1745" t="s">
        <v>5833</v>
      </c>
      <c r="B1745" t="s">
        <v>56</v>
      </c>
      <c r="C1745">
        <v>200</v>
      </c>
      <c r="D1745" t="s">
        <v>54</v>
      </c>
      <c r="E1745" t="s">
        <v>5830</v>
      </c>
      <c r="F1745">
        <v>47</v>
      </c>
      <c r="G1745">
        <v>417</v>
      </c>
      <c r="H1745"/>
      <c r="I1745">
        <v>0</v>
      </c>
      <c r="J1745">
        <v>0</v>
      </c>
      <c r="K1745"/>
      <c r="L1745">
        <v>0</v>
      </c>
      <c r="M1745" t="s">
        <v>5830</v>
      </c>
      <c r="N1745">
        <v>47</v>
      </c>
      <c r="O1745"/>
      <c r="P1745">
        <v>0</v>
      </c>
      <c r="Q1745" t="s">
        <v>5831</v>
      </c>
      <c r="R1745">
        <v>64</v>
      </c>
      <c r="S1745" t="s">
        <v>172</v>
      </c>
      <c r="T1745">
        <v>6</v>
      </c>
      <c r="U1745" t="s">
        <v>53</v>
      </c>
      <c r="V1745" t="s">
        <v>53</v>
      </c>
      <c r="W1745" t="s">
        <v>108</v>
      </c>
      <c r="X1745">
        <v>57459</v>
      </c>
      <c r="Y1745">
        <v>1436</v>
      </c>
      <c r="Z1745">
        <v>4</v>
      </c>
      <c r="AA1745">
        <v>8</v>
      </c>
      <c r="AB1745">
        <v>64</v>
      </c>
      <c r="AC1745">
        <v>10</v>
      </c>
      <c r="AD1745" t="s">
        <v>5834</v>
      </c>
      <c r="AE1745">
        <f>COUNTIF($E$2:E1745,E1745)</f>
        <v>2</v>
      </c>
      <c r="AF1745">
        <f>COUNTIF($H$2:$H1745,H1745)</f>
        <v>0</v>
      </c>
      <c r="AG1745">
        <f>COUNTIF($M$2:M1745,M1745)</f>
        <v>2</v>
      </c>
      <c r="AH1745">
        <f>COUNTIF($O$2:O1745,O1745)</f>
        <v>0</v>
      </c>
      <c r="AI1745">
        <f>COUNTIF($Q$2:Q1745,Q1745)</f>
        <v>2</v>
      </c>
      <c r="AJ1745">
        <f>COUNTIF($S$2:S1745,S1745)</f>
        <v>905</v>
      </c>
      <c r="AK1745">
        <f t="shared" si="27"/>
        <v>56.1123046875</v>
      </c>
      <c r="AL1745">
        <f>IF(AD1745="",0,COUNTIF($AD$2:AD1745,AD1745))</f>
        <v>1</v>
      </c>
    </row>
    <row r="1746" spans="1:38">
      <c r="A1746" t="s">
        <v>5835</v>
      </c>
      <c r="B1746" t="s">
        <v>56</v>
      </c>
      <c r="C1746">
        <v>200</v>
      </c>
      <c r="D1746" t="s">
        <v>54</v>
      </c>
      <c r="E1746" t="s">
        <v>5836</v>
      </c>
      <c r="F1746">
        <v>36</v>
      </c>
      <c r="G1746">
        <v>294</v>
      </c>
      <c r="H1746"/>
      <c r="I1746">
        <v>0</v>
      </c>
      <c r="J1746">
        <v>0</v>
      </c>
      <c r="K1746"/>
      <c r="L1746">
        <v>0</v>
      </c>
      <c r="M1746" t="s">
        <v>5837</v>
      </c>
      <c r="N1746">
        <v>36</v>
      </c>
      <c r="O1746"/>
      <c r="P1746">
        <v>0</v>
      </c>
      <c r="Q1746" t="s">
        <v>5838</v>
      </c>
      <c r="R1746">
        <v>54</v>
      </c>
      <c r="S1746" t="s">
        <v>172</v>
      </c>
      <c r="T1746">
        <v>6</v>
      </c>
      <c r="U1746" t="s">
        <v>53</v>
      </c>
      <c r="V1746" t="s">
        <v>53</v>
      </c>
      <c r="W1746" t="s">
        <v>108</v>
      </c>
      <c r="X1746">
        <v>56693</v>
      </c>
      <c r="Y1746">
        <v>1139</v>
      </c>
      <c r="Z1746">
        <v>3</v>
      </c>
      <c r="AA1746">
        <v>15</v>
      </c>
      <c r="AB1746">
        <v>63</v>
      </c>
      <c r="AC1746">
        <v>16</v>
      </c>
      <c r="AD1746" t="s">
        <v>5839</v>
      </c>
      <c r="AE1746">
        <f>COUNTIF($E$2:E1746,E1746)</f>
        <v>1</v>
      </c>
      <c r="AF1746">
        <f>COUNTIF($H$2:$H1746,H1746)</f>
        <v>0</v>
      </c>
      <c r="AG1746">
        <f>COUNTIF($M$2:M1746,M1746)</f>
        <v>1</v>
      </c>
      <c r="AH1746">
        <f>COUNTIF($O$2:O1746,O1746)</f>
        <v>0</v>
      </c>
      <c r="AI1746">
        <f>COUNTIF($Q$2:Q1746,Q1746)</f>
        <v>1</v>
      </c>
      <c r="AJ1746">
        <f>COUNTIF($S$2:S1746,S1746)</f>
        <v>906</v>
      </c>
      <c r="AK1746">
        <f t="shared" si="27"/>
        <v>55.3642578125</v>
      </c>
      <c r="AL1746">
        <f>IF(AD1746="",0,COUNTIF($AD$2:AD1746,AD1746))</f>
        <v>1</v>
      </c>
    </row>
    <row r="1747" spans="1:38">
      <c r="A1747" t="s">
        <v>5840</v>
      </c>
      <c r="B1747" t="s">
        <v>56</v>
      </c>
      <c r="C1747">
        <v>200</v>
      </c>
      <c r="D1747" t="s">
        <v>54</v>
      </c>
      <c r="E1747" t="s">
        <v>5836</v>
      </c>
      <c r="F1747">
        <v>36</v>
      </c>
      <c r="G1747">
        <v>294</v>
      </c>
      <c r="H1747"/>
      <c r="I1747">
        <v>0</v>
      </c>
      <c r="J1747">
        <v>0</v>
      </c>
      <c r="K1747"/>
      <c r="L1747">
        <v>0</v>
      </c>
      <c r="M1747" t="s">
        <v>5837</v>
      </c>
      <c r="N1747">
        <v>36</v>
      </c>
      <c r="O1747"/>
      <c r="P1747">
        <v>0</v>
      </c>
      <c r="Q1747" t="s">
        <v>5838</v>
      </c>
      <c r="R1747">
        <v>54</v>
      </c>
      <c r="S1747" t="s">
        <v>172</v>
      </c>
      <c r="T1747">
        <v>6</v>
      </c>
      <c r="U1747" t="s">
        <v>53</v>
      </c>
      <c r="V1747" t="s">
        <v>53</v>
      </c>
      <c r="W1747" t="s">
        <v>108</v>
      </c>
      <c r="X1747">
        <v>56703</v>
      </c>
      <c r="Y1747">
        <v>1139</v>
      </c>
      <c r="Z1747">
        <v>4</v>
      </c>
      <c r="AA1747">
        <v>2</v>
      </c>
      <c r="AB1747">
        <v>63</v>
      </c>
      <c r="AC1747">
        <v>16</v>
      </c>
      <c r="AD1747" t="s">
        <v>5841</v>
      </c>
      <c r="AE1747">
        <f>COUNTIF($E$2:E1747,E1747)</f>
        <v>2</v>
      </c>
      <c r="AF1747">
        <f>COUNTIF($H$2:$H1747,H1747)</f>
        <v>0</v>
      </c>
      <c r="AG1747">
        <f>COUNTIF($M$2:M1747,M1747)</f>
        <v>2</v>
      </c>
      <c r="AH1747">
        <f>COUNTIF($O$2:O1747,O1747)</f>
        <v>0</v>
      </c>
      <c r="AI1747">
        <f>COUNTIF($Q$2:Q1747,Q1747)</f>
        <v>2</v>
      </c>
      <c r="AJ1747">
        <f>COUNTIF($S$2:S1747,S1747)</f>
        <v>907</v>
      </c>
      <c r="AK1747">
        <f t="shared" si="27"/>
        <v>55.3740234375</v>
      </c>
      <c r="AL1747">
        <f>IF(AD1747="",0,COUNTIF($AD$2:AD1747,AD1747))</f>
        <v>1</v>
      </c>
    </row>
    <row r="1748" spans="1:38">
      <c r="A1748" t="s">
        <v>5842</v>
      </c>
      <c r="B1748" t="s">
        <v>56</v>
      </c>
      <c r="C1748">
        <v>200</v>
      </c>
      <c r="D1748" t="s">
        <v>54</v>
      </c>
      <c r="E1748" t="s">
        <v>5843</v>
      </c>
      <c r="F1748">
        <v>61</v>
      </c>
      <c r="G1748">
        <v>516</v>
      </c>
      <c r="H1748"/>
      <c r="I1748">
        <v>0</v>
      </c>
      <c r="J1748">
        <v>0</v>
      </c>
      <c r="K1748"/>
      <c r="L1748">
        <v>0</v>
      </c>
      <c r="M1748" t="s">
        <v>5843</v>
      </c>
      <c r="N1748">
        <v>61</v>
      </c>
      <c r="O1748"/>
      <c r="P1748">
        <v>0</v>
      </c>
      <c r="Q1748" t="s">
        <v>5844</v>
      </c>
      <c r="R1748">
        <v>34</v>
      </c>
      <c r="S1748" t="s">
        <v>5845</v>
      </c>
      <c r="T1748">
        <v>15</v>
      </c>
      <c r="U1748" t="s">
        <v>53</v>
      </c>
      <c r="V1748" t="s">
        <v>53</v>
      </c>
      <c r="W1748" t="s">
        <v>108</v>
      </c>
      <c r="X1748">
        <v>68036</v>
      </c>
      <c r="Y1748">
        <v>2914</v>
      </c>
      <c r="Z1748">
        <v>3</v>
      </c>
      <c r="AA1748">
        <v>20</v>
      </c>
      <c r="AB1748">
        <v>68</v>
      </c>
      <c r="AC1748">
        <v>8</v>
      </c>
      <c r="AD1748" t="s">
        <v>5846</v>
      </c>
      <c r="AE1748">
        <f>COUNTIF($E$2:E1748,E1748)</f>
        <v>1</v>
      </c>
      <c r="AF1748">
        <f>COUNTIF($H$2:$H1748,H1748)</f>
        <v>0</v>
      </c>
      <c r="AG1748">
        <f>COUNTIF($M$2:M1748,M1748)</f>
        <v>1</v>
      </c>
      <c r="AH1748">
        <f>COUNTIF($O$2:O1748,O1748)</f>
        <v>0</v>
      </c>
      <c r="AI1748">
        <f>COUNTIF($Q$2:Q1748,Q1748)</f>
        <v>1</v>
      </c>
      <c r="AJ1748">
        <f>COUNTIF($S$2:S1748,S1748)</f>
        <v>1</v>
      </c>
      <c r="AK1748">
        <f t="shared" si="27"/>
        <v>66.44140625</v>
      </c>
      <c r="AL1748">
        <f>IF(AD1748="",0,COUNTIF($AD$2:AD1748,AD1748))</f>
        <v>1</v>
      </c>
    </row>
    <row r="1749" spans="1:38">
      <c r="A1749" t="s">
        <v>5847</v>
      </c>
      <c r="B1749" t="s">
        <v>56</v>
      </c>
      <c r="C1749">
        <v>200</v>
      </c>
      <c r="D1749" t="s">
        <v>54</v>
      </c>
      <c r="E1749" t="s">
        <v>5848</v>
      </c>
      <c r="F1749">
        <v>46</v>
      </c>
      <c r="G1749">
        <v>395</v>
      </c>
      <c r="H1749"/>
      <c r="I1749">
        <v>0</v>
      </c>
      <c r="J1749">
        <v>0</v>
      </c>
      <c r="K1749"/>
      <c r="L1749">
        <v>0</v>
      </c>
      <c r="M1749" t="s">
        <v>5849</v>
      </c>
      <c r="N1749">
        <v>32</v>
      </c>
      <c r="O1749"/>
      <c r="P1749">
        <v>0</v>
      </c>
      <c r="Q1749" t="s">
        <v>5850</v>
      </c>
      <c r="R1749">
        <v>49</v>
      </c>
      <c r="S1749" t="s">
        <v>5851</v>
      </c>
      <c r="T1749">
        <v>11</v>
      </c>
      <c r="U1749" t="s">
        <v>53</v>
      </c>
      <c r="V1749" t="s">
        <v>53</v>
      </c>
      <c r="W1749" t="s">
        <v>108</v>
      </c>
      <c r="X1749">
        <v>84302</v>
      </c>
      <c r="Y1749">
        <v>3854</v>
      </c>
      <c r="Z1749">
        <v>3</v>
      </c>
      <c r="AA1749">
        <v>11</v>
      </c>
      <c r="AB1749">
        <v>80</v>
      </c>
      <c r="AC1749">
        <v>33</v>
      </c>
      <c r="AD1749" t="s">
        <v>5852</v>
      </c>
      <c r="AE1749">
        <f>COUNTIF($E$2:E1749,E1749)</f>
        <v>1</v>
      </c>
      <c r="AF1749">
        <f>COUNTIF($H$2:$H1749,H1749)</f>
        <v>0</v>
      </c>
      <c r="AG1749">
        <f>COUNTIF($M$2:M1749,M1749)</f>
        <v>1</v>
      </c>
      <c r="AH1749">
        <f>COUNTIF($O$2:O1749,O1749)</f>
        <v>0</v>
      </c>
      <c r="AI1749">
        <f>COUNTIF($Q$2:Q1749,Q1749)</f>
        <v>1</v>
      </c>
      <c r="AJ1749">
        <f>COUNTIF($S$2:S1749,S1749)</f>
        <v>1</v>
      </c>
      <c r="AK1749">
        <f t="shared" si="27"/>
        <v>82.326171875</v>
      </c>
      <c r="AL1749">
        <f>IF(AD1749="",0,COUNTIF($AD$2:AD1749,AD1749))</f>
        <v>1</v>
      </c>
    </row>
    <row r="1750" spans="1:38">
      <c r="A1750" t="s">
        <v>5853</v>
      </c>
      <c r="B1750" t="s">
        <v>56</v>
      </c>
      <c r="C1750">
        <v>200</v>
      </c>
      <c r="D1750" t="s">
        <v>54</v>
      </c>
      <c r="E1750" t="s">
        <v>5848</v>
      </c>
      <c r="F1750">
        <v>46</v>
      </c>
      <c r="G1750">
        <v>395</v>
      </c>
      <c r="H1750"/>
      <c r="I1750">
        <v>0</v>
      </c>
      <c r="J1750">
        <v>0</v>
      </c>
      <c r="K1750"/>
      <c r="L1750">
        <v>0</v>
      </c>
      <c r="M1750" t="s">
        <v>5849</v>
      </c>
      <c r="N1750">
        <v>32</v>
      </c>
      <c r="O1750"/>
      <c r="P1750">
        <v>0</v>
      </c>
      <c r="Q1750" t="s">
        <v>5850</v>
      </c>
      <c r="R1750">
        <v>49</v>
      </c>
      <c r="S1750" t="s">
        <v>5851</v>
      </c>
      <c r="T1750">
        <v>11</v>
      </c>
      <c r="U1750" t="s">
        <v>53</v>
      </c>
      <c r="V1750" t="s">
        <v>53</v>
      </c>
      <c r="W1750" t="s">
        <v>108</v>
      </c>
      <c r="X1750">
        <v>84320</v>
      </c>
      <c r="Y1750">
        <v>3854</v>
      </c>
      <c r="Z1750">
        <v>4</v>
      </c>
      <c r="AA1750">
        <v>28</v>
      </c>
      <c r="AB1750">
        <v>80</v>
      </c>
      <c r="AC1750">
        <v>33</v>
      </c>
      <c r="AD1750" t="s">
        <v>5854</v>
      </c>
      <c r="AE1750">
        <f>COUNTIF($E$2:E1750,E1750)</f>
        <v>2</v>
      </c>
      <c r="AF1750">
        <f>COUNTIF($H$2:$H1750,H1750)</f>
        <v>0</v>
      </c>
      <c r="AG1750">
        <f>COUNTIF($M$2:M1750,M1750)</f>
        <v>2</v>
      </c>
      <c r="AH1750">
        <f>COUNTIF($O$2:O1750,O1750)</f>
        <v>0</v>
      </c>
      <c r="AI1750">
        <f>COUNTIF($Q$2:Q1750,Q1750)</f>
        <v>2</v>
      </c>
      <c r="AJ1750">
        <f>COUNTIF($S$2:S1750,S1750)</f>
        <v>2</v>
      </c>
      <c r="AK1750">
        <f t="shared" si="27"/>
        <v>82.34375</v>
      </c>
      <c r="AL1750">
        <f>IF(AD1750="",0,COUNTIF($AD$2:AD1750,AD1750))</f>
        <v>1</v>
      </c>
    </row>
    <row r="1751" spans="1:38">
      <c r="A1751" t="s">
        <v>5855</v>
      </c>
      <c r="B1751" t="s">
        <v>56</v>
      </c>
      <c r="C1751">
        <v>200</v>
      </c>
      <c r="D1751" t="s">
        <v>54</v>
      </c>
      <c r="E1751" t="s">
        <v>5856</v>
      </c>
      <c r="F1751">
        <v>48</v>
      </c>
      <c r="G1751">
        <v>403</v>
      </c>
      <c r="H1751"/>
      <c r="I1751">
        <v>0</v>
      </c>
      <c r="J1751">
        <v>0</v>
      </c>
      <c r="K1751"/>
      <c r="L1751">
        <v>0</v>
      </c>
      <c r="M1751" t="s">
        <v>5856</v>
      </c>
      <c r="N1751">
        <v>48</v>
      </c>
      <c r="O1751"/>
      <c r="P1751">
        <v>0</v>
      </c>
      <c r="Q1751" t="s">
        <v>5857</v>
      </c>
      <c r="R1751">
        <v>48</v>
      </c>
      <c r="S1751" t="s">
        <v>5858</v>
      </c>
      <c r="T1751">
        <v>27</v>
      </c>
      <c r="U1751" t="s">
        <v>53</v>
      </c>
      <c r="V1751" t="s">
        <v>53</v>
      </c>
      <c r="W1751" t="s">
        <v>108</v>
      </c>
      <c r="X1751">
        <v>54157</v>
      </c>
      <c r="Y1751">
        <v>1031</v>
      </c>
      <c r="Z1751">
        <v>3</v>
      </c>
      <c r="AA1751">
        <v>13</v>
      </c>
      <c r="AB1751">
        <v>61</v>
      </c>
      <c r="AC1751">
        <v>12</v>
      </c>
      <c r="AD1751" t="s">
        <v>5859</v>
      </c>
      <c r="AE1751">
        <f>COUNTIF($E$2:E1751,E1751)</f>
        <v>1</v>
      </c>
      <c r="AF1751">
        <f>COUNTIF($H$2:$H1751,H1751)</f>
        <v>0</v>
      </c>
      <c r="AG1751">
        <f>COUNTIF($M$2:M1751,M1751)</f>
        <v>1</v>
      </c>
      <c r="AH1751">
        <f>COUNTIF($O$2:O1751,O1751)</f>
        <v>0</v>
      </c>
      <c r="AI1751">
        <f>COUNTIF($Q$2:Q1751,Q1751)</f>
        <v>1</v>
      </c>
      <c r="AJ1751">
        <f>COUNTIF($S$2:S1751,S1751)</f>
        <v>1</v>
      </c>
      <c r="AK1751">
        <f t="shared" si="27"/>
        <v>52.8876953125</v>
      </c>
      <c r="AL1751">
        <f>IF(AD1751="",0,COUNTIF($AD$2:AD1751,AD1751))</f>
        <v>1</v>
      </c>
    </row>
    <row r="1752" spans="1:38">
      <c r="A1752" t="s">
        <v>5860</v>
      </c>
      <c r="B1752" t="s">
        <v>56</v>
      </c>
      <c r="C1752">
        <v>200</v>
      </c>
      <c r="D1752" t="s">
        <v>54</v>
      </c>
      <c r="E1752" t="s">
        <v>5861</v>
      </c>
      <c r="F1752">
        <v>45</v>
      </c>
      <c r="G1752">
        <v>369</v>
      </c>
      <c r="H1752"/>
      <c r="I1752">
        <v>0</v>
      </c>
      <c r="J1752">
        <v>0</v>
      </c>
      <c r="K1752"/>
      <c r="L1752">
        <v>0</v>
      </c>
      <c r="M1752" t="s">
        <v>5861</v>
      </c>
      <c r="N1752">
        <v>45</v>
      </c>
      <c r="O1752"/>
      <c r="P1752">
        <v>0</v>
      </c>
      <c r="Q1752" t="s">
        <v>5862</v>
      </c>
      <c r="R1752">
        <v>9</v>
      </c>
      <c r="S1752" t="s">
        <v>5863</v>
      </c>
      <c r="T1752">
        <v>63</v>
      </c>
      <c r="U1752" t="s">
        <v>53</v>
      </c>
      <c r="V1752" t="s">
        <v>53</v>
      </c>
      <c r="W1752" t="s">
        <v>108</v>
      </c>
      <c r="X1752">
        <v>54897</v>
      </c>
      <c r="Y1752">
        <v>1105</v>
      </c>
      <c r="Z1752">
        <v>3</v>
      </c>
      <c r="AA1752">
        <v>12</v>
      </c>
      <c r="AB1752">
        <v>61</v>
      </c>
      <c r="AC1752">
        <v>17</v>
      </c>
      <c r="AD1752" t="s">
        <v>5864</v>
      </c>
      <c r="AE1752">
        <f>COUNTIF($E$2:E1752,E1752)</f>
        <v>1</v>
      </c>
      <c r="AF1752">
        <f>COUNTIF($H$2:$H1752,H1752)</f>
        <v>0</v>
      </c>
      <c r="AG1752">
        <f>COUNTIF($M$2:M1752,M1752)</f>
        <v>1</v>
      </c>
      <c r="AH1752">
        <f>COUNTIF($O$2:O1752,O1752)</f>
        <v>0</v>
      </c>
      <c r="AI1752">
        <f>COUNTIF($Q$2:Q1752,Q1752)</f>
        <v>1</v>
      </c>
      <c r="AJ1752">
        <f>COUNTIF($S$2:S1752,S1752)</f>
        <v>1</v>
      </c>
      <c r="AK1752">
        <f t="shared" si="27"/>
        <v>53.6103515625</v>
      </c>
      <c r="AL1752">
        <f>IF(AD1752="",0,COUNTIF($AD$2:AD1752,AD1752))</f>
        <v>1</v>
      </c>
    </row>
    <row r="1753" spans="1:38">
      <c r="A1753" t="s">
        <v>5865</v>
      </c>
      <c r="B1753" t="s">
        <v>56</v>
      </c>
      <c r="C1753">
        <v>200</v>
      </c>
      <c r="D1753" t="s">
        <v>54</v>
      </c>
      <c r="E1753" t="s">
        <v>5861</v>
      </c>
      <c r="F1753">
        <v>45</v>
      </c>
      <c r="G1753">
        <v>369</v>
      </c>
      <c r="H1753"/>
      <c r="I1753">
        <v>0</v>
      </c>
      <c r="J1753">
        <v>0</v>
      </c>
      <c r="K1753"/>
      <c r="L1753">
        <v>0</v>
      </c>
      <c r="M1753" t="s">
        <v>5861</v>
      </c>
      <c r="N1753">
        <v>45</v>
      </c>
      <c r="O1753"/>
      <c r="P1753">
        <v>0</v>
      </c>
      <c r="Q1753" t="s">
        <v>5862</v>
      </c>
      <c r="R1753">
        <v>9</v>
      </c>
      <c r="S1753" t="s">
        <v>5863</v>
      </c>
      <c r="T1753">
        <v>63</v>
      </c>
      <c r="U1753" t="s">
        <v>53</v>
      </c>
      <c r="V1753" t="s">
        <v>53</v>
      </c>
      <c r="W1753" t="s">
        <v>108</v>
      </c>
      <c r="X1753">
        <v>54931</v>
      </c>
      <c r="Y1753">
        <v>1105</v>
      </c>
      <c r="Z1753">
        <v>4</v>
      </c>
      <c r="AA1753">
        <v>2</v>
      </c>
      <c r="AB1753">
        <v>61</v>
      </c>
      <c r="AC1753">
        <v>17</v>
      </c>
      <c r="AD1753" t="s">
        <v>5866</v>
      </c>
      <c r="AE1753">
        <f>COUNTIF($E$2:E1753,E1753)</f>
        <v>2</v>
      </c>
      <c r="AF1753">
        <f>COUNTIF($H$2:$H1753,H1753)</f>
        <v>0</v>
      </c>
      <c r="AG1753">
        <f>COUNTIF($M$2:M1753,M1753)</f>
        <v>2</v>
      </c>
      <c r="AH1753">
        <f>COUNTIF($O$2:O1753,O1753)</f>
        <v>0</v>
      </c>
      <c r="AI1753">
        <f>COUNTIF($Q$2:Q1753,Q1753)</f>
        <v>2</v>
      </c>
      <c r="AJ1753">
        <f>COUNTIF($S$2:S1753,S1753)</f>
        <v>2</v>
      </c>
      <c r="AK1753">
        <f t="shared" si="27"/>
        <v>53.6435546875</v>
      </c>
      <c r="AL1753">
        <f>IF(AD1753="",0,COUNTIF($AD$2:AD1753,AD1753))</f>
        <v>1</v>
      </c>
    </row>
    <row r="1754" spans="1:38">
      <c r="A1754" t="s">
        <v>5867</v>
      </c>
      <c r="B1754" t="s">
        <v>56</v>
      </c>
      <c r="C1754">
        <v>200</v>
      </c>
      <c r="D1754" t="s">
        <v>54</v>
      </c>
      <c r="E1754" t="s">
        <v>5868</v>
      </c>
      <c r="F1754">
        <v>40</v>
      </c>
      <c r="G1754">
        <v>330</v>
      </c>
      <c r="H1754"/>
      <c r="I1754">
        <v>0</v>
      </c>
      <c r="J1754">
        <v>0</v>
      </c>
      <c r="K1754"/>
      <c r="L1754">
        <v>0</v>
      </c>
      <c r="M1754" t="s">
        <v>5869</v>
      </c>
      <c r="N1754">
        <v>62</v>
      </c>
      <c r="O1754"/>
      <c r="P1754">
        <v>0</v>
      </c>
      <c r="Q1754" t="s">
        <v>5870</v>
      </c>
      <c r="R1754">
        <v>36</v>
      </c>
      <c r="S1754" t="s">
        <v>5871</v>
      </c>
      <c r="T1754">
        <v>45</v>
      </c>
      <c r="U1754" t="s">
        <v>53</v>
      </c>
      <c r="V1754" t="s">
        <v>53</v>
      </c>
      <c r="W1754" t="s">
        <v>108</v>
      </c>
      <c r="X1754">
        <v>74628</v>
      </c>
      <c r="Y1754">
        <v>2397</v>
      </c>
      <c r="Z1754">
        <v>2</v>
      </c>
      <c r="AA1754">
        <v>14</v>
      </c>
      <c r="AB1754">
        <v>71</v>
      </c>
      <c r="AC1754">
        <v>28</v>
      </c>
      <c r="AD1754" t="s">
        <v>5872</v>
      </c>
      <c r="AE1754">
        <f>COUNTIF($E$2:E1754,E1754)</f>
        <v>1</v>
      </c>
      <c r="AF1754">
        <f>COUNTIF($H$2:$H1754,H1754)</f>
        <v>0</v>
      </c>
      <c r="AG1754">
        <f>COUNTIF($M$2:M1754,M1754)</f>
        <v>1</v>
      </c>
      <c r="AH1754">
        <f>COUNTIF($O$2:O1754,O1754)</f>
        <v>0</v>
      </c>
      <c r="AI1754">
        <f>COUNTIF($Q$2:Q1754,Q1754)</f>
        <v>1</v>
      </c>
      <c r="AJ1754">
        <f>COUNTIF($S$2:S1754,S1754)</f>
        <v>1</v>
      </c>
      <c r="AK1754">
        <f t="shared" si="27"/>
        <v>72.87890625</v>
      </c>
      <c r="AL1754">
        <f>IF(AD1754="",0,COUNTIF($AD$2:AD1754,AD1754))</f>
        <v>1</v>
      </c>
    </row>
    <row r="1755" spans="1:38">
      <c r="A1755" t="s">
        <v>5873</v>
      </c>
      <c r="B1755" t="s">
        <v>56</v>
      </c>
      <c r="C1755">
        <v>200</v>
      </c>
      <c r="D1755" t="s">
        <v>54</v>
      </c>
      <c r="E1755" t="s">
        <v>5868</v>
      </c>
      <c r="F1755">
        <v>40</v>
      </c>
      <c r="G1755">
        <v>330</v>
      </c>
      <c r="H1755"/>
      <c r="I1755">
        <v>0</v>
      </c>
      <c r="J1755">
        <v>0</v>
      </c>
      <c r="K1755"/>
      <c r="L1755">
        <v>0</v>
      </c>
      <c r="M1755" t="s">
        <v>5869</v>
      </c>
      <c r="N1755">
        <v>62</v>
      </c>
      <c r="O1755"/>
      <c r="P1755">
        <v>0</v>
      </c>
      <c r="Q1755" t="s">
        <v>5870</v>
      </c>
      <c r="R1755">
        <v>36</v>
      </c>
      <c r="S1755" t="s">
        <v>5871</v>
      </c>
      <c r="T1755">
        <v>45</v>
      </c>
      <c r="U1755" t="s">
        <v>53</v>
      </c>
      <c r="V1755" t="s">
        <v>53</v>
      </c>
      <c r="W1755" t="s">
        <v>108</v>
      </c>
      <c r="X1755">
        <v>74654</v>
      </c>
      <c r="Y1755">
        <v>2397</v>
      </c>
      <c r="Z1755">
        <v>3</v>
      </c>
      <c r="AA1755">
        <v>22</v>
      </c>
      <c r="AB1755">
        <v>71</v>
      </c>
      <c r="AC1755">
        <v>28</v>
      </c>
      <c r="AD1755" t="s">
        <v>5874</v>
      </c>
      <c r="AE1755">
        <f>COUNTIF($E$2:E1755,E1755)</f>
        <v>2</v>
      </c>
      <c r="AF1755">
        <f>COUNTIF($H$2:$H1755,H1755)</f>
        <v>0</v>
      </c>
      <c r="AG1755">
        <f>COUNTIF($M$2:M1755,M1755)</f>
        <v>2</v>
      </c>
      <c r="AH1755">
        <f>COUNTIF($O$2:O1755,O1755)</f>
        <v>0</v>
      </c>
      <c r="AI1755">
        <f>COUNTIF($Q$2:Q1755,Q1755)</f>
        <v>2</v>
      </c>
      <c r="AJ1755">
        <f>COUNTIF($S$2:S1755,S1755)</f>
        <v>2</v>
      </c>
      <c r="AK1755">
        <f t="shared" si="27"/>
        <v>72.904296875</v>
      </c>
      <c r="AL1755">
        <f>IF(AD1755="",0,COUNTIF($AD$2:AD1755,AD1755))</f>
        <v>1</v>
      </c>
    </row>
    <row r="1756" spans="1:38">
      <c r="A1756" t="s">
        <v>5875</v>
      </c>
      <c r="B1756" t="s">
        <v>56</v>
      </c>
      <c r="C1756">
        <v>200</v>
      </c>
      <c r="D1756" t="s">
        <v>54</v>
      </c>
      <c r="E1756" t="s">
        <v>5876</v>
      </c>
      <c r="F1756">
        <v>56</v>
      </c>
      <c r="G1756">
        <v>484</v>
      </c>
      <c r="H1756"/>
      <c r="I1756">
        <v>0</v>
      </c>
      <c r="J1756">
        <v>0</v>
      </c>
      <c r="K1756"/>
      <c r="L1756">
        <v>0</v>
      </c>
      <c r="M1756" t="s">
        <v>5876</v>
      </c>
      <c r="N1756">
        <v>56</v>
      </c>
      <c r="O1756"/>
      <c r="P1756">
        <v>0</v>
      </c>
      <c r="Q1756" t="s">
        <v>5877</v>
      </c>
      <c r="R1756">
        <v>32</v>
      </c>
      <c r="S1756" t="s">
        <v>5878</v>
      </c>
      <c r="T1756">
        <v>18</v>
      </c>
      <c r="U1756" t="s">
        <v>53</v>
      </c>
      <c r="V1756" t="s">
        <v>53</v>
      </c>
      <c r="W1756" t="s">
        <v>108</v>
      </c>
      <c r="X1756">
        <v>55709</v>
      </c>
      <c r="Y1756">
        <v>1057</v>
      </c>
      <c r="Z1756">
        <v>2</v>
      </c>
      <c r="AA1756">
        <v>13</v>
      </c>
      <c r="AB1756">
        <v>75</v>
      </c>
      <c r="AC1756">
        <v>18</v>
      </c>
      <c r="AD1756" t="s">
        <v>5879</v>
      </c>
      <c r="AE1756">
        <f>COUNTIF($E$2:E1756,E1756)</f>
        <v>1</v>
      </c>
      <c r="AF1756">
        <f>COUNTIF($H$2:$H1756,H1756)</f>
        <v>0</v>
      </c>
      <c r="AG1756">
        <f>COUNTIF($M$2:M1756,M1756)</f>
        <v>1</v>
      </c>
      <c r="AH1756">
        <f>COUNTIF($O$2:O1756,O1756)</f>
        <v>0</v>
      </c>
      <c r="AI1756">
        <f>COUNTIF($Q$2:Q1756,Q1756)</f>
        <v>1</v>
      </c>
      <c r="AJ1756">
        <f>COUNTIF($S$2:S1756,S1756)</f>
        <v>1</v>
      </c>
      <c r="AK1756">
        <f t="shared" si="27"/>
        <v>54.4033203125</v>
      </c>
      <c r="AL1756">
        <f>IF(AD1756="",0,COUNTIF($AD$2:AD1756,AD1756))</f>
        <v>1</v>
      </c>
    </row>
    <row r="1757" spans="1:38">
      <c r="A1757" t="s">
        <v>5880</v>
      </c>
      <c r="B1757" t="s">
        <v>56</v>
      </c>
      <c r="C1757">
        <v>200</v>
      </c>
      <c r="D1757" t="s">
        <v>54</v>
      </c>
      <c r="E1757" t="s">
        <v>5881</v>
      </c>
      <c r="F1757">
        <v>58</v>
      </c>
      <c r="G1757">
        <v>486</v>
      </c>
      <c r="H1757"/>
      <c r="I1757">
        <v>0</v>
      </c>
      <c r="J1757">
        <v>0</v>
      </c>
      <c r="K1757"/>
      <c r="L1757">
        <v>0</v>
      </c>
      <c r="M1757" t="s">
        <v>5882</v>
      </c>
      <c r="N1757">
        <v>58</v>
      </c>
      <c r="O1757"/>
      <c r="P1757">
        <v>0</v>
      </c>
      <c r="Q1757" t="s">
        <v>5883</v>
      </c>
      <c r="R1757">
        <v>76</v>
      </c>
      <c r="S1757" t="s">
        <v>172</v>
      </c>
      <c r="T1757">
        <v>6</v>
      </c>
      <c r="U1757" t="s">
        <v>53</v>
      </c>
      <c r="V1757" t="s">
        <v>53</v>
      </c>
      <c r="W1757" t="s">
        <v>108</v>
      </c>
      <c r="X1757">
        <v>57384</v>
      </c>
      <c r="Y1757">
        <v>885</v>
      </c>
      <c r="Z1757">
        <v>2</v>
      </c>
      <c r="AA1757">
        <v>11</v>
      </c>
      <c r="AB1757">
        <v>64</v>
      </c>
      <c r="AC1757">
        <v>13</v>
      </c>
      <c r="AD1757" t="s">
        <v>5884</v>
      </c>
      <c r="AE1757">
        <f>COUNTIF($E$2:E1757,E1757)</f>
        <v>1</v>
      </c>
      <c r="AF1757">
        <f>COUNTIF($H$2:$H1757,H1757)</f>
        <v>0</v>
      </c>
      <c r="AG1757">
        <f>COUNTIF($M$2:M1757,M1757)</f>
        <v>1</v>
      </c>
      <c r="AH1757">
        <f>COUNTIF($O$2:O1757,O1757)</f>
        <v>0</v>
      </c>
      <c r="AI1757">
        <f>COUNTIF($Q$2:Q1757,Q1757)</f>
        <v>1</v>
      </c>
      <c r="AJ1757">
        <f>COUNTIF($S$2:S1757,S1757)</f>
        <v>908</v>
      </c>
      <c r="AK1757">
        <f t="shared" si="27"/>
        <v>56.0390625</v>
      </c>
      <c r="AL1757">
        <f>IF(AD1757="",0,COUNTIF($AD$2:AD1757,AD1757))</f>
        <v>1</v>
      </c>
    </row>
    <row r="1758" spans="1:38">
      <c r="A1758" t="s">
        <v>5885</v>
      </c>
      <c r="B1758" t="s">
        <v>56</v>
      </c>
      <c r="C1758">
        <v>200</v>
      </c>
      <c r="D1758" t="s">
        <v>54</v>
      </c>
      <c r="E1758" t="s">
        <v>5881</v>
      </c>
      <c r="F1758">
        <v>58</v>
      </c>
      <c r="G1758">
        <v>486</v>
      </c>
      <c r="H1758"/>
      <c r="I1758">
        <v>0</v>
      </c>
      <c r="J1758">
        <v>0</v>
      </c>
      <c r="K1758"/>
      <c r="L1758">
        <v>0</v>
      </c>
      <c r="M1758" t="s">
        <v>5882</v>
      </c>
      <c r="N1758">
        <v>58</v>
      </c>
      <c r="O1758"/>
      <c r="P1758">
        <v>0</v>
      </c>
      <c r="Q1758" t="s">
        <v>5883</v>
      </c>
      <c r="R1758">
        <v>76</v>
      </c>
      <c r="S1758" t="s">
        <v>172</v>
      </c>
      <c r="T1758">
        <v>6</v>
      </c>
      <c r="U1758" t="s">
        <v>53</v>
      </c>
      <c r="V1758" t="s">
        <v>53</v>
      </c>
      <c r="W1758" t="s">
        <v>108</v>
      </c>
      <c r="X1758">
        <v>57400</v>
      </c>
      <c r="Y1758">
        <v>885</v>
      </c>
      <c r="Z1758">
        <v>3</v>
      </c>
      <c r="AA1758">
        <v>2</v>
      </c>
      <c r="AB1758">
        <v>64</v>
      </c>
      <c r="AC1758">
        <v>13</v>
      </c>
      <c r="AD1758" t="s">
        <v>5886</v>
      </c>
      <c r="AE1758">
        <f>COUNTIF($E$2:E1758,E1758)</f>
        <v>2</v>
      </c>
      <c r="AF1758">
        <f>COUNTIF($H$2:$H1758,H1758)</f>
        <v>0</v>
      </c>
      <c r="AG1758">
        <f>COUNTIF($M$2:M1758,M1758)</f>
        <v>2</v>
      </c>
      <c r="AH1758">
        <f>COUNTIF($O$2:O1758,O1758)</f>
        <v>0</v>
      </c>
      <c r="AI1758">
        <f>COUNTIF($Q$2:Q1758,Q1758)</f>
        <v>2</v>
      </c>
      <c r="AJ1758">
        <f>COUNTIF($S$2:S1758,S1758)</f>
        <v>909</v>
      </c>
      <c r="AK1758">
        <f t="shared" si="27"/>
        <v>56.0546875</v>
      </c>
      <c r="AL1758">
        <f>IF(AD1758="",0,COUNTIF($AD$2:AD1758,AD1758))</f>
        <v>1</v>
      </c>
    </row>
    <row r="1759" spans="1:38">
      <c r="A1759" t="s">
        <v>5887</v>
      </c>
      <c r="B1759" t="s">
        <v>56</v>
      </c>
      <c r="C1759">
        <v>200</v>
      </c>
      <c r="D1759" t="s">
        <v>54</v>
      </c>
      <c r="E1759" t="s">
        <v>5888</v>
      </c>
      <c r="F1759">
        <v>41</v>
      </c>
      <c r="G1759">
        <v>353</v>
      </c>
      <c r="H1759"/>
      <c r="I1759">
        <v>0</v>
      </c>
      <c r="J1759">
        <v>0</v>
      </c>
      <c r="K1759"/>
      <c r="L1759">
        <v>0</v>
      </c>
      <c r="M1759" t="s">
        <v>5888</v>
      </c>
      <c r="N1759">
        <v>41</v>
      </c>
      <c r="O1759"/>
      <c r="P1759">
        <v>0</v>
      </c>
      <c r="Q1759" t="s">
        <v>5889</v>
      </c>
      <c r="R1759">
        <v>14</v>
      </c>
      <c r="S1759" t="s">
        <v>5890</v>
      </c>
      <c r="T1759">
        <v>14</v>
      </c>
      <c r="U1759" t="s">
        <v>53</v>
      </c>
      <c r="V1759" t="s">
        <v>53</v>
      </c>
      <c r="W1759" t="s">
        <v>108</v>
      </c>
      <c r="X1759">
        <v>54552</v>
      </c>
      <c r="Y1759">
        <v>822</v>
      </c>
      <c r="Z1759">
        <v>2</v>
      </c>
      <c r="AA1759">
        <v>13</v>
      </c>
      <c r="AB1759">
        <v>60</v>
      </c>
      <c r="AC1759">
        <v>16</v>
      </c>
      <c r="AD1759" t="s">
        <v>5891</v>
      </c>
      <c r="AE1759">
        <f>COUNTIF($E$2:E1759,E1759)</f>
        <v>1</v>
      </c>
      <c r="AF1759">
        <f>COUNTIF($H$2:$H1759,H1759)</f>
        <v>0</v>
      </c>
      <c r="AG1759">
        <f>COUNTIF($M$2:M1759,M1759)</f>
        <v>1</v>
      </c>
      <c r="AH1759">
        <f>COUNTIF($O$2:O1759,O1759)</f>
        <v>0</v>
      </c>
      <c r="AI1759">
        <f>COUNTIF($Q$2:Q1759,Q1759)</f>
        <v>1</v>
      </c>
      <c r="AJ1759">
        <f>COUNTIF($S$2:S1759,S1759)</f>
        <v>1</v>
      </c>
      <c r="AK1759">
        <f t="shared" si="27"/>
        <v>53.2734375</v>
      </c>
      <c r="AL1759">
        <f>IF(AD1759="",0,COUNTIF($AD$2:AD1759,AD1759))</f>
        <v>1</v>
      </c>
    </row>
    <row r="1760" spans="1:38">
      <c r="A1760" t="s">
        <v>5892</v>
      </c>
      <c r="B1760" t="s">
        <v>56</v>
      </c>
      <c r="C1760">
        <v>200</v>
      </c>
      <c r="D1760" t="s">
        <v>54</v>
      </c>
      <c r="E1760" t="s">
        <v>5893</v>
      </c>
      <c r="F1760">
        <v>42</v>
      </c>
      <c r="G1760">
        <v>340</v>
      </c>
      <c r="H1760"/>
      <c r="I1760">
        <v>0</v>
      </c>
      <c r="J1760">
        <v>0</v>
      </c>
      <c r="K1760"/>
      <c r="L1760">
        <v>0</v>
      </c>
      <c r="M1760" t="s">
        <v>5893</v>
      </c>
      <c r="N1760">
        <v>42</v>
      </c>
      <c r="O1760"/>
      <c r="P1760">
        <v>0</v>
      </c>
      <c r="Q1760" t="s">
        <v>5894</v>
      </c>
      <c r="R1760">
        <v>31</v>
      </c>
      <c r="S1760" t="s">
        <v>5895</v>
      </c>
      <c r="T1760">
        <v>17</v>
      </c>
      <c r="U1760" t="s">
        <v>53</v>
      </c>
      <c r="V1760" t="s">
        <v>53</v>
      </c>
      <c r="W1760" t="s">
        <v>108</v>
      </c>
      <c r="X1760">
        <v>56586</v>
      </c>
      <c r="Y1760">
        <v>970</v>
      </c>
      <c r="Z1760">
        <v>2</v>
      </c>
      <c r="AA1760">
        <v>14</v>
      </c>
      <c r="AB1760">
        <v>68</v>
      </c>
      <c r="AC1760">
        <v>11</v>
      </c>
      <c r="AD1760" t="s">
        <v>5896</v>
      </c>
      <c r="AE1760">
        <f>COUNTIF($E$2:E1760,E1760)</f>
        <v>1</v>
      </c>
      <c r="AF1760">
        <f>COUNTIF($H$2:$H1760,H1760)</f>
        <v>0</v>
      </c>
      <c r="AG1760">
        <f>COUNTIF($M$2:M1760,M1760)</f>
        <v>1</v>
      </c>
      <c r="AH1760">
        <f>COUNTIF($O$2:O1760,O1760)</f>
        <v>0</v>
      </c>
      <c r="AI1760">
        <f>COUNTIF($Q$2:Q1760,Q1760)</f>
        <v>1</v>
      </c>
      <c r="AJ1760">
        <f>COUNTIF($S$2:S1760,S1760)</f>
        <v>1</v>
      </c>
      <c r="AK1760">
        <f t="shared" si="27"/>
        <v>55.259765625</v>
      </c>
      <c r="AL1760">
        <f>IF(AD1760="",0,COUNTIF($AD$2:AD1760,AD1760))</f>
        <v>1</v>
      </c>
    </row>
    <row r="1761" spans="1:38">
      <c r="A1761" t="s">
        <v>5897</v>
      </c>
      <c r="B1761" t="s">
        <v>56</v>
      </c>
      <c r="C1761">
        <v>200</v>
      </c>
      <c r="D1761" t="s">
        <v>54</v>
      </c>
      <c r="E1761" t="s">
        <v>5893</v>
      </c>
      <c r="F1761">
        <v>42</v>
      </c>
      <c r="G1761">
        <v>340</v>
      </c>
      <c r="H1761"/>
      <c r="I1761">
        <v>0</v>
      </c>
      <c r="J1761">
        <v>0</v>
      </c>
      <c r="K1761"/>
      <c r="L1761">
        <v>0</v>
      </c>
      <c r="M1761" t="s">
        <v>5893</v>
      </c>
      <c r="N1761">
        <v>42</v>
      </c>
      <c r="O1761"/>
      <c r="P1761">
        <v>0</v>
      </c>
      <c r="Q1761" t="s">
        <v>5894</v>
      </c>
      <c r="R1761">
        <v>31</v>
      </c>
      <c r="S1761" t="s">
        <v>5895</v>
      </c>
      <c r="T1761">
        <v>17</v>
      </c>
      <c r="U1761" t="s">
        <v>53</v>
      </c>
      <c r="V1761" t="s">
        <v>53</v>
      </c>
      <c r="W1761" t="s">
        <v>108</v>
      </c>
      <c r="X1761">
        <v>56608</v>
      </c>
      <c r="Y1761">
        <v>970</v>
      </c>
      <c r="Z1761">
        <v>3</v>
      </c>
      <c r="AA1761">
        <v>6</v>
      </c>
      <c r="AB1761">
        <v>68</v>
      </c>
      <c r="AC1761">
        <v>11</v>
      </c>
      <c r="AD1761" t="s">
        <v>5898</v>
      </c>
      <c r="AE1761">
        <f>COUNTIF($E$2:E1761,E1761)</f>
        <v>2</v>
      </c>
      <c r="AF1761">
        <f>COUNTIF($H$2:$H1761,H1761)</f>
        <v>0</v>
      </c>
      <c r="AG1761">
        <f>COUNTIF($M$2:M1761,M1761)</f>
        <v>2</v>
      </c>
      <c r="AH1761">
        <f>COUNTIF($O$2:O1761,O1761)</f>
        <v>0</v>
      </c>
      <c r="AI1761">
        <f>COUNTIF($Q$2:Q1761,Q1761)</f>
        <v>2</v>
      </c>
      <c r="AJ1761">
        <f>COUNTIF($S$2:S1761,S1761)</f>
        <v>2</v>
      </c>
      <c r="AK1761">
        <f t="shared" si="27"/>
        <v>55.28125</v>
      </c>
      <c r="AL1761">
        <f>IF(AD1761="",0,COUNTIF($AD$2:AD1761,AD1761))</f>
        <v>1</v>
      </c>
    </row>
    <row r="1762" spans="1:38">
      <c r="A1762" t="s">
        <v>5899</v>
      </c>
      <c r="B1762" t="s">
        <v>56</v>
      </c>
      <c r="C1762">
        <v>200</v>
      </c>
      <c r="D1762" t="s">
        <v>54</v>
      </c>
      <c r="E1762" t="s">
        <v>5900</v>
      </c>
      <c r="F1762">
        <v>51</v>
      </c>
      <c r="G1762">
        <v>446</v>
      </c>
      <c r="H1762"/>
      <c r="I1762">
        <v>0</v>
      </c>
      <c r="J1762">
        <v>0</v>
      </c>
      <c r="K1762"/>
      <c r="L1762">
        <v>0</v>
      </c>
      <c r="M1762" t="s">
        <v>5901</v>
      </c>
      <c r="N1762">
        <v>53</v>
      </c>
      <c r="O1762"/>
      <c r="P1762">
        <v>0</v>
      </c>
      <c r="Q1762" t="s">
        <v>5902</v>
      </c>
      <c r="R1762">
        <v>63</v>
      </c>
      <c r="S1762" t="s">
        <v>5903</v>
      </c>
      <c r="T1762">
        <v>30</v>
      </c>
      <c r="U1762" t="s">
        <v>53</v>
      </c>
      <c r="V1762" t="s">
        <v>53</v>
      </c>
      <c r="W1762" t="s">
        <v>108</v>
      </c>
      <c r="X1762">
        <v>63089</v>
      </c>
      <c r="Y1762">
        <v>1959</v>
      </c>
      <c r="Z1762">
        <v>2</v>
      </c>
      <c r="AA1762">
        <v>13</v>
      </c>
      <c r="AB1762">
        <v>61</v>
      </c>
      <c r="AC1762">
        <v>12</v>
      </c>
      <c r="AD1762" t="s">
        <v>5904</v>
      </c>
      <c r="AE1762">
        <f>COUNTIF($E$2:E1762,E1762)</f>
        <v>1</v>
      </c>
      <c r="AF1762">
        <f>COUNTIF($H$2:$H1762,H1762)</f>
        <v>0</v>
      </c>
      <c r="AG1762">
        <f>COUNTIF($M$2:M1762,M1762)</f>
        <v>1</v>
      </c>
      <c r="AH1762">
        <f>COUNTIF($O$2:O1762,O1762)</f>
        <v>0</v>
      </c>
      <c r="AI1762">
        <f>COUNTIF($Q$2:Q1762,Q1762)</f>
        <v>1</v>
      </c>
      <c r="AJ1762">
        <f>COUNTIF($S$2:S1762,S1762)</f>
        <v>1</v>
      </c>
      <c r="AK1762">
        <f t="shared" si="27"/>
        <v>61.6103515625</v>
      </c>
      <c r="AL1762">
        <f>IF(AD1762="",0,COUNTIF($AD$2:AD1762,AD1762))</f>
        <v>1</v>
      </c>
    </row>
    <row r="1763" spans="1:38">
      <c r="A1763" t="s">
        <v>5905</v>
      </c>
      <c r="B1763" t="s">
        <v>56</v>
      </c>
      <c r="C1763">
        <v>200</v>
      </c>
      <c r="D1763" t="s">
        <v>54</v>
      </c>
      <c r="E1763" t="s">
        <v>5906</v>
      </c>
      <c r="F1763">
        <v>86</v>
      </c>
      <c r="G1763">
        <v>723</v>
      </c>
      <c r="H1763"/>
      <c r="I1763">
        <v>0</v>
      </c>
      <c r="J1763">
        <v>0</v>
      </c>
      <c r="K1763"/>
      <c r="L1763">
        <v>0</v>
      </c>
      <c r="M1763" t="s">
        <v>5906</v>
      </c>
      <c r="N1763">
        <v>86</v>
      </c>
      <c r="O1763"/>
      <c r="P1763">
        <v>0</v>
      </c>
      <c r="Q1763" t="s">
        <v>5907</v>
      </c>
      <c r="R1763">
        <v>32</v>
      </c>
      <c r="S1763" t="s">
        <v>5908</v>
      </c>
      <c r="T1763">
        <v>43</v>
      </c>
      <c r="U1763" t="s">
        <v>53</v>
      </c>
      <c r="V1763" t="s">
        <v>53</v>
      </c>
      <c r="W1763" t="s">
        <v>108</v>
      </c>
      <c r="X1763">
        <v>88819</v>
      </c>
      <c r="Y1763">
        <v>4615</v>
      </c>
      <c r="Z1763">
        <v>2</v>
      </c>
      <c r="AA1763">
        <v>17</v>
      </c>
      <c r="AB1763">
        <v>71</v>
      </c>
      <c r="AC1763">
        <v>15</v>
      </c>
      <c r="AD1763" t="s">
        <v>5909</v>
      </c>
      <c r="AE1763">
        <f>COUNTIF($E$2:E1763,E1763)</f>
        <v>1</v>
      </c>
      <c r="AF1763">
        <f>COUNTIF($H$2:$H1763,H1763)</f>
        <v>0</v>
      </c>
      <c r="AG1763">
        <f>COUNTIF($M$2:M1763,M1763)</f>
        <v>1</v>
      </c>
      <c r="AH1763">
        <f>COUNTIF($O$2:O1763,O1763)</f>
        <v>0</v>
      </c>
      <c r="AI1763">
        <f>COUNTIF($Q$2:Q1763,Q1763)</f>
        <v>1</v>
      </c>
      <c r="AJ1763">
        <f>COUNTIF($S$2:S1763,S1763)</f>
        <v>1</v>
      </c>
      <c r="AK1763">
        <f t="shared" si="27"/>
        <v>86.7373046875</v>
      </c>
      <c r="AL1763">
        <f>IF(AD1763="",0,COUNTIF($AD$2:AD1763,AD1763))</f>
        <v>1</v>
      </c>
    </row>
    <row r="1764" spans="1:38">
      <c r="A1764" t="s">
        <v>5910</v>
      </c>
      <c r="B1764" t="s">
        <v>56</v>
      </c>
      <c r="C1764">
        <v>200</v>
      </c>
      <c r="D1764" t="s">
        <v>54</v>
      </c>
      <c r="E1764" t="s">
        <v>5906</v>
      </c>
      <c r="F1764">
        <v>86</v>
      </c>
      <c r="G1764">
        <v>723</v>
      </c>
      <c r="H1764"/>
      <c r="I1764">
        <v>0</v>
      </c>
      <c r="J1764">
        <v>0</v>
      </c>
      <c r="K1764"/>
      <c r="L1764">
        <v>0</v>
      </c>
      <c r="M1764" t="s">
        <v>5906</v>
      </c>
      <c r="N1764">
        <v>86</v>
      </c>
      <c r="O1764"/>
      <c r="P1764">
        <v>0</v>
      </c>
      <c r="Q1764" t="s">
        <v>5907</v>
      </c>
      <c r="R1764">
        <v>32</v>
      </c>
      <c r="S1764" t="s">
        <v>5908</v>
      </c>
      <c r="T1764">
        <v>43</v>
      </c>
      <c r="U1764" t="s">
        <v>53</v>
      </c>
      <c r="V1764" t="s">
        <v>53</v>
      </c>
      <c r="W1764" t="s">
        <v>108</v>
      </c>
      <c r="X1764">
        <v>88853</v>
      </c>
      <c r="Y1764">
        <v>4615</v>
      </c>
      <c r="Z1764">
        <v>3</v>
      </c>
      <c r="AA1764">
        <v>18</v>
      </c>
      <c r="AB1764">
        <v>71</v>
      </c>
      <c r="AC1764">
        <v>15</v>
      </c>
      <c r="AD1764" t="s">
        <v>5911</v>
      </c>
      <c r="AE1764">
        <f>COUNTIF($E$2:E1764,E1764)</f>
        <v>2</v>
      </c>
      <c r="AF1764">
        <f>COUNTIF($H$2:$H1764,H1764)</f>
        <v>0</v>
      </c>
      <c r="AG1764">
        <f>COUNTIF($M$2:M1764,M1764)</f>
        <v>2</v>
      </c>
      <c r="AH1764">
        <f>COUNTIF($O$2:O1764,O1764)</f>
        <v>0</v>
      </c>
      <c r="AI1764">
        <f>COUNTIF($Q$2:Q1764,Q1764)</f>
        <v>2</v>
      </c>
      <c r="AJ1764">
        <f>COUNTIF($S$2:S1764,S1764)</f>
        <v>2</v>
      </c>
      <c r="AK1764">
        <f t="shared" si="27"/>
        <v>86.7705078125</v>
      </c>
      <c r="AL1764">
        <f>IF(AD1764="",0,COUNTIF($AD$2:AD1764,AD1764))</f>
        <v>1</v>
      </c>
    </row>
    <row r="1765" spans="1:38">
      <c r="A1765" t="s">
        <v>5912</v>
      </c>
      <c r="B1765" t="s">
        <v>56</v>
      </c>
      <c r="C1765">
        <v>200</v>
      </c>
      <c r="D1765" t="s">
        <v>54</v>
      </c>
      <c r="E1765" t="s">
        <v>5913</v>
      </c>
      <c r="F1765">
        <v>86</v>
      </c>
      <c r="G1765">
        <v>723</v>
      </c>
      <c r="H1765"/>
      <c r="I1765">
        <v>0</v>
      </c>
      <c r="J1765">
        <v>0</v>
      </c>
      <c r="K1765"/>
      <c r="L1765">
        <v>0</v>
      </c>
      <c r="M1765" t="s">
        <v>5913</v>
      </c>
      <c r="N1765">
        <v>86</v>
      </c>
      <c r="O1765"/>
      <c r="P1765">
        <v>0</v>
      </c>
      <c r="Q1765" t="s">
        <v>5914</v>
      </c>
      <c r="R1765">
        <v>12</v>
      </c>
      <c r="S1765" t="s">
        <v>5915</v>
      </c>
      <c r="T1765">
        <v>20</v>
      </c>
      <c r="U1765" t="s">
        <v>53</v>
      </c>
      <c r="V1765" t="s">
        <v>53</v>
      </c>
      <c r="W1765" t="s">
        <v>108</v>
      </c>
      <c r="X1765">
        <v>69834</v>
      </c>
      <c r="Y1765">
        <v>2778</v>
      </c>
      <c r="Z1765">
        <v>2</v>
      </c>
      <c r="AA1765">
        <v>12</v>
      </c>
      <c r="AB1765">
        <v>64</v>
      </c>
      <c r="AC1765">
        <v>32</v>
      </c>
      <c r="AD1765" t="s">
        <v>5916</v>
      </c>
      <c r="AE1765">
        <f>COUNTIF($E$2:E1765,E1765)</f>
        <v>1</v>
      </c>
      <c r="AF1765">
        <f>COUNTIF($H$2:$H1765,H1765)</f>
        <v>0</v>
      </c>
      <c r="AG1765">
        <f>COUNTIF($M$2:M1765,M1765)</f>
        <v>1</v>
      </c>
      <c r="AH1765">
        <f>COUNTIF($O$2:O1765,O1765)</f>
        <v>0</v>
      </c>
      <c r="AI1765">
        <f>COUNTIF($Q$2:Q1765,Q1765)</f>
        <v>1</v>
      </c>
      <c r="AJ1765">
        <f>COUNTIF($S$2:S1765,S1765)</f>
        <v>1</v>
      </c>
      <c r="AK1765">
        <f t="shared" si="27"/>
        <v>68.197265625</v>
      </c>
      <c r="AL1765">
        <f>IF(AD1765="",0,COUNTIF($AD$2:AD1765,AD1765))</f>
        <v>1</v>
      </c>
    </row>
    <row r="1766" spans="1:38">
      <c r="A1766" t="s">
        <v>5917</v>
      </c>
      <c r="B1766" t="s">
        <v>56</v>
      </c>
      <c r="C1766">
        <v>200</v>
      </c>
      <c r="D1766" t="s">
        <v>54</v>
      </c>
      <c r="E1766" t="s">
        <v>5918</v>
      </c>
      <c r="F1766">
        <v>59</v>
      </c>
      <c r="G1766">
        <v>501</v>
      </c>
      <c r="H1766"/>
      <c r="I1766">
        <v>0</v>
      </c>
      <c r="J1766">
        <v>0</v>
      </c>
      <c r="K1766"/>
      <c r="L1766">
        <v>0</v>
      </c>
      <c r="M1766" t="s">
        <v>167</v>
      </c>
      <c r="N1766">
        <v>93</v>
      </c>
      <c r="O1766"/>
      <c r="P1766">
        <v>0</v>
      </c>
      <c r="Q1766" t="s">
        <v>5919</v>
      </c>
      <c r="R1766">
        <v>36</v>
      </c>
      <c r="S1766" t="s">
        <v>5920</v>
      </c>
      <c r="T1766">
        <v>24</v>
      </c>
      <c r="U1766" t="s">
        <v>53</v>
      </c>
      <c r="V1766" t="s">
        <v>53</v>
      </c>
      <c r="W1766" t="s">
        <v>108</v>
      </c>
      <c r="X1766">
        <v>58320</v>
      </c>
      <c r="Y1766">
        <v>1525</v>
      </c>
      <c r="Z1766">
        <v>1</v>
      </c>
      <c r="AA1766">
        <v>18</v>
      </c>
      <c r="AB1766">
        <v>64</v>
      </c>
      <c r="AC1766">
        <v>11</v>
      </c>
      <c r="AD1766" t="s">
        <v>5921</v>
      </c>
      <c r="AE1766">
        <f>COUNTIF($E$2:E1766,E1766)</f>
        <v>1</v>
      </c>
      <c r="AF1766">
        <f>COUNTIF($H$2:$H1766,H1766)</f>
        <v>0</v>
      </c>
      <c r="AG1766">
        <f>COUNTIF($M$2:M1766,M1766)</f>
        <v>1</v>
      </c>
      <c r="AH1766">
        <f>COUNTIF($O$2:O1766,O1766)</f>
        <v>0</v>
      </c>
      <c r="AI1766">
        <f>COUNTIF($Q$2:Q1766,Q1766)</f>
        <v>1</v>
      </c>
      <c r="AJ1766">
        <f>COUNTIF($S$2:S1766,S1766)</f>
        <v>1</v>
      </c>
      <c r="AK1766">
        <f t="shared" si="27"/>
        <v>56.953125</v>
      </c>
      <c r="AL1766">
        <f>IF(AD1766="",0,COUNTIF($AD$2:AD1766,AD1766))</f>
        <v>1</v>
      </c>
    </row>
    <row r="1767" spans="1:38">
      <c r="A1767" t="s">
        <v>5922</v>
      </c>
      <c r="B1767" t="s">
        <v>56</v>
      </c>
      <c r="C1767">
        <v>200</v>
      </c>
      <c r="D1767" t="s">
        <v>54</v>
      </c>
      <c r="E1767" t="s">
        <v>5923</v>
      </c>
      <c r="F1767">
        <v>58</v>
      </c>
      <c r="G1767">
        <v>514</v>
      </c>
      <c r="H1767"/>
      <c r="I1767">
        <v>0</v>
      </c>
      <c r="J1767">
        <v>0</v>
      </c>
      <c r="K1767"/>
      <c r="L1767">
        <v>0</v>
      </c>
      <c r="M1767" t="s">
        <v>166</v>
      </c>
      <c r="N1767">
        <v>62</v>
      </c>
      <c r="O1767"/>
      <c r="P1767">
        <v>0</v>
      </c>
      <c r="Q1767" t="s">
        <v>5924</v>
      </c>
      <c r="R1767">
        <v>53</v>
      </c>
      <c r="S1767" t="s">
        <v>5925</v>
      </c>
      <c r="T1767">
        <v>52</v>
      </c>
      <c r="U1767" t="s">
        <v>53</v>
      </c>
      <c r="V1767" t="s">
        <v>53</v>
      </c>
      <c r="W1767" t="s">
        <v>108</v>
      </c>
      <c r="X1767">
        <v>59778</v>
      </c>
      <c r="Y1767">
        <v>1553</v>
      </c>
      <c r="Z1767">
        <v>1</v>
      </c>
      <c r="AA1767">
        <v>20</v>
      </c>
      <c r="AB1767">
        <v>64</v>
      </c>
      <c r="AC1767">
        <v>12</v>
      </c>
      <c r="AD1767" t="s">
        <v>5926</v>
      </c>
      <c r="AE1767">
        <f>COUNTIF($E$2:E1767,E1767)</f>
        <v>1</v>
      </c>
      <c r="AF1767">
        <f>COUNTIF($H$2:$H1767,H1767)</f>
        <v>0</v>
      </c>
      <c r="AG1767">
        <f>COUNTIF($M$2:M1767,M1767)</f>
        <v>1</v>
      </c>
      <c r="AH1767">
        <f>COUNTIF($O$2:O1767,O1767)</f>
        <v>0</v>
      </c>
      <c r="AI1767">
        <f>COUNTIF($Q$2:Q1767,Q1767)</f>
        <v>1</v>
      </c>
      <c r="AJ1767">
        <f>COUNTIF($S$2:S1767,S1767)</f>
        <v>1</v>
      </c>
      <c r="AK1767">
        <f t="shared" si="27"/>
        <v>58.376953125</v>
      </c>
      <c r="AL1767">
        <f>IF(AD1767="",0,COUNTIF($AD$2:AD1767,AD1767))</f>
        <v>1</v>
      </c>
    </row>
    <row r="1768" spans="1:38">
      <c r="A1768" t="s">
        <v>5927</v>
      </c>
      <c r="B1768" t="s">
        <v>56</v>
      </c>
      <c r="C1768">
        <v>200</v>
      </c>
      <c r="D1768" t="s">
        <v>54</v>
      </c>
      <c r="E1768" t="s">
        <v>5928</v>
      </c>
      <c r="F1768">
        <v>12</v>
      </c>
      <c r="G1768">
        <v>100</v>
      </c>
      <c r="H1768"/>
      <c r="I1768">
        <v>0</v>
      </c>
      <c r="J1768">
        <v>0</v>
      </c>
      <c r="K1768"/>
      <c r="L1768">
        <v>0</v>
      </c>
      <c r="M1768" t="s">
        <v>5929</v>
      </c>
      <c r="N1768">
        <v>14</v>
      </c>
      <c r="O1768"/>
      <c r="P1768">
        <v>0</v>
      </c>
      <c r="Q1768" t="s">
        <v>5774</v>
      </c>
      <c r="R1768">
        <v>39</v>
      </c>
      <c r="S1768" t="s">
        <v>5678</v>
      </c>
      <c r="T1768">
        <v>54</v>
      </c>
      <c r="U1768" t="s">
        <v>53</v>
      </c>
      <c r="V1768" t="s">
        <v>53</v>
      </c>
      <c r="W1768" t="s">
        <v>108</v>
      </c>
      <c r="X1768">
        <v>60913</v>
      </c>
      <c r="Y1768">
        <v>1976</v>
      </c>
      <c r="Z1768">
        <v>3</v>
      </c>
      <c r="AA1768">
        <v>32</v>
      </c>
      <c r="AB1768">
        <v>103</v>
      </c>
      <c r="AC1768">
        <v>16</v>
      </c>
      <c r="AD1768" t="s">
        <v>5930</v>
      </c>
      <c r="AE1768">
        <f>COUNTIF($E$2:E1768,E1768)</f>
        <v>1</v>
      </c>
      <c r="AF1768">
        <f>COUNTIF($H$2:$H1768,H1768)</f>
        <v>0</v>
      </c>
      <c r="AG1768">
        <f>COUNTIF($M$2:M1768,M1768)</f>
        <v>1</v>
      </c>
      <c r="AH1768">
        <f>COUNTIF($O$2:O1768,O1768)</f>
        <v>0</v>
      </c>
      <c r="AI1768">
        <f>COUNTIF($Q$2:Q1768,Q1768)</f>
        <v>1</v>
      </c>
      <c r="AJ1768">
        <f>COUNTIF($S$2:S1768,S1768)</f>
        <v>1</v>
      </c>
      <c r="AK1768">
        <f t="shared" si="27"/>
        <v>59.4853515625</v>
      </c>
      <c r="AL1768">
        <f>IF(AD1768="",0,COUNTIF($AD$2:AD1768,AD1768))</f>
        <v>1</v>
      </c>
    </row>
    <row r="1769" spans="1:38">
      <c r="A1769" t="s">
        <v>5931</v>
      </c>
      <c r="B1769" t="s">
        <v>56</v>
      </c>
      <c r="C1769">
        <v>200</v>
      </c>
      <c r="D1769" t="s">
        <v>54</v>
      </c>
      <c r="E1769" t="s">
        <v>5932</v>
      </c>
      <c r="F1769">
        <v>17</v>
      </c>
      <c r="G1769">
        <v>136</v>
      </c>
      <c r="H1769"/>
      <c r="I1769">
        <v>0</v>
      </c>
      <c r="J1769">
        <v>0</v>
      </c>
      <c r="K1769"/>
      <c r="L1769">
        <v>0</v>
      </c>
      <c r="M1769" t="s">
        <v>5929</v>
      </c>
      <c r="N1769">
        <v>14</v>
      </c>
      <c r="O1769"/>
      <c r="P1769">
        <v>0</v>
      </c>
      <c r="Q1769" t="s">
        <v>5821</v>
      </c>
      <c r="R1769">
        <v>50</v>
      </c>
      <c r="S1769" t="s">
        <v>5723</v>
      </c>
      <c r="T1769">
        <v>41</v>
      </c>
      <c r="U1769" t="s">
        <v>53</v>
      </c>
      <c r="V1769" t="s">
        <v>53</v>
      </c>
      <c r="W1769" t="s">
        <v>108</v>
      </c>
      <c r="X1769">
        <v>57645</v>
      </c>
      <c r="Y1769">
        <v>1656</v>
      </c>
      <c r="Z1769">
        <v>4</v>
      </c>
      <c r="AA1769">
        <v>36</v>
      </c>
      <c r="AB1769">
        <v>96</v>
      </c>
      <c r="AC1769">
        <v>15</v>
      </c>
      <c r="AD1769" t="s">
        <v>5933</v>
      </c>
      <c r="AE1769">
        <f>COUNTIF($E$2:E1769,E1769)</f>
        <v>1</v>
      </c>
      <c r="AF1769">
        <f>COUNTIF($H$2:$H1769,H1769)</f>
        <v>0</v>
      </c>
      <c r="AG1769">
        <f>COUNTIF($M$2:M1769,M1769)</f>
        <v>2</v>
      </c>
      <c r="AH1769">
        <f>COUNTIF($O$2:O1769,O1769)</f>
        <v>0</v>
      </c>
      <c r="AI1769">
        <f>COUNTIF($Q$2:Q1769,Q1769)</f>
        <v>1</v>
      </c>
      <c r="AJ1769">
        <f>COUNTIF($S$2:S1769,S1769)</f>
        <v>1</v>
      </c>
      <c r="AK1769">
        <f t="shared" si="27"/>
        <v>56.2939453125</v>
      </c>
      <c r="AL1769">
        <f>IF(AD1769="",0,COUNTIF($AD$2:AD1769,AD1769))</f>
        <v>1</v>
      </c>
    </row>
    <row r="1770" spans="1:38">
      <c r="A1770" t="s">
        <v>5934</v>
      </c>
      <c r="B1770" t="s">
        <v>56</v>
      </c>
      <c r="C1770">
        <v>200</v>
      </c>
      <c r="D1770" t="s">
        <v>54</v>
      </c>
      <c r="E1770" t="s">
        <v>5935</v>
      </c>
      <c r="F1770">
        <v>18</v>
      </c>
      <c r="G1770">
        <v>161</v>
      </c>
      <c r="H1770"/>
      <c r="I1770">
        <v>0</v>
      </c>
      <c r="J1770">
        <v>0</v>
      </c>
      <c r="K1770"/>
      <c r="L1770">
        <v>0</v>
      </c>
      <c r="M1770" t="s">
        <v>5929</v>
      </c>
      <c r="N1770">
        <v>14</v>
      </c>
      <c r="O1770"/>
      <c r="P1770">
        <v>0</v>
      </c>
      <c r="Q1770" t="s">
        <v>5876</v>
      </c>
      <c r="R1770">
        <v>56</v>
      </c>
      <c r="S1770" t="s">
        <v>5788</v>
      </c>
      <c r="T1770">
        <v>58</v>
      </c>
      <c r="U1770" t="s">
        <v>53</v>
      </c>
      <c r="V1770" t="s">
        <v>53</v>
      </c>
      <c r="W1770" t="s">
        <v>108</v>
      </c>
      <c r="X1770">
        <v>65086</v>
      </c>
      <c r="Y1770">
        <v>646</v>
      </c>
      <c r="Z1770">
        <v>3</v>
      </c>
      <c r="AA1770">
        <v>80</v>
      </c>
      <c r="AB1770">
        <v>61</v>
      </c>
      <c r="AC1770">
        <v>3</v>
      </c>
      <c r="AD1770" t="s">
        <v>5936</v>
      </c>
      <c r="AE1770">
        <f>COUNTIF($E$2:E1770,E1770)</f>
        <v>1</v>
      </c>
      <c r="AF1770">
        <f>COUNTIF($H$2:$H1770,H1770)</f>
        <v>0</v>
      </c>
      <c r="AG1770">
        <f>COUNTIF($M$2:M1770,M1770)</f>
        <v>3</v>
      </c>
      <c r="AH1770">
        <f>COUNTIF($O$2:O1770,O1770)</f>
        <v>0</v>
      </c>
      <c r="AI1770">
        <f>COUNTIF($Q$2:Q1770,Q1770)</f>
        <v>1</v>
      </c>
      <c r="AJ1770">
        <f>COUNTIF($S$2:S1770,S1770)</f>
        <v>1</v>
      </c>
      <c r="AK1770">
        <f t="shared" si="27"/>
        <v>63.560546875</v>
      </c>
      <c r="AL1770">
        <f>IF(AD1770="",0,COUNTIF($AD$2:AD1770,AD1770))</f>
        <v>1</v>
      </c>
    </row>
    <row r="1771" spans="1:38">
      <c r="A1771" t="s">
        <v>5937</v>
      </c>
      <c r="B1771" t="s">
        <v>56</v>
      </c>
      <c r="C1771">
        <v>200</v>
      </c>
      <c r="D1771" t="s">
        <v>54</v>
      </c>
      <c r="E1771" t="s">
        <v>5938</v>
      </c>
      <c r="F1771">
        <v>19</v>
      </c>
      <c r="G1771">
        <v>150</v>
      </c>
      <c r="H1771"/>
      <c r="I1771">
        <v>0</v>
      </c>
      <c r="J1771">
        <v>0</v>
      </c>
      <c r="K1771"/>
      <c r="L1771">
        <v>0</v>
      </c>
      <c r="M1771" t="s">
        <v>5929</v>
      </c>
      <c r="N1771">
        <v>14</v>
      </c>
      <c r="O1771"/>
      <c r="P1771">
        <v>0</v>
      </c>
      <c r="Q1771" t="s">
        <v>4334</v>
      </c>
      <c r="R1771">
        <v>46</v>
      </c>
      <c r="S1771" t="s">
        <v>4232</v>
      </c>
      <c r="T1771">
        <v>36</v>
      </c>
      <c r="U1771" t="s">
        <v>53</v>
      </c>
      <c r="V1771" t="s">
        <v>53</v>
      </c>
      <c r="W1771" t="s">
        <v>108</v>
      </c>
      <c r="X1771">
        <v>70170</v>
      </c>
      <c r="Y1771">
        <v>3582</v>
      </c>
      <c r="Z1771">
        <v>6</v>
      </c>
      <c r="AA1771">
        <v>5</v>
      </c>
      <c r="AB1771">
        <v>100</v>
      </c>
      <c r="AC1771">
        <v>12</v>
      </c>
      <c r="AD1771" t="s">
        <v>5939</v>
      </c>
      <c r="AE1771">
        <f>COUNTIF($E$2:E1771,E1771)</f>
        <v>1</v>
      </c>
      <c r="AF1771">
        <f>COUNTIF($H$2:$H1771,H1771)</f>
        <v>0</v>
      </c>
      <c r="AG1771">
        <f>COUNTIF($M$2:M1771,M1771)</f>
        <v>4</v>
      </c>
      <c r="AH1771">
        <f>COUNTIF($O$2:O1771,O1771)</f>
        <v>0</v>
      </c>
      <c r="AI1771">
        <f>COUNTIF($Q$2:Q1771,Q1771)</f>
        <v>1</v>
      </c>
      <c r="AJ1771">
        <f>COUNTIF($S$2:S1771,S1771)</f>
        <v>1</v>
      </c>
      <c r="AK1771">
        <f t="shared" si="27"/>
        <v>68.525390625</v>
      </c>
      <c r="AL1771">
        <f>IF(AD1771="",0,COUNTIF($AD$2:AD1771,AD1771))</f>
        <v>1</v>
      </c>
    </row>
    <row r="1772" spans="1:38">
      <c r="A1772" t="s">
        <v>5940</v>
      </c>
      <c r="B1772" t="s">
        <v>56</v>
      </c>
      <c r="C1772">
        <v>200</v>
      </c>
      <c r="D1772" t="s">
        <v>54</v>
      </c>
      <c r="E1772" t="s">
        <v>92</v>
      </c>
      <c r="F1772">
        <v>8</v>
      </c>
      <c r="G1772">
        <v>59</v>
      </c>
      <c r="H1772"/>
      <c r="I1772">
        <v>0</v>
      </c>
      <c r="J1772">
        <v>0</v>
      </c>
      <c r="K1772"/>
      <c r="L1772">
        <v>0</v>
      </c>
      <c r="M1772" t="s">
        <v>5929</v>
      </c>
      <c r="N1772">
        <v>14</v>
      </c>
      <c r="O1772"/>
      <c r="P1772">
        <v>0</v>
      </c>
      <c r="Q1772" t="s">
        <v>3493</v>
      </c>
      <c r="R1772">
        <v>54</v>
      </c>
      <c r="S1772" t="s">
        <v>3494</v>
      </c>
      <c r="T1772">
        <v>26</v>
      </c>
      <c r="U1772" t="s">
        <v>53</v>
      </c>
      <c r="V1772" t="s">
        <v>53</v>
      </c>
      <c r="W1772" t="s">
        <v>108</v>
      </c>
      <c r="X1772">
        <v>87013</v>
      </c>
      <c r="Y1772">
        <v>5918</v>
      </c>
      <c r="Z1772">
        <v>7</v>
      </c>
      <c r="AA1772">
        <v>1</v>
      </c>
      <c r="AB1772">
        <v>86</v>
      </c>
      <c r="AC1772">
        <v>16</v>
      </c>
      <c r="AD1772" t="s">
        <v>5941</v>
      </c>
      <c r="AE1772">
        <f>COUNTIF($E$2:E1772,E1772)</f>
        <v>1</v>
      </c>
      <c r="AF1772">
        <f>COUNTIF($H$2:$H1772,H1772)</f>
        <v>0</v>
      </c>
      <c r="AG1772">
        <f>COUNTIF($M$2:M1772,M1772)</f>
        <v>5</v>
      </c>
      <c r="AH1772">
        <f>COUNTIF($O$2:O1772,O1772)</f>
        <v>0</v>
      </c>
      <c r="AI1772">
        <f>COUNTIF($Q$2:Q1772,Q1772)</f>
        <v>1</v>
      </c>
      <c r="AJ1772">
        <f>COUNTIF($S$2:S1772,S1772)</f>
        <v>1</v>
      </c>
      <c r="AK1772">
        <f t="shared" si="27"/>
        <v>84.9736328125</v>
      </c>
      <c r="AL1772">
        <f>IF(AD1772="",0,COUNTIF($AD$2:AD1772,AD1772))</f>
        <v>1</v>
      </c>
    </row>
    <row r="1773" spans="1:38">
      <c r="A1773" t="s">
        <v>5942</v>
      </c>
      <c r="B1773" t="s">
        <v>56</v>
      </c>
      <c r="C1773">
        <v>200</v>
      </c>
      <c r="D1773" t="s">
        <v>54</v>
      </c>
      <c r="E1773" t="s">
        <v>5943</v>
      </c>
      <c r="F1773">
        <v>13</v>
      </c>
      <c r="G1773">
        <v>97</v>
      </c>
      <c r="H1773"/>
      <c r="I1773">
        <v>0</v>
      </c>
      <c r="J1773">
        <v>0</v>
      </c>
      <c r="K1773"/>
      <c r="L1773">
        <v>0</v>
      </c>
      <c r="M1773" t="s">
        <v>5929</v>
      </c>
      <c r="N1773">
        <v>14</v>
      </c>
      <c r="O1773"/>
      <c r="P1773">
        <v>0</v>
      </c>
      <c r="Q1773" t="s">
        <v>5888</v>
      </c>
      <c r="R1773">
        <v>41</v>
      </c>
      <c r="S1773" t="s">
        <v>5754</v>
      </c>
      <c r="T1773">
        <v>32</v>
      </c>
      <c r="U1773" t="s">
        <v>53</v>
      </c>
      <c r="V1773" t="s">
        <v>53</v>
      </c>
      <c r="W1773" t="s">
        <v>108</v>
      </c>
      <c r="X1773">
        <v>47761</v>
      </c>
      <c r="Y1773">
        <v>944</v>
      </c>
      <c r="Z1773">
        <v>3</v>
      </c>
      <c r="AA1773">
        <v>14</v>
      </c>
      <c r="AB1773">
        <v>71</v>
      </c>
      <c r="AC1773">
        <v>5</v>
      </c>
      <c r="AD1773" t="s">
        <v>5944</v>
      </c>
      <c r="AE1773">
        <f>COUNTIF($E$2:E1773,E1773)</f>
        <v>1</v>
      </c>
      <c r="AF1773">
        <f>COUNTIF($H$2:$H1773,H1773)</f>
        <v>0</v>
      </c>
      <c r="AG1773">
        <f>COUNTIF($M$2:M1773,M1773)</f>
        <v>6</v>
      </c>
      <c r="AH1773">
        <f>COUNTIF($O$2:O1773,O1773)</f>
        <v>0</v>
      </c>
      <c r="AI1773">
        <f>COUNTIF($Q$2:Q1773,Q1773)</f>
        <v>1</v>
      </c>
      <c r="AJ1773">
        <f>COUNTIF($S$2:S1773,S1773)</f>
        <v>1</v>
      </c>
      <c r="AK1773">
        <f t="shared" si="27"/>
        <v>46.6416015625</v>
      </c>
      <c r="AL1773">
        <f>IF(AD1773="",0,COUNTIF($AD$2:AD1773,AD1773))</f>
        <v>1</v>
      </c>
    </row>
    <row r="1774" spans="1:38">
      <c r="A1774" t="s">
        <v>5945</v>
      </c>
      <c r="B1774" t="s">
        <v>56</v>
      </c>
      <c r="C1774">
        <v>200</v>
      </c>
      <c r="D1774" t="s">
        <v>54</v>
      </c>
      <c r="E1774" t="s">
        <v>5946</v>
      </c>
      <c r="F1774">
        <v>18</v>
      </c>
      <c r="G1774">
        <v>152</v>
      </c>
      <c r="H1774"/>
      <c r="I1774">
        <v>0</v>
      </c>
      <c r="J1774">
        <v>0</v>
      </c>
      <c r="K1774"/>
      <c r="L1774">
        <v>0</v>
      </c>
      <c r="M1774" t="s">
        <v>5929</v>
      </c>
      <c r="N1774">
        <v>14</v>
      </c>
      <c r="O1774"/>
      <c r="P1774">
        <v>0</v>
      </c>
      <c r="Q1774" t="s">
        <v>166</v>
      </c>
      <c r="R1774">
        <v>62</v>
      </c>
      <c r="S1774" t="s">
        <v>5781</v>
      </c>
      <c r="T1774">
        <v>65</v>
      </c>
      <c r="U1774" t="s">
        <v>53</v>
      </c>
      <c r="V1774" t="s">
        <v>53</v>
      </c>
      <c r="W1774" t="s">
        <v>108</v>
      </c>
      <c r="X1774">
        <v>65821</v>
      </c>
      <c r="Y1774">
        <v>2406</v>
      </c>
      <c r="Z1774">
        <v>2</v>
      </c>
      <c r="AA1774">
        <v>129</v>
      </c>
      <c r="AB1774">
        <v>119</v>
      </c>
      <c r="AC1774">
        <v>8</v>
      </c>
      <c r="AD1774" t="s">
        <v>5947</v>
      </c>
      <c r="AE1774">
        <f>COUNTIF($E$2:E1774,E1774)</f>
        <v>1</v>
      </c>
      <c r="AF1774">
        <f>COUNTIF($H$2:$H1774,H1774)</f>
        <v>0</v>
      </c>
      <c r="AG1774">
        <f>COUNTIF($M$2:M1774,M1774)</f>
        <v>7</v>
      </c>
      <c r="AH1774">
        <f>COUNTIF($O$2:O1774,O1774)</f>
        <v>0</v>
      </c>
      <c r="AI1774">
        <f>COUNTIF($Q$2:Q1774,Q1774)</f>
        <v>2</v>
      </c>
      <c r="AJ1774">
        <f>COUNTIF($S$2:S1774,S1774)</f>
        <v>1</v>
      </c>
      <c r="AK1774">
        <f t="shared" si="27"/>
        <v>64.2783203125</v>
      </c>
      <c r="AL1774">
        <f>IF(AD1774="",0,COUNTIF($AD$2:AD1774,AD1774))</f>
        <v>1</v>
      </c>
    </row>
    <row r="1775" spans="1:38">
      <c r="A1775" t="s">
        <v>5948</v>
      </c>
      <c r="B1775" t="s">
        <v>56</v>
      </c>
      <c r="C1775">
        <v>200</v>
      </c>
      <c r="D1775" t="s">
        <v>54</v>
      </c>
      <c r="E1775" t="s">
        <v>92</v>
      </c>
      <c r="F1775">
        <v>8</v>
      </c>
      <c r="G1775">
        <v>59</v>
      </c>
      <c r="H1775"/>
      <c r="I1775">
        <v>0</v>
      </c>
      <c r="J1775">
        <v>0</v>
      </c>
      <c r="K1775"/>
      <c r="L1775">
        <v>0</v>
      </c>
      <c r="M1775" t="s">
        <v>5929</v>
      </c>
      <c r="N1775">
        <v>14</v>
      </c>
      <c r="O1775"/>
      <c r="P1775">
        <v>0</v>
      </c>
      <c r="Q1775" t="s">
        <v>4890</v>
      </c>
      <c r="R1775">
        <v>69</v>
      </c>
      <c r="S1775" t="s">
        <v>4815</v>
      </c>
      <c r="T1775">
        <v>37</v>
      </c>
      <c r="U1775" t="s">
        <v>53</v>
      </c>
      <c r="V1775" t="s">
        <v>53</v>
      </c>
      <c r="W1775" t="s">
        <v>108</v>
      </c>
      <c r="X1775">
        <v>66737</v>
      </c>
      <c r="Y1775">
        <v>2520</v>
      </c>
      <c r="Z1775">
        <v>3</v>
      </c>
      <c r="AA1775">
        <v>2</v>
      </c>
      <c r="AB1775">
        <v>124</v>
      </c>
      <c r="AC1775">
        <v>6</v>
      </c>
      <c r="AD1775" t="s">
        <v>5949</v>
      </c>
      <c r="AE1775">
        <f>COUNTIF($E$2:E1775,E1775)</f>
        <v>2</v>
      </c>
      <c r="AF1775">
        <f>COUNTIF($H$2:$H1775,H1775)</f>
        <v>0</v>
      </c>
      <c r="AG1775">
        <f>COUNTIF($M$2:M1775,M1775)</f>
        <v>8</v>
      </c>
      <c r="AH1775">
        <f>COUNTIF($O$2:O1775,O1775)</f>
        <v>0</v>
      </c>
      <c r="AI1775">
        <f>COUNTIF($Q$2:Q1775,Q1775)</f>
        <v>1</v>
      </c>
      <c r="AJ1775">
        <f>COUNTIF($S$2:S1775,S1775)</f>
        <v>1</v>
      </c>
      <c r="AK1775">
        <f t="shared" si="27"/>
        <v>65.1728515625</v>
      </c>
      <c r="AL1775">
        <f>IF(AD1775="",0,COUNTIF($AD$2:AD1775,AD1775))</f>
        <v>1</v>
      </c>
    </row>
    <row r="1776" spans="1:38">
      <c r="A1776" t="s">
        <v>5950</v>
      </c>
      <c r="B1776" t="s">
        <v>56</v>
      </c>
      <c r="C1776">
        <v>200</v>
      </c>
      <c r="D1776" t="s">
        <v>54</v>
      </c>
      <c r="E1776" t="s">
        <v>93</v>
      </c>
      <c r="F1776">
        <v>8</v>
      </c>
      <c r="G1776">
        <v>59</v>
      </c>
      <c r="H1776"/>
      <c r="I1776">
        <v>0</v>
      </c>
      <c r="J1776">
        <v>0</v>
      </c>
      <c r="K1776"/>
      <c r="L1776">
        <v>0</v>
      </c>
      <c r="M1776" t="s">
        <v>5929</v>
      </c>
      <c r="N1776">
        <v>14</v>
      </c>
      <c r="O1776"/>
      <c r="P1776">
        <v>0</v>
      </c>
      <c r="Q1776" t="s">
        <v>3872</v>
      </c>
      <c r="R1776">
        <v>43</v>
      </c>
      <c r="S1776" t="s">
        <v>3824</v>
      </c>
      <c r="T1776">
        <v>42</v>
      </c>
      <c r="U1776" t="s">
        <v>53</v>
      </c>
      <c r="V1776" t="s">
        <v>53</v>
      </c>
      <c r="W1776" t="s">
        <v>108</v>
      </c>
      <c r="X1776">
        <v>103740</v>
      </c>
      <c r="Y1776">
        <v>6968</v>
      </c>
      <c r="Z1776">
        <v>4</v>
      </c>
      <c r="AA1776">
        <v>2</v>
      </c>
      <c r="AB1776">
        <v>113</v>
      </c>
      <c r="AC1776">
        <v>24</v>
      </c>
      <c r="AD1776" t="s">
        <v>5951</v>
      </c>
      <c r="AE1776">
        <f>COUNTIF($E$2:E1776,E1776)</f>
        <v>1</v>
      </c>
      <c r="AF1776">
        <f>COUNTIF($H$2:$H1776,H1776)</f>
        <v>0</v>
      </c>
      <c r="AG1776">
        <f>COUNTIF($M$2:M1776,M1776)</f>
        <v>9</v>
      </c>
      <c r="AH1776">
        <f>COUNTIF($O$2:O1776,O1776)</f>
        <v>0</v>
      </c>
      <c r="AI1776">
        <f>COUNTIF($Q$2:Q1776,Q1776)</f>
        <v>1</v>
      </c>
      <c r="AJ1776">
        <f>COUNTIF($S$2:S1776,S1776)</f>
        <v>1</v>
      </c>
      <c r="AK1776">
        <f t="shared" si="27"/>
        <v>101.30859375</v>
      </c>
      <c r="AL1776">
        <f>IF(AD1776="",0,COUNTIF($AD$2:AD1776,AD1776))</f>
        <v>1</v>
      </c>
    </row>
    <row r="1777" spans="1:38">
      <c r="A1777" t="s">
        <v>5952</v>
      </c>
      <c r="B1777" t="s">
        <v>56</v>
      </c>
      <c r="C1777">
        <v>200</v>
      </c>
      <c r="D1777" t="s">
        <v>54</v>
      </c>
      <c r="E1777" t="s">
        <v>94</v>
      </c>
      <c r="F1777">
        <v>8</v>
      </c>
      <c r="G1777">
        <v>59</v>
      </c>
      <c r="H1777"/>
      <c r="I1777">
        <v>0</v>
      </c>
      <c r="J1777">
        <v>0</v>
      </c>
      <c r="K1777"/>
      <c r="L1777">
        <v>0</v>
      </c>
      <c r="M1777" t="s">
        <v>5929</v>
      </c>
      <c r="N1777">
        <v>14</v>
      </c>
      <c r="O1777"/>
      <c r="P1777">
        <v>0</v>
      </c>
      <c r="Q1777" t="s">
        <v>3185</v>
      </c>
      <c r="R1777">
        <v>51</v>
      </c>
      <c r="S1777" t="s">
        <v>3186</v>
      </c>
      <c r="T1777">
        <v>28</v>
      </c>
      <c r="U1777" t="s">
        <v>53</v>
      </c>
      <c r="V1777" t="s">
        <v>53</v>
      </c>
      <c r="W1777" t="s">
        <v>108</v>
      </c>
      <c r="X1777">
        <v>75103</v>
      </c>
      <c r="Y1777">
        <v>4143</v>
      </c>
      <c r="Z1777">
        <v>5</v>
      </c>
      <c r="AA1777">
        <v>1</v>
      </c>
      <c r="AB1777">
        <v>78</v>
      </c>
      <c r="AC1777">
        <v>25</v>
      </c>
      <c r="AD1777" t="s">
        <v>5953</v>
      </c>
      <c r="AE1777">
        <f>COUNTIF($E$2:E1777,E1777)</f>
        <v>1</v>
      </c>
      <c r="AF1777">
        <f>COUNTIF($H$2:$H1777,H1777)</f>
        <v>0</v>
      </c>
      <c r="AG1777">
        <f>COUNTIF($M$2:M1777,M1777)</f>
        <v>10</v>
      </c>
      <c r="AH1777">
        <f>COUNTIF($O$2:O1777,O1777)</f>
        <v>0</v>
      </c>
      <c r="AI1777">
        <f>COUNTIF($Q$2:Q1777,Q1777)</f>
        <v>1</v>
      </c>
      <c r="AJ1777">
        <f>COUNTIF($S$2:S1777,S1777)</f>
        <v>1</v>
      </c>
      <c r="AK1777">
        <f t="shared" si="27"/>
        <v>73.3427734375</v>
      </c>
      <c r="AL1777">
        <f>IF(AD1777="",0,COUNTIF($AD$2:AD1777,AD1777))</f>
        <v>1</v>
      </c>
    </row>
    <row r="1778" spans="1:38">
      <c r="A1778" t="s">
        <v>5954</v>
      </c>
      <c r="B1778" t="s">
        <v>56</v>
      </c>
      <c r="C1778">
        <v>200</v>
      </c>
      <c r="D1778" t="s">
        <v>54</v>
      </c>
      <c r="E1778" t="s">
        <v>5955</v>
      </c>
      <c r="F1778">
        <v>7</v>
      </c>
      <c r="G1778">
        <v>59</v>
      </c>
      <c r="H1778"/>
      <c r="I1778">
        <v>0</v>
      </c>
      <c r="J1778">
        <v>0</v>
      </c>
      <c r="K1778"/>
      <c r="L1778">
        <v>0</v>
      </c>
      <c r="M1778" t="s">
        <v>5929</v>
      </c>
      <c r="N1778">
        <v>14</v>
      </c>
      <c r="O1778"/>
      <c r="P1778">
        <v>0</v>
      </c>
      <c r="Q1778" t="s">
        <v>1946</v>
      </c>
      <c r="R1778">
        <v>41</v>
      </c>
      <c r="S1778" t="s">
        <v>1883</v>
      </c>
      <c r="T1778">
        <v>31</v>
      </c>
      <c r="U1778" t="s">
        <v>53</v>
      </c>
      <c r="V1778" t="s">
        <v>53</v>
      </c>
      <c r="W1778" t="s">
        <v>108</v>
      </c>
      <c r="X1778">
        <v>54488</v>
      </c>
      <c r="Y1778">
        <v>1953</v>
      </c>
      <c r="Z1778">
        <v>6</v>
      </c>
      <c r="AA1778">
        <v>12</v>
      </c>
      <c r="AB1778">
        <v>68</v>
      </c>
      <c r="AC1778">
        <v>7</v>
      </c>
      <c r="AD1778" t="s">
        <v>5956</v>
      </c>
      <c r="AE1778">
        <f>COUNTIF($E$2:E1778,E1778)</f>
        <v>1</v>
      </c>
      <c r="AF1778">
        <f>COUNTIF($H$2:$H1778,H1778)</f>
        <v>0</v>
      </c>
      <c r="AG1778">
        <f>COUNTIF($M$2:M1778,M1778)</f>
        <v>11</v>
      </c>
      <c r="AH1778">
        <f>COUNTIF($O$2:O1778,O1778)</f>
        <v>0</v>
      </c>
      <c r="AI1778">
        <f>COUNTIF($Q$2:Q1778,Q1778)</f>
        <v>1</v>
      </c>
      <c r="AJ1778">
        <f>COUNTIF($S$2:S1778,S1778)</f>
        <v>1</v>
      </c>
      <c r="AK1778">
        <f t="shared" si="27"/>
        <v>53.2109375</v>
      </c>
      <c r="AL1778">
        <f>IF(AD1778="",0,COUNTIF($AD$2:AD1778,AD1778))</f>
        <v>1</v>
      </c>
    </row>
    <row r="1779" spans="1:38">
      <c r="A1779" t="s">
        <v>5957</v>
      </c>
      <c r="B1779" t="s">
        <v>56</v>
      </c>
      <c r="C1779">
        <v>200</v>
      </c>
      <c r="D1779" t="s">
        <v>54</v>
      </c>
      <c r="E1779" t="s">
        <v>5958</v>
      </c>
      <c r="F1779">
        <v>15</v>
      </c>
      <c r="G1779">
        <v>119</v>
      </c>
      <c r="H1779"/>
      <c r="I1779">
        <v>0</v>
      </c>
      <c r="J1779">
        <v>0</v>
      </c>
      <c r="K1779"/>
      <c r="L1779">
        <v>0</v>
      </c>
      <c r="M1779" t="s">
        <v>5929</v>
      </c>
      <c r="N1779">
        <v>14</v>
      </c>
      <c r="O1779"/>
      <c r="P1779">
        <v>0</v>
      </c>
      <c r="Q1779" t="s">
        <v>5837</v>
      </c>
      <c r="R1779">
        <v>36</v>
      </c>
      <c r="S1779" t="s">
        <v>5817</v>
      </c>
      <c r="T1779">
        <v>37</v>
      </c>
      <c r="U1779" t="s">
        <v>53</v>
      </c>
      <c r="V1779" t="s">
        <v>53</v>
      </c>
      <c r="W1779" t="s">
        <v>108</v>
      </c>
      <c r="X1779">
        <v>68970</v>
      </c>
      <c r="Y1779">
        <v>2658</v>
      </c>
      <c r="Z1779">
        <v>3</v>
      </c>
      <c r="AA1779">
        <v>219</v>
      </c>
      <c r="AB1779">
        <v>116</v>
      </c>
      <c r="AC1779">
        <v>14</v>
      </c>
      <c r="AD1779" t="s">
        <v>5959</v>
      </c>
      <c r="AE1779">
        <f>COUNTIF($E$2:E1779,E1779)</f>
        <v>1</v>
      </c>
      <c r="AF1779">
        <f>COUNTIF($H$2:$H1779,H1779)</f>
        <v>0</v>
      </c>
      <c r="AG1779">
        <f>COUNTIF($M$2:M1779,M1779)</f>
        <v>12</v>
      </c>
      <c r="AH1779">
        <f>COUNTIF($O$2:O1779,O1779)</f>
        <v>0</v>
      </c>
      <c r="AI1779">
        <f>COUNTIF($Q$2:Q1779,Q1779)</f>
        <v>1</v>
      </c>
      <c r="AJ1779">
        <f>COUNTIF($S$2:S1779,S1779)</f>
        <v>1</v>
      </c>
      <c r="AK1779">
        <f t="shared" si="27"/>
        <v>67.353515625</v>
      </c>
      <c r="AL1779">
        <f>IF(AD1779="",0,COUNTIF($AD$2:AD1779,AD1779))</f>
        <v>1</v>
      </c>
    </row>
    <row r="1780" spans="1:38">
      <c r="A1780" t="s">
        <v>5960</v>
      </c>
      <c r="B1780" t="s">
        <v>56</v>
      </c>
      <c r="C1780">
        <v>200</v>
      </c>
      <c r="D1780" t="s">
        <v>54</v>
      </c>
      <c r="E1780" t="s">
        <v>92</v>
      </c>
      <c r="F1780">
        <v>8</v>
      </c>
      <c r="G1780">
        <v>59</v>
      </c>
      <c r="H1780"/>
      <c r="I1780">
        <v>0</v>
      </c>
      <c r="J1780">
        <v>0</v>
      </c>
      <c r="K1780"/>
      <c r="L1780">
        <v>0</v>
      </c>
      <c r="M1780" t="s">
        <v>5929</v>
      </c>
      <c r="N1780">
        <v>14</v>
      </c>
      <c r="O1780"/>
      <c r="P1780">
        <v>0</v>
      </c>
      <c r="Q1780" t="s">
        <v>4603</v>
      </c>
      <c r="R1780">
        <v>39</v>
      </c>
      <c r="S1780" t="s">
        <v>4460</v>
      </c>
      <c r="T1780">
        <v>49</v>
      </c>
      <c r="U1780" t="s">
        <v>53</v>
      </c>
      <c r="V1780" t="s">
        <v>53</v>
      </c>
      <c r="W1780" t="s">
        <v>108</v>
      </c>
      <c r="X1780">
        <v>86866</v>
      </c>
      <c r="Y1780">
        <v>4668</v>
      </c>
      <c r="Z1780">
        <v>4</v>
      </c>
      <c r="AA1780">
        <v>2</v>
      </c>
      <c r="AB1780">
        <v>108</v>
      </c>
      <c r="AC1780">
        <v>49</v>
      </c>
      <c r="AD1780" t="s">
        <v>5961</v>
      </c>
      <c r="AE1780">
        <f>COUNTIF($E$2:E1780,E1780)</f>
        <v>3</v>
      </c>
      <c r="AF1780">
        <f>COUNTIF($H$2:$H1780,H1780)</f>
        <v>0</v>
      </c>
      <c r="AG1780">
        <f>COUNTIF($M$2:M1780,M1780)</f>
        <v>13</v>
      </c>
      <c r="AH1780">
        <f>COUNTIF($O$2:O1780,O1780)</f>
        <v>0</v>
      </c>
      <c r="AI1780">
        <f>COUNTIF($Q$2:Q1780,Q1780)</f>
        <v>1</v>
      </c>
      <c r="AJ1780">
        <f>COUNTIF($S$2:S1780,S1780)</f>
        <v>1</v>
      </c>
      <c r="AK1780">
        <f t="shared" si="27"/>
        <v>84.830078125</v>
      </c>
      <c r="AL1780">
        <f>IF(AD1780="",0,COUNTIF($AD$2:AD1780,AD1780))</f>
        <v>1</v>
      </c>
    </row>
    <row r="1781" spans="1:38">
      <c r="A1781" t="s">
        <v>5962</v>
      </c>
      <c r="B1781" t="s">
        <v>56</v>
      </c>
      <c r="C1781">
        <v>200</v>
      </c>
      <c r="D1781" t="s">
        <v>54</v>
      </c>
      <c r="E1781" t="s">
        <v>93</v>
      </c>
      <c r="F1781">
        <v>8</v>
      </c>
      <c r="G1781">
        <v>59</v>
      </c>
      <c r="H1781"/>
      <c r="I1781">
        <v>0</v>
      </c>
      <c r="J1781">
        <v>0</v>
      </c>
      <c r="K1781"/>
      <c r="L1781">
        <v>0</v>
      </c>
      <c r="M1781" t="s">
        <v>5929</v>
      </c>
      <c r="N1781">
        <v>14</v>
      </c>
      <c r="O1781"/>
      <c r="P1781">
        <v>0</v>
      </c>
      <c r="Q1781" t="s">
        <v>3816</v>
      </c>
      <c r="R1781">
        <v>64</v>
      </c>
      <c r="S1781" t="s">
        <v>3817</v>
      </c>
      <c r="T1781">
        <v>34</v>
      </c>
      <c r="U1781" t="s">
        <v>53</v>
      </c>
      <c r="V1781" t="s">
        <v>53</v>
      </c>
      <c r="W1781" t="s">
        <v>108</v>
      </c>
      <c r="X1781">
        <v>108923</v>
      </c>
      <c r="Y1781">
        <v>7258</v>
      </c>
      <c r="Z1781">
        <v>5</v>
      </c>
      <c r="AA1781">
        <v>2</v>
      </c>
      <c r="AB1781">
        <v>120</v>
      </c>
      <c r="AC1781">
        <v>57</v>
      </c>
      <c r="AD1781" t="s">
        <v>5963</v>
      </c>
      <c r="AE1781">
        <f>COUNTIF($E$2:E1781,E1781)</f>
        <v>2</v>
      </c>
      <c r="AF1781">
        <f>COUNTIF($H$2:$H1781,H1781)</f>
        <v>0</v>
      </c>
      <c r="AG1781">
        <f>COUNTIF($M$2:M1781,M1781)</f>
        <v>14</v>
      </c>
      <c r="AH1781">
        <f>COUNTIF($O$2:O1781,O1781)</f>
        <v>0</v>
      </c>
      <c r="AI1781">
        <f>COUNTIF($Q$2:Q1781,Q1781)</f>
        <v>1</v>
      </c>
      <c r="AJ1781">
        <f>COUNTIF($S$2:S1781,S1781)</f>
        <v>1</v>
      </c>
      <c r="AK1781">
        <f t="shared" si="27"/>
        <v>106.3701171875</v>
      </c>
      <c r="AL1781">
        <f>IF(AD1781="",0,COUNTIF($AD$2:AD1781,AD1781))</f>
        <v>1</v>
      </c>
    </row>
    <row r="1782" spans="1:38">
      <c r="A1782" t="s">
        <v>5964</v>
      </c>
      <c r="B1782" t="s">
        <v>56</v>
      </c>
      <c r="C1782">
        <v>200</v>
      </c>
      <c r="D1782" t="s">
        <v>54</v>
      </c>
      <c r="E1782" t="s">
        <v>94</v>
      </c>
      <c r="F1782">
        <v>8</v>
      </c>
      <c r="G1782">
        <v>59</v>
      </c>
      <c r="H1782"/>
      <c r="I1782">
        <v>0</v>
      </c>
      <c r="J1782">
        <v>0</v>
      </c>
      <c r="K1782"/>
      <c r="L1782">
        <v>0</v>
      </c>
      <c r="M1782" t="s">
        <v>5929</v>
      </c>
      <c r="N1782">
        <v>14</v>
      </c>
      <c r="O1782"/>
      <c r="P1782">
        <v>0</v>
      </c>
      <c r="Q1782" t="s">
        <v>3241</v>
      </c>
      <c r="R1782">
        <v>36</v>
      </c>
      <c r="S1782" t="s">
        <v>3242</v>
      </c>
      <c r="T1782">
        <v>18</v>
      </c>
      <c r="U1782" t="s">
        <v>53</v>
      </c>
      <c r="V1782" t="s">
        <v>53</v>
      </c>
      <c r="W1782" t="s">
        <v>108</v>
      </c>
      <c r="X1782">
        <v>106417</v>
      </c>
      <c r="Y1782">
        <v>6876</v>
      </c>
      <c r="Z1782">
        <v>6</v>
      </c>
      <c r="AA1782">
        <v>2</v>
      </c>
      <c r="AB1782">
        <v>116</v>
      </c>
      <c r="AC1782">
        <v>57</v>
      </c>
      <c r="AD1782" t="s">
        <v>5965</v>
      </c>
      <c r="AE1782">
        <f>COUNTIF($E$2:E1782,E1782)</f>
        <v>2</v>
      </c>
      <c r="AF1782">
        <f>COUNTIF($H$2:$H1782,H1782)</f>
        <v>0</v>
      </c>
      <c r="AG1782">
        <f>COUNTIF($M$2:M1782,M1782)</f>
        <v>15</v>
      </c>
      <c r="AH1782">
        <f>COUNTIF($O$2:O1782,O1782)</f>
        <v>0</v>
      </c>
      <c r="AI1782">
        <f>COUNTIF($Q$2:Q1782,Q1782)</f>
        <v>1</v>
      </c>
      <c r="AJ1782">
        <f>COUNTIF($S$2:S1782,S1782)</f>
        <v>1</v>
      </c>
      <c r="AK1782">
        <f t="shared" si="27"/>
        <v>103.9228515625</v>
      </c>
      <c r="AL1782">
        <f>IF(AD1782="",0,COUNTIF($AD$2:AD1782,AD1782))</f>
        <v>1</v>
      </c>
    </row>
    <row r="1783" spans="1:38">
      <c r="A1783" t="s">
        <v>5966</v>
      </c>
      <c r="B1783" t="s">
        <v>56</v>
      </c>
      <c r="C1783">
        <v>200</v>
      </c>
      <c r="D1783" t="s">
        <v>54</v>
      </c>
      <c r="E1783" t="s">
        <v>95</v>
      </c>
      <c r="F1783">
        <v>8</v>
      </c>
      <c r="G1783">
        <v>59</v>
      </c>
      <c r="H1783"/>
      <c r="I1783">
        <v>0</v>
      </c>
      <c r="J1783">
        <v>0</v>
      </c>
      <c r="K1783"/>
      <c r="L1783">
        <v>0</v>
      </c>
      <c r="M1783" t="s">
        <v>5929</v>
      </c>
      <c r="N1783">
        <v>14</v>
      </c>
      <c r="O1783"/>
      <c r="P1783">
        <v>0</v>
      </c>
      <c r="Q1783" t="s">
        <v>2568</v>
      </c>
      <c r="R1783">
        <v>51</v>
      </c>
      <c r="S1783" t="s">
        <v>2547</v>
      </c>
      <c r="T1783">
        <v>28</v>
      </c>
      <c r="U1783" t="s">
        <v>53</v>
      </c>
      <c r="V1783" t="s">
        <v>53</v>
      </c>
      <c r="W1783" t="s">
        <v>108</v>
      </c>
      <c r="X1783">
        <v>98684</v>
      </c>
      <c r="Y1783">
        <v>5314</v>
      </c>
      <c r="Z1783">
        <v>7</v>
      </c>
      <c r="AA1783">
        <v>2</v>
      </c>
      <c r="AB1783">
        <v>102</v>
      </c>
      <c r="AC1783">
        <v>61</v>
      </c>
      <c r="AD1783" t="s">
        <v>5967</v>
      </c>
      <c r="AE1783">
        <f>COUNTIF($E$2:E1783,E1783)</f>
        <v>1</v>
      </c>
      <c r="AF1783">
        <f>COUNTIF($H$2:$H1783,H1783)</f>
        <v>0</v>
      </c>
      <c r="AG1783">
        <f>COUNTIF($M$2:M1783,M1783)</f>
        <v>16</v>
      </c>
      <c r="AH1783">
        <f>COUNTIF($O$2:O1783,O1783)</f>
        <v>0</v>
      </c>
      <c r="AI1783">
        <f>COUNTIF($Q$2:Q1783,Q1783)</f>
        <v>1</v>
      </c>
      <c r="AJ1783">
        <f>COUNTIF($S$2:S1783,S1783)</f>
        <v>1</v>
      </c>
      <c r="AK1783">
        <f t="shared" si="27"/>
        <v>96.37109375</v>
      </c>
      <c r="AL1783">
        <f>IF(AD1783="",0,COUNTIF($AD$2:AD1783,AD1783))</f>
        <v>1</v>
      </c>
    </row>
    <row r="1784" spans="1:38">
      <c r="A1784" t="s">
        <v>5968</v>
      </c>
      <c r="B1784" t="s">
        <v>56</v>
      </c>
      <c r="C1784">
        <v>200</v>
      </c>
      <c r="D1784" t="s">
        <v>54</v>
      </c>
      <c r="E1784" t="s">
        <v>5969</v>
      </c>
      <c r="F1784">
        <v>8</v>
      </c>
      <c r="G1784">
        <v>59</v>
      </c>
      <c r="H1784"/>
      <c r="I1784">
        <v>0</v>
      </c>
      <c r="J1784">
        <v>0</v>
      </c>
      <c r="K1784"/>
      <c r="L1784">
        <v>0</v>
      </c>
      <c r="M1784" t="s">
        <v>5929</v>
      </c>
      <c r="N1784">
        <v>14</v>
      </c>
      <c r="O1784" t="s">
        <v>2371</v>
      </c>
      <c r="P1784">
        <v>68</v>
      </c>
      <c r="Q1784" t="s">
        <v>2388</v>
      </c>
      <c r="R1784">
        <v>52</v>
      </c>
      <c r="S1784" t="s">
        <v>2370</v>
      </c>
      <c r="T1784">
        <v>24</v>
      </c>
      <c r="U1784" t="s">
        <v>53</v>
      </c>
      <c r="V1784" t="s">
        <v>53</v>
      </c>
      <c r="W1784" t="s">
        <v>108</v>
      </c>
      <c r="X1784">
        <v>84869</v>
      </c>
      <c r="Y1784">
        <v>5140</v>
      </c>
      <c r="Z1784">
        <v>8</v>
      </c>
      <c r="AA1784">
        <v>1</v>
      </c>
      <c r="AB1784">
        <v>88</v>
      </c>
      <c r="AC1784">
        <v>45</v>
      </c>
      <c r="AD1784" t="s">
        <v>5970</v>
      </c>
      <c r="AE1784">
        <f>COUNTIF($E$2:E1784,E1784)</f>
        <v>1</v>
      </c>
      <c r="AF1784">
        <f>COUNTIF($H$2:$H1784,H1784)</f>
        <v>0</v>
      </c>
      <c r="AG1784">
        <f>COUNTIF($M$2:M1784,M1784)</f>
        <v>17</v>
      </c>
      <c r="AH1784">
        <f>COUNTIF($O$2:O1784,O1784)</f>
        <v>3</v>
      </c>
      <c r="AI1784">
        <f>COUNTIF($Q$2:Q1784,Q1784)</f>
        <v>1</v>
      </c>
      <c r="AJ1784">
        <f>COUNTIF($S$2:S1784,S1784)</f>
        <v>1</v>
      </c>
      <c r="AK1784">
        <f t="shared" si="27"/>
        <v>82.8798828125</v>
      </c>
      <c r="AL1784">
        <f>IF(AD1784="",0,COUNTIF($AD$2:AD1784,AD1784))</f>
        <v>1</v>
      </c>
    </row>
    <row r="1785" spans="1:38">
      <c r="A1785" t="s">
        <v>5971</v>
      </c>
      <c r="B1785" t="s">
        <v>56</v>
      </c>
      <c r="C1785">
        <v>404</v>
      </c>
      <c r="D1785" t="s">
        <v>57</v>
      </c>
      <c r="E1785"/>
      <c r="F1785">
        <v>0</v>
      </c>
      <c r="G1785">
        <v>0</v>
      </c>
      <c r="H1785"/>
      <c r="I1785">
        <v>0</v>
      </c>
      <c r="J1785">
        <v>0</v>
      </c>
      <c r="K1785"/>
      <c r="L1785">
        <v>0</v>
      </c>
      <c r="M1785"/>
      <c r="N1785">
        <v>0</v>
      </c>
      <c r="O1785"/>
      <c r="P1785">
        <v>0</v>
      </c>
      <c r="Q1785"/>
      <c r="R1785">
        <v>0</v>
      </c>
      <c r="S1785"/>
      <c r="T1785">
        <v>0</v>
      </c>
      <c r="U1785" t="s">
        <v>53</v>
      </c>
      <c r="V1785" t="s">
        <v>53</v>
      </c>
      <c r="W1785"/>
      <c r="X1785">
        <v>0</v>
      </c>
      <c r="Y1785">
        <v>0</v>
      </c>
      <c r="Z1785">
        <v>10</v>
      </c>
      <c r="AA1785">
        <v>1</v>
      </c>
      <c r="AB1785">
        <v>0</v>
      </c>
      <c r="AC1785">
        <v>0</v>
      </c>
      <c r="AD1785" t="s">
        <v>53</v>
      </c>
      <c r="AE1785">
        <f>COUNTIF($E$2:E1785,E1785)</f>
        <v>0</v>
      </c>
      <c r="AF1785">
        <f>COUNTIF($H$2:$H1785,H1785)</f>
        <v>0</v>
      </c>
      <c r="AG1785">
        <f>COUNTIF($M$2:M1785,M1785)</f>
        <v>0</v>
      </c>
      <c r="AH1785">
        <f>COUNTIF($O$2:O1785,O1785)</f>
        <v>0</v>
      </c>
      <c r="AI1785">
        <f>COUNTIF($Q$2:Q1785,Q1785)</f>
        <v>0</v>
      </c>
      <c r="AJ1785">
        <f>COUNTIF($S$2:S1785,S1785)</f>
        <v>0</v>
      </c>
      <c r="AK1785">
        <f t="shared" si="27"/>
        <v>0</v>
      </c>
      <c r="AL1785">
        <f>IF(AD1785="",0,COUNTIF($AD$2:AD1785,AD1785))</f>
        <v>0</v>
      </c>
    </row>
    <row r="1786" spans="1:38">
      <c r="A1786" t="s">
        <v>5972</v>
      </c>
      <c r="B1786" t="s">
        <v>4</v>
      </c>
      <c r="C1786">
        <v>301</v>
      </c>
      <c r="D1786" t="s">
        <v>55</v>
      </c>
      <c r="E1786"/>
      <c r="F1786">
        <v>0</v>
      </c>
      <c r="G1786">
        <v>0</v>
      </c>
      <c r="H1786"/>
      <c r="I1786">
        <v>0</v>
      </c>
      <c r="J1786">
        <v>0</v>
      </c>
      <c r="K1786"/>
      <c r="L1786">
        <v>0</v>
      </c>
      <c r="M1786"/>
      <c r="N1786">
        <v>0</v>
      </c>
      <c r="O1786"/>
      <c r="P1786">
        <v>0</v>
      </c>
      <c r="Q1786"/>
      <c r="R1786">
        <v>0</v>
      </c>
      <c r="S1786"/>
      <c r="T1786">
        <v>0</v>
      </c>
      <c r="U1786" t="s">
        <v>53</v>
      </c>
      <c r="V1786" t="s">
        <v>53</v>
      </c>
      <c r="W1786"/>
      <c r="X1786">
        <v>188</v>
      </c>
      <c r="Y1786">
        <v>0</v>
      </c>
      <c r="Z1786">
        <v>9</v>
      </c>
      <c r="AA1786">
        <v>1</v>
      </c>
      <c r="AB1786">
        <v>1</v>
      </c>
      <c r="AC1786">
        <v>0</v>
      </c>
      <c r="AD1786" t="s">
        <v>53</v>
      </c>
      <c r="AE1786">
        <f>COUNTIF($E$2:E1786,E1786)</f>
        <v>0</v>
      </c>
      <c r="AF1786">
        <f>COUNTIF($H$2:$H1786,H1786)</f>
        <v>0</v>
      </c>
      <c r="AG1786">
        <f>COUNTIF($M$2:M1786,M1786)</f>
        <v>0</v>
      </c>
      <c r="AH1786">
        <f>COUNTIF($O$2:O1786,O1786)</f>
        <v>0</v>
      </c>
      <c r="AI1786">
        <f>COUNTIF($Q$2:Q1786,Q1786)</f>
        <v>0</v>
      </c>
      <c r="AJ1786">
        <f>COUNTIF($S$2:S1786,S1786)</f>
        <v>0</v>
      </c>
      <c r="AK1786">
        <f t="shared" si="27"/>
        <v>0.18359375</v>
      </c>
      <c r="AL1786">
        <f>IF(AD1786="",0,COUNTIF($AD$2:AD1786,AD1786))</f>
        <v>0</v>
      </c>
    </row>
    <row r="1787" spans="1:38">
      <c r="A1787" t="s">
        <v>5973</v>
      </c>
      <c r="B1787" t="s">
        <v>56</v>
      </c>
      <c r="C1787">
        <v>200</v>
      </c>
      <c r="D1787" t="s">
        <v>54</v>
      </c>
      <c r="E1787" t="s">
        <v>5974</v>
      </c>
      <c r="F1787">
        <v>13</v>
      </c>
      <c r="G1787">
        <v>117</v>
      </c>
      <c r="H1787"/>
      <c r="I1787">
        <v>0</v>
      </c>
      <c r="J1787">
        <v>0</v>
      </c>
      <c r="K1787"/>
      <c r="L1787">
        <v>0</v>
      </c>
      <c r="M1787" t="s">
        <v>5929</v>
      </c>
      <c r="N1787">
        <v>14</v>
      </c>
      <c r="O1787"/>
      <c r="P1787">
        <v>0</v>
      </c>
      <c r="Q1787" t="s">
        <v>2922</v>
      </c>
      <c r="R1787">
        <v>20</v>
      </c>
      <c r="S1787" t="s">
        <v>2803</v>
      </c>
      <c r="T1787">
        <v>52</v>
      </c>
      <c r="U1787" t="s">
        <v>53</v>
      </c>
      <c r="V1787" t="s">
        <v>53</v>
      </c>
      <c r="W1787" t="s">
        <v>108</v>
      </c>
      <c r="X1787">
        <v>79938</v>
      </c>
      <c r="Y1787">
        <v>4473</v>
      </c>
      <c r="Z1787">
        <v>4</v>
      </c>
      <c r="AA1787">
        <v>125</v>
      </c>
      <c r="AB1787">
        <v>97</v>
      </c>
      <c r="AC1787">
        <v>17</v>
      </c>
      <c r="AD1787" t="s">
        <v>5975</v>
      </c>
      <c r="AE1787">
        <f>COUNTIF($E$2:E1787,E1787)</f>
        <v>1</v>
      </c>
      <c r="AF1787">
        <f>COUNTIF($H$2:$H1787,H1787)</f>
        <v>0</v>
      </c>
      <c r="AG1787">
        <f>COUNTIF($M$2:M1787,M1787)</f>
        <v>18</v>
      </c>
      <c r="AH1787">
        <f>COUNTIF($O$2:O1787,O1787)</f>
        <v>0</v>
      </c>
      <c r="AI1787">
        <f>COUNTIF($Q$2:Q1787,Q1787)</f>
        <v>1</v>
      </c>
      <c r="AJ1787">
        <f>COUNTIF($S$2:S1787,S1787)</f>
        <v>1</v>
      </c>
      <c r="AK1787">
        <f t="shared" si="27"/>
        <v>78.064453125</v>
      </c>
      <c r="AL1787">
        <f>IF(AD1787="",0,COUNTIF($AD$2:AD1787,AD1787))</f>
        <v>1</v>
      </c>
    </row>
    <row r="1788" spans="1:38">
      <c r="A1788" t="s">
        <v>5976</v>
      </c>
      <c r="B1788" t="s">
        <v>56</v>
      </c>
      <c r="C1788">
        <v>200</v>
      </c>
      <c r="D1788" t="s">
        <v>54</v>
      </c>
      <c r="E1788" t="s">
        <v>92</v>
      </c>
      <c r="F1788">
        <v>8</v>
      </c>
      <c r="G1788">
        <v>59</v>
      </c>
      <c r="H1788"/>
      <c r="I1788">
        <v>0</v>
      </c>
      <c r="J1788">
        <v>0</v>
      </c>
      <c r="K1788"/>
      <c r="L1788">
        <v>0</v>
      </c>
      <c r="M1788" t="s">
        <v>5929</v>
      </c>
      <c r="N1788">
        <v>14</v>
      </c>
      <c r="O1788"/>
      <c r="P1788">
        <v>0</v>
      </c>
      <c r="Q1788" t="s">
        <v>2394</v>
      </c>
      <c r="R1788">
        <v>24</v>
      </c>
      <c r="S1788" t="s">
        <v>2382</v>
      </c>
      <c r="T1788">
        <v>30</v>
      </c>
      <c r="U1788" t="s">
        <v>53</v>
      </c>
      <c r="V1788" t="s">
        <v>53</v>
      </c>
      <c r="W1788" t="s">
        <v>108</v>
      </c>
      <c r="X1788">
        <v>87501</v>
      </c>
      <c r="Y1788">
        <v>5171</v>
      </c>
      <c r="Z1788">
        <v>5</v>
      </c>
      <c r="AA1788">
        <v>2</v>
      </c>
      <c r="AB1788">
        <v>93</v>
      </c>
      <c r="AC1788">
        <v>13</v>
      </c>
      <c r="AD1788" t="s">
        <v>5977</v>
      </c>
      <c r="AE1788">
        <f>COUNTIF($E$2:E1788,E1788)</f>
        <v>4</v>
      </c>
      <c r="AF1788">
        <f>COUNTIF($H$2:$H1788,H1788)</f>
        <v>0</v>
      </c>
      <c r="AG1788">
        <f>COUNTIF($M$2:M1788,M1788)</f>
        <v>19</v>
      </c>
      <c r="AH1788">
        <f>COUNTIF($O$2:O1788,O1788)</f>
        <v>0</v>
      </c>
      <c r="AI1788">
        <f>COUNTIF($Q$2:Q1788,Q1788)</f>
        <v>1</v>
      </c>
      <c r="AJ1788">
        <f>COUNTIF($S$2:S1788,S1788)</f>
        <v>1</v>
      </c>
      <c r="AK1788">
        <f t="shared" si="27"/>
        <v>85.4501953125</v>
      </c>
      <c r="AL1788">
        <f>IF(AD1788="",0,COUNTIF($AD$2:AD1788,AD1788))</f>
        <v>1</v>
      </c>
    </row>
    <row r="1789" spans="1:38">
      <c r="A1789" t="s">
        <v>5978</v>
      </c>
      <c r="B1789" t="s">
        <v>56</v>
      </c>
      <c r="C1789">
        <v>200</v>
      </c>
      <c r="D1789" t="s">
        <v>54</v>
      </c>
      <c r="E1789" t="s">
        <v>93</v>
      </c>
      <c r="F1789">
        <v>8</v>
      </c>
      <c r="G1789">
        <v>59</v>
      </c>
      <c r="H1789"/>
      <c r="I1789">
        <v>0</v>
      </c>
      <c r="J1789">
        <v>0</v>
      </c>
      <c r="K1789"/>
      <c r="L1789">
        <v>0</v>
      </c>
      <c r="M1789" t="s">
        <v>5929</v>
      </c>
      <c r="N1789">
        <v>14</v>
      </c>
      <c r="O1789"/>
      <c r="P1789">
        <v>0</v>
      </c>
      <c r="Q1789" t="s">
        <v>2151</v>
      </c>
      <c r="R1789">
        <v>42</v>
      </c>
      <c r="S1789" t="s">
        <v>2152</v>
      </c>
      <c r="T1789">
        <v>26</v>
      </c>
      <c r="U1789" t="s">
        <v>53</v>
      </c>
      <c r="V1789" t="s">
        <v>53</v>
      </c>
      <c r="W1789" t="s">
        <v>108</v>
      </c>
      <c r="X1789">
        <v>95288</v>
      </c>
      <c r="Y1789">
        <v>5145</v>
      </c>
      <c r="Z1789">
        <v>6</v>
      </c>
      <c r="AA1789">
        <v>2</v>
      </c>
      <c r="AB1789">
        <v>97</v>
      </c>
      <c r="AC1789">
        <v>35</v>
      </c>
      <c r="AD1789" t="s">
        <v>5979</v>
      </c>
      <c r="AE1789">
        <f>COUNTIF($E$2:E1789,E1789)</f>
        <v>3</v>
      </c>
      <c r="AF1789">
        <f>COUNTIF($H$2:$H1789,H1789)</f>
        <v>0</v>
      </c>
      <c r="AG1789">
        <f>COUNTIF($M$2:M1789,M1789)</f>
        <v>20</v>
      </c>
      <c r="AH1789">
        <f>COUNTIF($O$2:O1789,O1789)</f>
        <v>0</v>
      </c>
      <c r="AI1789">
        <f>COUNTIF($Q$2:Q1789,Q1789)</f>
        <v>1</v>
      </c>
      <c r="AJ1789">
        <f>COUNTIF($S$2:S1789,S1789)</f>
        <v>1</v>
      </c>
      <c r="AK1789">
        <f t="shared" si="27"/>
        <v>93.0546875</v>
      </c>
      <c r="AL1789">
        <f>IF(AD1789="",0,COUNTIF($AD$2:AD1789,AD1789))</f>
        <v>1</v>
      </c>
    </row>
    <row r="1790" spans="1:38">
      <c r="A1790" t="s">
        <v>5980</v>
      </c>
      <c r="B1790" t="s">
        <v>56</v>
      </c>
      <c r="C1790">
        <v>200</v>
      </c>
      <c r="D1790" t="s">
        <v>54</v>
      </c>
      <c r="E1790" t="s">
        <v>94</v>
      </c>
      <c r="F1790">
        <v>8</v>
      </c>
      <c r="G1790">
        <v>59</v>
      </c>
      <c r="H1790"/>
      <c r="I1790">
        <v>0</v>
      </c>
      <c r="J1790">
        <v>0</v>
      </c>
      <c r="K1790"/>
      <c r="L1790">
        <v>0</v>
      </c>
      <c r="M1790" t="s">
        <v>5929</v>
      </c>
      <c r="N1790">
        <v>14</v>
      </c>
      <c r="O1790"/>
      <c r="P1790">
        <v>0</v>
      </c>
      <c r="Q1790" t="s">
        <v>1904</v>
      </c>
      <c r="R1790">
        <v>62</v>
      </c>
      <c r="S1790" t="s">
        <v>1877</v>
      </c>
      <c r="T1790">
        <v>39</v>
      </c>
      <c r="U1790" t="s">
        <v>53</v>
      </c>
      <c r="V1790" t="s">
        <v>53</v>
      </c>
      <c r="W1790" t="s">
        <v>108</v>
      </c>
      <c r="X1790">
        <v>56038</v>
      </c>
      <c r="Y1790">
        <v>1712</v>
      </c>
      <c r="Z1790">
        <v>7</v>
      </c>
      <c r="AA1790">
        <v>1</v>
      </c>
      <c r="AB1790">
        <v>68</v>
      </c>
      <c r="AC1790">
        <v>5</v>
      </c>
      <c r="AD1790" t="s">
        <v>5981</v>
      </c>
      <c r="AE1790">
        <f>COUNTIF($E$2:E1790,E1790)</f>
        <v>3</v>
      </c>
      <c r="AF1790">
        <f>COUNTIF($H$2:$H1790,H1790)</f>
        <v>0</v>
      </c>
      <c r="AG1790">
        <f>COUNTIF($M$2:M1790,M1790)</f>
        <v>21</v>
      </c>
      <c r="AH1790">
        <f>COUNTIF($O$2:O1790,O1790)</f>
        <v>0</v>
      </c>
      <c r="AI1790">
        <f>COUNTIF($Q$2:Q1790,Q1790)</f>
        <v>1</v>
      </c>
      <c r="AJ1790">
        <f>COUNTIF($S$2:S1790,S1790)</f>
        <v>1</v>
      </c>
      <c r="AK1790">
        <f t="shared" si="27"/>
        <v>54.724609375</v>
      </c>
      <c r="AL1790">
        <f>IF(AD1790="",0,COUNTIF($AD$2:AD1790,AD1790))</f>
        <v>1</v>
      </c>
    </row>
    <row r="1791" spans="1:38">
      <c r="A1791" t="s">
        <v>5982</v>
      </c>
      <c r="B1791" t="s">
        <v>56</v>
      </c>
      <c r="C1791">
        <v>200</v>
      </c>
      <c r="D1791" t="s">
        <v>54</v>
      </c>
      <c r="E1791" t="s">
        <v>5983</v>
      </c>
      <c r="F1791">
        <v>16</v>
      </c>
      <c r="G1791">
        <v>143</v>
      </c>
      <c r="H1791"/>
      <c r="I1791">
        <v>0</v>
      </c>
      <c r="J1791">
        <v>0</v>
      </c>
      <c r="K1791"/>
      <c r="L1791">
        <v>0</v>
      </c>
      <c r="M1791" t="s">
        <v>5929</v>
      </c>
      <c r="N1791">
        <v>14</v>
      </c>
      <c r="O1791"/>
      <c r="P1791">
        <v>0</v>
      </c>
      <c r="Q1791" t="s">
        <v>5893</v>
      </c>
      <c r="R1791">
        <v>42</v>
      </c>
      <c r="S1791" t="s">
        <v>5715</v>
      </c>
      <c r="T1791">
        <v>63</v>
      </c>
      <c r="U1791" t="s">
        <v>53</v>
      </c>
      <c r="V1791" t="s">
        <v>53</v>
      </c>
      <c r="W1791" t="s">
        <v>108</v>
      </c>
      <c r="X1791">
        <v>60825</v>
      </c>
      <c r="Y1791">
        <v>2167</v>
      </c>
      <c r="Z1791">
        <v>3</v>
      </c>
      <c r="AA1791">
        <v>189</v>
      </c>
      <c r="AB1791">
        <v>104</v>
      </c>
      <c r="AC1791">
        <v>12</v>
      </c>
      <c r="AD1791" t="s">
        <v>5984</v>
      </c>
      <c r="AE1791">
        <f>COUNTIF($E$2:E1791,E1791)</f>
        <v>1</v>
      </c>
      <c r="AF1791">
        <f>COUNTIF($H$2:$H1791,H1791)</f>
        <v>0</v>
      </c>
      <c r="AG1791">
        <f>COUNTIF($M$2:M1791,M1791)</f>
        <v>22</v>
      </c>
      <c r="AH1791">
        <f>COUNTIF($O$2:O1791,O1791)</f>
        <v>0</v>
      </c>
      <c r="AI1791">
        <f>COUNTIF($Q$2:Q1791,Q1791)</f>
        <v>1</v>
      </c>
      <c r="AJ1791">
        <f>COUNTIF($S$2:S1791,S1791)</f>
        <v>1</v>
      </c>
      <c r="AK1791">
        <f t="shared" si="27"/>
        <v>59.3994140625</v>
      </c>
      <c r="AL1791">
        <f>IF(AD1791="",0,COUNTIF($AD$2:AD1791,AD1791))</f>
        <v>1</v>
      </c>
    </row>
    <row r="1792" spans="1:38">
      <c r="A1792" t="s">
        <v>5985</v>
      </c>
      <c r="B1792" t="s">
        <v>56</v>
      </c>
      <c r="C1792">
        <v>200</v>
      </c>
      <c r="D1792" t="s">
        <v>54</v>
      </c>
      <c r="E1792" t="s">
        <v>92</v>
      </c>
      <c r="F1792">
        <v>8</v>
      </c>
      <c r="G1792">
        <v>59</v>
      </c>
      <c r="H1792"/>
      <c r="I1792">
        <v>0</v>
      </c>
      <c r="J1792">
        <v>0</v>
      </c>
      <c r="K1792"/>
      <c r="L1792">
        <v>0</v>
      </c>
      <c r="M1792" t="s">
        <v>5929</v>
      </c>
      <c r="N1792">
        <v>14</v>
      </c>
      <c r="O1792"/>
      <c r="P1792">
        <v>0</v>
      </c>
      <c r="Q1792" t="s">
        <v>4905</v>
      </c>
      <c r="R1792">
        <v>49</v>
      </c>
      <c r="S1792" t="s">
        <v>4837</v>
      </c>
      <c r="T1792">
        <v>40</v>
      </c>
      <c r="U1792" t="s">
        <v>53</v>
      </c>
      <c r="V1792" t="s">
        <v>53</v>
      </c>
      <c r="W1792" t="s">
        <v>108</v>
      </c>
      <c r="X1792">
        <v>86721</v>
      </c>
      <c r="Y1792">
        <v>5011</v>
      </c>
      <c r="Z1792">
        <v>4</v>
      </c>
      <c r="AA1792">
        <v>2</v>
      </c>
      <c r="AB1792">
        <v>107</v>
      </c>
      <c r="AC1792">
        <v>40</v>
      </c>
      <c r="AD1792" t="s">
        <v>5986</v>
      </c>
      <c r="AE1792">
        <f>COUNTIF($E$2:E1792,E1792)</f>
        <v>5</v>
      </c>
      <c r="AF1792">
        <f>COUNTIF($H$2:$H1792,H1792)</f>
        <v>0</v>
      </c>
      <c r="AG1792">
        <f>COUNTIF($M$2:M1792,M1792)</f>
        <v>23</v>
      </c>
      <c r="AH1792">
        <f>COUNTIF($O$2:O1792,O1792)</f>
        <v>0</v>
      </c>
      <c r="AI1792">
        <f>COUNTIF($Q$2:Q1792,Q1792)</f>
        <v>1</v>
      </c>
      <c r="AJ1792">
        <f>COUNTIF($S$2:S1792,S1792)</f>
        <v>1</v>
      </c>
      <c r="AK1792">
        <f t="shared" si="27"/>
        <v>84.6884765625</v>
      </c>
      <c r="AL1792">
        <f>IF(AD1792="",0,COUNTIF($AD$2:AD1792,AD1792))</f>
        <v>1</v>
      </c>
    </row>
    <row r="1793" spans="1:38">
      <c r="A1793" t="s">
        <v>5987</v>
      </c>
      <c r="B1793" t="s">
        <v>56</v>
      </c>
      <c r="C1793">
        <v>200</v>
      </c>
      <c r="D1793" t="s">
        <v>54</v>
      </c>
      <c r="E1793" t="s">
        <v>93</v>
      </c>
      <c r="F1793">
        <v>8</v>
      </c>
      <c r="G1793">
        <v>59</v>
      </c>
      <c r="H1793"/>
      <c r="I1793">
        <v>0</v>
      </c>
      <c r="J1793">
        <v>0</v>
      </c>
      <c r="K1793"/>
      <c r="L1793">
        <v>0</v>
      </c>
      <c r="M1793" t="s">
        <v>5929</v>
      </c>
      <c r="N1793">
        <v>14</v>
      </c>
      <c r="O1793"/>
      <c r="P1793">
        <v>0</v>
      </c>
      <c r="Q1793" t="s">
        <v>2845</v>
      </c>
      <c r="R1793">
        <v>43</v>
      </c>
      <c r="S1793" t="s">
        <v>2846</v>
      </c>
      <c r="T1793">
        <v>33</v>
      </c>
      <c r="U1793" t="s">
        <v>53</v>
      </c>
      <c r="V1793" t="s">
        <v>53</v>
      </c>
      <c r="W1793" t="s">
        <v>108</v>
      </c>
      <c r="X1793">
        <v>93216</v>
      </c>
      <c r="Y1793">
        <v>6599</v>
      </c>
      <c r="Z1793">
        <v>5</v>
      </c>
      <c r="AA1793">
        <v>2</v>
      </c>
      <c r="AB1793">
        <v>113</v>
      </c>
      <c r="AC1793">
        <v>33</v>
      </c>
      <c r="AD1793" t="s">
        <v>5988</v>
      </c>
      <c r="AE1793">
        <f>COUNTIF($E$2:E1793,E1793)</f>
        <v>4</v>
      </c>
      <c r="AF1793">
        <f>COUNTIF($H$2:$H1793,H1793)</f>
        <v>0</v>
      </c>
      <c r="AG1793">
        <f>COUNTIF($M$2:M1793,M1793)</f>
        <v>24</v>
      </c>
      <c r="AH1793">
        <f>COUNTIF($O$2:O1793,O1793)</f>
        <v>0</v>
      </c>
      <c r="AI1793">
        <f>COUNTIF($Q$2:Q1793,Q1793)</f>
        <v>1</v>
      </c>
      <c r="AJ1793">
        <f>COUNTIF($S$2:S1793,S1793)</f>
        <v>1</v>
      </c>
      <c r="AK1793">
        <f t="shared" si="27"/>
        <v>91.03125</v>
      </c>
      <c r="AL1793">
        <f>IF(AD1793="",0,COUNTIF($AD$2:AD1793,AD1793))</f>
        <v>1</v>
      </c>
    </row>
    <row r="1794" spans="1:38">
      <c r="A1794" t="s">
        <v>5989</v>
      </c>
      <c r="B1794" t="s">
        <v>56</v>
      </c>
      <c r="C1794">
        <v>200</v>
      </c>
      <c r="D1794" t="s">
        <v>54</v>
      </c>
      <c r="E1794" t="s">
        <v>94</v>
      </c>
      <c r="F1794">
        <v>8</v>
      </c>
      <c r="G1794">
        <v>59</v>
      </c>
      <c r="H1794"/>
      <c r="I1794">
        <v>0</v>
      </c>
      <c r="J1794">
        <v>0</v>
      </c>
      <c r="K1794"/>
      <c r="L1794">
        <v>0</v>
      </c>
      <c r="M1794" t="s">
        <v>5929</v>
      </c>
      <c r="N1794">
        <v>14</v>
      </c>
      <c r="O1794"/>
      <c r="P1794">
        <v>0</v>
      </c>
      <c r="Q1794" t="s">
        <v>2574</v>
      </c>
      <c r="R1794">
        <v>47</v>
      </c>
      <c r="S1794" t="s">
        <v>2575</v>
      </c>
      <c r="T1794">
        <v>26</v>
      </c>
      <c r="U1794" t="s">
        <v>53</v>
      </c>
      <c r="V1794" t="s">
        <v>53</v>
      </c>
      <c r="W1794" t="s">
        <v>108</v>
      </c>
      <c r="X1794">
        <v>81397</v>
      </c>
      <c r="Y1794">
        <v>4842</v>
      </c>
      <c r="Z1794">
        <v>6</v>
      </c>
      <c r="AA1794">
        <v>2</v>
      </c>
      <c r="AB1794">
        <v>97</v>
      </c>
      <c r="AC1794">
        <v>45</v>
      </c>
      <c r="AD1794" t="s">
        <v>5990</v>
      </c>
      <c r="AE1794">
        <f>COUNTIF($E$2:E1794,E1794)</f>
        <v>4</v>
      </c>
      <c r="AF1794">
        <f>COUNTIF($H$2:$H1794,H1794)</f>
        <v>0</v>
      </c>
      <c r="AG1794">
        <f>COUNTIF($M$2:M1794,M1794)</f>
        <v>25</v>
      </c>
      <c r="AH1794">
        <f>COUNTIF($O$2:O1794,O1794)</f>
        <v>0</v>
      </c>
      <c r="AI1794">
        <f>COUNTIF($Q$2:Q1794,Q1794)</f>
        <v>1</v>
      </c>
      <c r="AJ1794">
        <f>COUNTIF($S$2:S1794,S1794)</f>
        <v>1</v>
      </c>
      <c r="AK1794">
        <f t="shared" si="27"/>
        <v>79.4892578125</v>
      </c>
      <c r="AL1794">
        <f>IF(AD1794="",0,COUNTIF($AD$2:AD1794,AD1794))</f>
        <v>1</v>
      </c>
    </row>
    <row r="1795" spans="1:38">
      <c r="A1795" t="s">
        <v>5991</v>
      </c>
      <c r="B1795" t="s">
        <v>56</v>
      </c>
      <c r="C1795">
        <v>200</v>
      </c>
      <c r="D1795" t="s">
        <v>54</v>
      </c>
      <c r="E1795" t="s">
        <v>95</v>
      </c>
      <c r="F1795">
        <v>8</v>
      </c>
      <c r="G1795">
        <v>59</v>
      </c>
      <c r="H1795"/>
      <c r="I1795">
        <v>0</v>
      </c>
      <c r="J1795">
        <v>0</v>
      </c>
      <c r="K1795"/>
      <c r="L1795">
        <v>0</v>
      </c>
      <c r="M1795" t="s">
        <v>5929</v>
      </c>
      <c r="N1795">
        <v>14</v>
      </c>
      <c r="O1795"/>
      <c r="P1795">
        <v>0</v>
      </c>
      <c r="Q1795" t="s">
        <v>2182</v>
      </c>
      <c r="R1795">
        <v>25</v>
      </c>
      <c r="S1795" t="s">
        <v>2164</v>
      </c>
      <c r="T1795">
        <v>38</v>
      </c>
      <c r="U1795" t="s">
        <v>53</v>
      </c>
      <c r="V1795" t="s">
        <v>53</v>
      </c>
      <c r="W1795" t="s">
        <v>108</v>
      </c>
      <c r="X1795">
        <v>80007</v>
      </c>
      <c r="Y1795">
        <v>4725</v>
      </c>
      <c r="Z1795">
        <v>7</v>
      </c>
      <c r="AA1795">
        <v>1</v>
      </c>
      <c r="AB1795">
        <v>89</v>
      </c>
      <c r="AC1795">
        <v>27</v>
      </c>
      <c r="AD1795" t="s">
        <v>5992</v>
      </c>
      <c r="AE1795">
        <f>COUNTIF($E$2:E1795,E1795)</f>
        <v>2</v>
      </c>
      <c r="AF1795">
        <f>COUNTIF($H$2:$H1795,H1795)</f>
        <v>0</v>
      </c>
      <c r="AG1795">
        <f>COUNTIF($M$2:M1795,M1795)</f>
        <v>26</v>
      </c>
      <c r="AH1795">
        <f>COUNTIF($O$2:O1795,O1795)</f>
        <v>0</v>
      </c>
      <c r="AI1795">
        <f>COUNTIF($Q$2:Q1795,Q1795)</f>
        <v>1</v>
      </c>
      <c r="AJ1795">
        <f>COUNTIF($S$2:S1795,S1795)</f>
        <v>1</v>
      </c>
      <c r="AK1795">
        <f t="shared" ref="AK1795:AK1858" si="28">X1795/1024</f>
        <v>78.1318359375</v>
      </c>
      <c r="AL1795">
        <f>IF(AD1795="",0,COUNTIF($AD$2:AD1795,AD1795))</f>
        <v>1</v>
      </c>
    </row>
    <row r="1796" spans="1:38">
      <c r="A1796" t="s">
        <v>5993</v>
      </c>
      <c r="B1796" t="s">
        <v>56</v>
      </c>
      <c r="C1796">
        <v>200</v>
      </c>
      <c r="D1796" t="s">
        <v>54</v>
      </c>
      <c r="E1796" t="s">
        <v>5994</v>
      </c>
      <c r="F1796">
        <v>10</v>
      </c>
      <c r="G1796">
        <v>88</v>
      </c>
      <c r="H1796"/>
      <c r="I1796">
        <v>0</v>
      </c>
      <c r="J1796">
        <v>0</v>
      </c>
      <c r="K1796"/>
      <c r="L1796">
        <v>0</v>
      </c>
      <c r="M1796" t="s">
        <v>5929</v>
      </c>
      <c r="N1796">
        <v>14</v>
      </c>
      <c r="O1796"/>
      <c r="P1796">
        <v>0</v>
      </c>
      <c r="Q1796" t="s">
        <v>167</v>
      </c>
      <c r="R1796">
        <v>93</v>
      </c>
      <c r="S1796" t="s">
        <v>5843</v>
      </c>
      <c r="T1796">
        <v>61</v>
      </c>
      <c r="U1796" t="s">
        <v>53</v>
      </c>
      <c r="V1796" t="s">
        <v>53</v>
      </c>
      <c r="W1796" t="s">
        <v>108</v>
      </c>
      <c r="X1796">
        <v>54858</v>
      </c>
      <c r="Y1796">
        <v>1519</v>
      </c>
      <c r="Z1796">
        <v>2</v>
      </c>
      <c r="AA1796">
        <v>20</v>
      </c>
      <c r="AB1796">
        <v>88</v>
      </c>
      <c r="AC1796">
        <v>5</v>
      </c>
      <c r="AD1796" t="s">
        <v>5995</v>
      </c>
      <c r="AE1796">
        <f>COUNTIF($E$2:E1796,E1796)</f>
        <v>1</v>
      </c>
      <c r="AF1796">
        <f>COUNTIF($H$2:$H1796,H1796)</f>
        <v>0</v>
      </c>
      <c r="AG1796">
        <f>COUNTIF($M$2:M1796,M1796)</f>
        <v>27</v>
      </c>
      <c r="AH1796">
        <f>COUNTIF($O$2:O1796,O1796)</f>
        <v>0</v>
      </c>
      <c r="AI1796">
        <f>COUNTIF($Q$2:Q1796,Q1796)</f>
        <v>1</v>
      </c>
      <c r="AJ1796">
        <f>COUNTIF($S$2:S1796,S1796)</f>
        <v>1</v>
      </c>
      <c r="AK1796">
        <f t="shared" si="28"/>
        <v>53.572265625</v>
      </c>
      <c r="AL1796">
        <f>IF(AD1796="",0,COUNTIF($AD$2:AD1796,AD1796))</f>
        <v>1</v>
      </c>
    </row>
    <row r="1797" spans="1:38">
      <c r="A1797" t="s">
        <v>5996</v>
      </c>
      <c r="B1797" t="s">
        <v>56</v>
      </c>
      <c r="C1797">
        <v>200</v>
      </c>
      <c r="D1797" t="s">
        <v>54</v>
      </c>
      <c r="E1797" t="s">
        <v>5997</v>
      </c>
      <c r="F1797">
        <v>13</v>
      </c>
      <c r="G1797">
        <v>111</v>
      </c>
      <c r="H1797"/>
      <c r="I1797">
        <v>0</v>
      </c>
      <c r="J1797">
        <v>0</v>
      </c>
      <c r="K1797"/>
      <c r="L1797">
        <v>0</v>
      </c>
      <c r="M1797" t="s">
        <v>5929</v>
      </c>
      <c r="N1797">
        <v>14</v>
      </c>
      <c r="O1797"/>
      <c r="P1797">
        <v>0</v>
      </c>
      <c r="Q1797" t="s">
        <v>3063</v>
      </c>
      <c r="R1797">
        <v>47</v>
      </c>
      <c r="S1797" t="s">
        <v>3064</v>
      </c>
      <c r="T1797">
        <v>26</v>
      </c>
      <c r="U1797" t="s">
        <v>53</v>
      </c>
      <c r="V1797" t="s">
        <v>53</v>
      </c>
      <c r="W1797" t="s">
        <v>108</v>
      </c>
      <c r="X1797">
        <v>57853</v>
      </c>
      <c r="Y1797">
        <v>2445</v>
      </c>
      <c r="Z1797">
        <v>7</v>
      </c>
      <c r="AA1797">
        <v>8</v>
      </c>
      <c r="AB1797">
        <v>62</v>
      </c>
      <c r="AC1797">
        <v>22</v>
      </c>
      <c r="AD1797" t="s">
        <v>5998</v>
      </c>
      <c r="AE1797">
        <f>COUNTIF($E$2:E1797,E1797)</f>
        <v>1</v>
      </c>
      <c r="AF1797">
        <f>COUNTIF($H$2:$H1797,H1797)</f>
        <v>0</v>
      </c>
      <c r="AG1797">
        <f>COUNTIF($M$2:M1797,M1797)</f>
        <v>28</v>
      </c>
      <c r="AH1797">
        <f>COUNTIF($O$2:O1797,O1797)</f>
        <v>0</v>
      </c>
      <c r="AI1797">
        <f>COUNTIF($Q$2:Q1797,Q1797)</f>
        <v>1</v>
      </c>
      <c r="AJ1797">
        <f>COUNTIF($S$2:S1797,S1797)</f>
        <v>1</v>
      </c>
      <c r="AK1797">
        <f t="shared" si="28"/>
        <v>56.4970703125</v>
      </c>
      <c r="AL1797">
        <f>IF(AD1797="",0,COUNTIF($AD$2:AD1797,AD1797))</f>
        <v>1</v>
      </c>
    </row>
    <row r="1798" spans="1:38">
      <c r="A1798" t="s">
        <v>5999</v>
      </c>
      <c r="B1798" t="s">
        <v>56</v>
      </c>
      <c r="C1798">
        <v>200</v>
      </c>
      <c r="D1798" t="s">
        <v>54</v>
      </c>
      <c r="E1798" t="s">
        <v>6000</v>
      </c>
      <c r="F1798">
        <v>18</v>
      </c>
      <c r="G1798">
        <v>146</v>
      </c>
      <c r="H1798"/>
      <c r="I1798">
        <v>0</v>
      </c>
      <c r="J1798">
        <v>0</v>
      </c>
      <c r="K1798"/>
      <c r="L1798">
        <v>0</v>
      </c>
      <c r="M1798" t="s">
        <v>5929</v>
      </c>
      <c r="N1798">
        <v>14</v>
      </c>
      <c r="O1798"/>
      <c r="P1798">
        <v>0</v>
      </c>
      <c r="Q1798" t="s">
        <v>3479</v>
      </c>
      <c r="R1798">
        <v>30</v>
      </c>
      <c r="S1798" t="s">
        <v>3416</v>
      </c>
      <c r="T1798">
        <v>46</v>
      </c>
      <c r="U1798" t="s">
        <v>53</v>
      </c>
      <c r="V1798" t="s">
        <v>53</v>
      </c>
      <c r="W1798" t="s">
        <v>108</v>
      </c>
      <c r="X1798">
        <v>101691</v>
      </c>
      <c r="Y1798">
        <v>6128</v>
      </c>
      <c r="Z1798">
        <v>5</v>
      </c>
      <c r="AA1798">
        <v>45</v>
      </c>
      <c r="AB1798">
        <v>113</v>
      </c>
      <c r="AC1798">
        <v>55</v>
      </c>
      <c r="AD1798" t="s">
        <v>6001</v>
      </c>
      <c r="AE1798">
        <f>COUNTIF($E$2:E1798,E1798)</f>
        <v>1</v>
      </c>
      <c r="AF1798">
        <f>COUNTIF($H$2:$H1798,H1798)</f>
        <v>0</v>
      </c>
      <c r="AG1798">
        <f>COUNTIF($M$2:M1798,M1798)</f>
        <v>29</v>
      </c>
      <c r="AH1798">
        <f>COUNTIF($O$2:O1798,O1798)</f>
        <v>0</v>
      </c>
      <c r="AI1798">
        <f>COUNTIF($Q$2:Q1798,Q1798)</f>
        <v>1</v>
      </c>
      <c r="AJ1798">
        <f>COUNTIF($S$2:S1798,S1798)</f>
        <v>1</v>
      </c>
      <c r="AK1798">
        <f t="shared" si="28"/>
        <v>99.3076171875</v>
      </c>
      <c r="AL1798">
        <f>IF(AD1798="",0,COUNTIF($AD$2:AD1798,AD1798))</f>
        <v>1</v>
      </c>
    </row>
    <row r="1799" spans="1:38">
      <c r="A1799" t="s">
        <v>6002</v>
      </c>
      <c r="B1799" t="s">
        <v>56</v>
      </c>
      <c r="C1799">
        <v>200</v>
      </c>
      <c r="D1799" t="s">
        <v>54</v>
      </c>
      <c r="E1799" t="s">
        <v>92</v>
      </c>
      <c r="F1799">
        <v>8</v>
      </c>
      <c r="G1799">
        <v>59</v>
      </c>
      <c r="H1799"/>
      <c r="I1799">
        <v>0</v>
      </c>
      <c r="J1799">
        <v>0</v>
      </c>
      <c r="K1799"/>
      <c r="L1799">
        <v>0</v>
      </c>
      <c r="M1799" t="s">
        <v>5929</v>
      </c>
      <c r="N1799">
        <v>14</v>
      </c>
      <c r="O1799"/>
      <c r="P1799">
        <v>0</v>
      </c>
      <c r="Q1799" t="s">
        <v>3005</v>
      </c>
      <c r="R1799">
        <v>41</v>
      </c>
      <c r="S1799" t="s">
        <v>3006</v>
      </c>
      <c r="T1799">
        <v>34</v>
      </c>
      <c r="U1799" t="s">
        <v>53</v>
      </c>
      <c r="V1799" t="s">
        <v>53</v>
      </c>
      <c r="W1799" t="s">
        <v>108</v>
      </c>
      <c r="X1799">
        <v>55844</v>
      </c>
      <c r="Y1799">
        <v>1853</v>
      </c>
      <c r="Z1799">
        <v>6</v>
      </c>
      <c r="AA1799">
        <v>1</v>
      </c>
      <c r="AB1799">
        <v>63</v>
      </c>
      <c r="AC1799">
        <v>19</v>
      </c>
      <c r="AD1799" t="s">
        <v>6003</v>
      </c>
      <c r="AE1799">
        <f>COUNTIF($E$2:E1799,E1799)</f>
        <v>6</v>
      </c>
      <c r="AF1799">
        <f>COUNTIF($H$2:$H1799,H1799)</f>
        <v>0</v>
      </c>
      <c r="AG1799">
        <f>COUNTIF($M$2:M1799,M1799)</f>
        <v>30</v>
      </c>
      <c r="AH1799">
        <f>COUNTIF($O$2:O1799,O1799)</f>
        <v>0</v>
      </c>
      <c r="AI1799">
        <f>COUNTIF($Q$2:Q1799,Q1799)</f>
        <v>1</v>
      </c>
      <c r="AJ1799">
        <f>COUNTIF($S$2:S1799,S1799)</f>
        <v>1</v>
      </c>
      <c r="AK1799">
        <f t="shared" si="28"/>
        <v>54.53515625</v>
      </c>
      <c r="AL1799">
        <f>IF(AD1799="",0,COUNTIF($AD$2:AD1799,AD1799))</f>
        <v>1</v>
      </c>
    </row>
    <row r="1800" spans="1:38">
      <c r="A1800" t="s">
        <v>6004</v>
      </c>
      <c r="B1800" t="s">
        <v>56</v>
      </c>
      <c r="C1800">
        <v>200</v>
      </c>
      <c r="D1800" t="s">
        <v>54</v>
      </c>
      <c r="E1800" t="s">
        <v>6005</v>
      </c>
      <c r="F1800">
        <v>19</v>
      </c>
      <c r="G1800">
        <v>158</v>
      </c>
      <c r="H1800"/>
      <c r="I1800">
        <v>0</v>
      </c>
      <c r="J1800">
        <v>0</v>
      </c>
      <c r="K1800"/>
      <c r="L1800">
        <v>0</v>
      </c>
      <c r="M1800" t="s">
        <v>5929</v>
      </c>
      <c r="N1800">
        <v>14</v>
      </c>
      <c r="O1800"/>
      <c r="P1800">
        <v>0</v>
      </c>
      <c r="Q1800" t="s">
        <v>5913</v>
      </c>
      <c r="R1800">
        <v>86</v>
      </c>
      <c r="S1800" t="s">
        <v>5849</v>
      </c>
      <c r="T1800">
        <v>32</v>
      </c>
      <c r="U1800" t="s">
        <v>53</v>
      </c>
      <c r="V1800" t="s">
        <v>53</v>
      </c>
      <c r="W1800" t="s">
        <v>108</v>
      </c>
      <c r="X1800">
        <v>49734</v>
      </c>
      <c r="Y1800">
        <v>1163</v>
      </c>
      <c r="Z1800">
        <v>3</v>
      </c>
      <c r="AA1800">
        <v>16</v>
      </c>
      <c r="AB1800">
        <v>75</v>
      </c>
      <c r="AC1800">
        <v>5</v>
      </c>
      <c r="AD1800" t="s">
        <v>6006</v>
      </c>
      <c r="AE1800">
        <f>COUNTIF($E$2:E1800,E1800)</f>
        <v>1</v>
      </c>
      <c r="AF1800">
        <f>COUNTIF($H$2:$H1800,H1800)</f>
        <v>0</v>
      </c>
      <c r="AG1800">
        <f>COUNTIF($M$2:M1800,M1800)</f>
        <v>31</v>
      </c>
      <c r="AH1800">
        <f>COUNTIF($O$2:O1800,O1800)</f>
        <v>0</v>
      </c>
      <c r="AI1800">
        <f>COUNTIF($Q$2:Q1800,Q1800)</f>
        <v>1</v>
      </c>
      <c r="AJ1800">
        <f>COUNTIF($S$2:S1800,S1800)</f>
        <v>1</v>
      </c>
      <c r="AK1800">
        <f t="shared" si="28"/>
        <v>48.568359375</v>
      </c>
      <c r="AL1800">
        <f>IF(AD1800="",0,COUNTIF($AD$2:AD1800,AD1800))</f>
        <v>1</v>
      </c>
    </row>
    <row r="1801" spans="1:38">
      <c r="A1801" t="s">
        <v>6007</v>
      </c>
      <c r="B1801" t="s">
        <v>56</v>
      </c>
      <c r="C1801">
        <v>200</v>
      </c>
      <c r="D1801" t="s">
        <v>54</v>
      </c>
      <c r="E1801" t="s">
        <v>6008</v>
      </c>
      <c r="F1801">
        <v>14</v>
      </c>
      <c r="G1801">
        <v>125</v>
      </c>
      <c r="H1801"/>
      <c r="I1801">
        <v>0</v>
      </c>
      <c r="J1801">
        <v>0</v>
      </c>
      <c r="K1801"/>
      <c r="L1801">
        <v>0</v>
      </c>
      <c r="M1801" t="s">
        <v>5929</v>
      </c>
      <c r="N1801">
        <v>14</v>
      </c>
      <c r="O1801"/>
      <c r="P1801">
        <v>0</v>
      </c>
      <c r="Q1801" t="s">
        <v>5882</v>
      </c>
      <c r="R1801">
        <v>58</v>
      </c>
      <c r="S1801" t="s">
        <v>5801</v>
      </c>
      <c r="T1801">
        <v>52</v>
      </c>
      <c r="U1801" t="s">
        <v>53</v>
      </c>
      <c r="V1801" t="s">
        <v>53</v>
      </c>
      <c r="W1801" t="s">
        <v>108</v>
      </c>
      <c r="X1801">
        <v>51685</v>
      </c>
      <c r="Y1801">
        <v>931</v>
      </c>
      <c r="Z1801">
        <v>3</v>
      </c>
      <c r="AA1801">
        <v>14</v>
      </c>
      <c r="AB1801">
        <v>77</v>
      </c>
      <c r="AC1801">
        <v>6</v>
      </c>
      <c r="AD1801" t="s">
        <v>6009</v>
      </c>
      <c r="AE1801">
        <f>COUNTIF($E$2:E1801,E1801)</f>
        <v>1</v>
      </c>
      <c r="AF1801">
        <f>COUNTIF($H$2:$H1801,H1801)</f>
        <v>0</v>
      </c>
      <c r="AG1801">
        <f>COUNTIF($M$2:M1801,M1801)</f>
        <v>32</v>
      </c>
      <c r="AH1801">
        <f>COUNTIF($O$2:O1801,O1801)</f>
        <v>0</v>
      </c>
      <c r="AI1801">
        <f>COUNTIF($Q$2:Q1801,Q1801)</f>
        <v>1</v>
      </c>
      <c r="AJ1801">
        <f>COUNTIF($S$2:S1801,S1801)</f>
        <v>1</v>
      </c>
      <c r="AK1801">
        <f t="shared" si="28"/>
        <v>50.4736328125</v>
      </c>
      <c r="AL1801">
        <f>IF(AD1801="",0,COUNTIF($AD$2:AD1801,AD1801))</f>
        <v>1</v>
      </c>
    </row>
    <row r="1802" spans="1:38">
      <c r="A1802" t="s">
        <v>6010</v>
      </c>
      <c r="B1802" t="s">
        <v>56</v>
      </c>
      <c r="C1802">
        <v>200</v>
      </c>
      <c r="D1802" t="s">
        <v>54</v>
      </c>
      <c r="E1802" t="s">
        <v>6011</v>
      </c>
      <c r="F1802">
        <v>16</v>
      </c>
      <c r="G1802">
        <v>141</v>
      </c>
      <c r="H1802"/>
      <c r="I1802">
        <v>0</v>
      </c>
      <c r="J1802">
        <v>0</v>
      </c>
      <c r="K1802"/>
      <c r="L1802">
        <v>0</v>
      </c>
      <c r="M1802" t="s">
        <v>5929</v>
      </c>
      <c r="N1802">
        <v>14</v>
      </c>
      <c r="O1802"/>
      <c r="P1802">
        <v>0</v>
      </c>
      <c r="Q1802" t="s">
        <v>5869</v>
      </c>
      <c r="R1802">
        <v>62</v>
      </c>
      <c r="S1802" t="s">
        <v>5767</v>
      </c>
      <c r="T1802">
        <v>39</v>
      </c>
      <c r="U1802" t="s">
        <v>53</v>
      </c>
      <c r="V1802" t="s">
        <v>53</v>
      </c>
      <c r="W1802" t="s">
        <v>108</v>
      </c>
      <c r="X1802">
        <v>65021</v>
      </c>
      <c r="Y1802">
        <v>2038</v>
      </c>
      <c r="Z1802">
        <v>3</v>
      </c>
      <c r="AA1802">
        <v>120</v>
      </c>
      <c r="AB1802">
        <v>129</v>
      </c>
      <c r="AC1802">
        <v>14</v>
      </c>
      <c r="AD1802" t="s">
        <v>6012</v>
      </c>
      <c r="AE1802">
        <f>COUNTIF($E$2:E1802,E1802)</f>
        <v>1</v>
      </c>
      <c r="AF1802">
        <f>COUNTIF($H$2:$H1802,H1802)</f>
        <v>0</v>
      </c>
      <c r="AG1802">
        <f>COUNTIF($M$2:M1802,M1802)</f>
        <v>33</v>
      </c>
      <c r="AH1802">
        <f>COUNTIF($O$2:O1802,O1802)</f>
        <v>0</v>
      </c>
      <c r="AI1802">
        <f>COUNTIF($Q$2:Q1802,Q1802)</f>
        <v>1</v>
      </c>
      <c r="AJ1802">
        <f>COUNTIF($S$2:S1802,S1802)</f>
        <v>1</v>
      </c>
      <c r="AK1802">
        <f t="shared" si="28"/>
        <v>63.4970703125</v>
      </c>
      <c r="AL1802">
        <f>IF(AD1802="",0,COUNTIF($AD$2:AD1802,AD1802))</f>
        <v>1</v>
      </c>
    </row>
    <row r="1803" spans="1:38">
      <c r="A1803" t="s">
        <v>6013</v>
      </c>
      <c r="B1803" t="s">
        <v>56</v>
      </c>
      <c r="C1803">
        <v>200</v>
      </c>
      <c r="D1803" t="s">
        <v>54</v>
      </c>
      <c r="E1803" t="s">
        <v>92</v>
      </c>
      <c r="F1803">
        <v>8</v>
      </c>
      <c r="G1803">
        <v>59</v>
      </c>
      <c r="H1803"/>
      <c r="I1803">
        <v>0</v>
      </c>
      <c r="J1803">
        <v>0</v>
      </c>
      <c r="K1803"/>
      <c r="L1803">
        <v>0</v>
      </c>
      <c r="M1803" t="s">
        <v>5929</v>
      </c>
      <c r="N1803">
        <v>14</v>
      </c>
      <c r="O1803"/>
      <c r="P1803">
        <v>0</v>
      </c>
      <c r="Q1803" t="s">
        <v>4946</v>
      </c>
      <c r="R1803">
        <v>57</v>
      </c>
      <c r="S1803" t="s">
        <v>4898</v>
      </c>
      <c r="T1803">
        <v>41</v>
      </c>
      <c r="U1803" t="s">
        <v>53</v>
      </c>
      <c r="V1803" t="s">
        <v>53</v>
      </c>
      <c r="W1803" t="s">
        <v>108</v>
      </c>
      <c r="X1803">
        <v>63902</v>
      </c>
      <c r="Y1803">
        <v>2517</v>
      </c>
      <c r="Z1803">
        <v>4</v>
      </c>
      <c r="AA1803">
        <v>5</v>
      </c>
      <c r="AB1803">
        <v>107</v>
      </c>
      <c r="AC1803">
        <v>5</v>
      </c>
      <c r="AD1803" t="s">
        <v>6014</v>
      </c>
      <c r="AE1803">
        <f>COUNTIF($E$2:E1803,E1803)</f>
        <v>7</v>
      </c>
      <c r="AF1803">
        <f>COUNTIF($H$2:$H1803,H1803)</f>
        <v>0</v>
      </c>
      <c r="AG1803">
        <f>COUNTIF($M$2:M1803,M1803)</f>
        <v>34</v>
      </c>
      <c r="AH1803">
        <f>COUNTIF($O$2:O1803,O1803)</f>
        <v>0</v>
      </c>
      <c r="AI1803">
        <f>COUNTIF($Q$2:Q1803,Q1803)</f>
        <v>1</v>
      </c>
      <c r="AJ1803">
        <f>COUNTIF($S$2:S1803,S1803)</f>
        <v>1</v>
      </c>
      <c r="AK1803">
        <f t="shared" si="28"/>
        <v>62.404296875</v>
      </c>
      <c r="AL1803">
        <f>IF(AD1803="",0,COUNTIF($AD$2:AD1803,AD1803))</f>
        <v>1</v>
      </c>
    </row>
    <row r="1804" spans="1:38">
      <c r="A1804" t="s">
        <v>6015</v>
      </c>
      <c r="B1804" t="s">
        <v>56</v>
      </c>
      <c r="C1804">
        <v>200</v>
      </c>
      <c r="D1804" t="s">
        <v>54</v>
      </c>
      <c r="E1804" t="s">
        <v>93</v>
      </c>
      <c r="F1804">
        <v>8</v>
      </c>
      <c r="G1804">
        <v>59</v>
      </c>
      <c r="H1804"/>
      <c r="I1804">
        <v>0</v>
      </c>
      <c r="J1804">
        <v>0</v>
      </c>
      <c r="K1804"/>
      <c r="L1804">
        <v>0</v>
      </c>
      <c r="M1804" t="s">
        <v>5929</v>
      </c>
      <c r="N1804">
        <v>14</v>
      </c>
      <c r="O1804"/>
      <c r="P1804">
        <v>0</v>
      </c>
      <c r="Q1804" t="s">
        <v>4118</v>
      </c>
      <c r="R1804">
        <v>43</v>
      </c>
      <c r="S1804" t="s">
        <v>4119</v>
      </c>
      <c r="T1804">
        <v>13</v>
      </c>
      <c r="U1804" t="s">
        <v>53</v>
      </c>
      <c r="V1804" t="s">
        <v>53</v>
      </c>
      <c r="W1804" t="s">
        <v>108</v>
      </c>
      <c r="X1804">
        <v>77600</v>
      </c>
      <c r="Y1804">
        <v>4243</v>
      </c>
      <c r="Z1804">
        <v>5</v>
      </c>
      <c r="AA1804">
        <v>2</v>
      </c>
      <c r="AB1804">
        <v>106</v>
      </c>
      <c r="AC1804">
        <v>20</v>
      </c>
      <c r="AD1804" t="s">
        <v>6016</v>
      </c>
      <c r="AE1804">
        <f>COUNTIF($E$2:E1804,E1804)</f>
        <v>5</v>
      </c>
      <c r="AF1804">
        <f>COUNTIF($H$2:$H1804,H1804)</f>
        <v>0</v>
      </c>
      <c r="AG1804">
        <f>COUNTIF($M$2:M1804,M1804)</f>
        <v>35</v>
      </c>
      <c r="AH1804">
        <f>COUNTIF($O$2:O1804,O1804)</f>
        <v>0</v>
      </c>
      <c r="AI1804">
        <f>COUNTIF($Q$2:Q1804,Q1804)</f>
        <v>1</v>
      </c>
      <c r="AJ1804">
        <f>COUNTIF($S$2:S1804,S1804)</f>
        <v>1</v>
      </c>
      <c r="AK1804">
        <f t="shared" si="28"/>
        <v>75.78125</v>
      </c>
      <c r="AL1804">
        <f>IF(AD1804="",0,COUNTIF($AD$2:AD1804,AD1804))</f>
        <v>1</v>
      </c>
    </row>
    <row r="1805" spans="1:38">
      <c r="A1805" t="s">
        <v>6017</v>
      </c>
      <c r="B1805" t="s">
        <v>56</v>
      </c>
      <c r="C1805">
        <v>200</v>
      </c>
      <c r="D1805" t="s">
        <v>54</v>
      </c>
      <c r="E1805" t="s">
        <v>94</v>
      </c>
      <c r="F1805">
        <v>8</v>
      </c>
      <c r="G1805">
        <v>59</v>
      </c>
      <c r="H1805"/>
      <c r="I1805">
        <v>0</v>
      </c>
      <c r="J1805">
        <v>0</v>
      </c>
      <c r="K1805"/>
      <c r="L1805">
        <v>0</v>
      </c>
      <c r="M1805" t="s">
        <v>5929</v>
      </c>
      <c r="N1805">
        <v>14</v>
      </c>
      <c r="O1805"/>
      <c r="P1805">
        <v>0</v>
      </c>
      <c r="Q1805" t="s">
        <v>3428</v>
      </c>
      <c r="R1805">
        <v>55</v>
      </c>
      <c r="S1805" t="s">
        <v>3429</v>
      </c>
      <c r="T1805">
        <v>31</v>
      </c>
      <c r="U1805" t="s">
        <v>53</v>
      </c>
      <c r="V1805" t="s">
        <v>53</v>
      </c>
      <c r="W1805" t="s">
        <v>108</v>
      </c>
      <c r="X1805">
        <v>60463</v>
      </c>
      <c r="Y1805">
        <v>2903</v>
      </c>
      <c r="Z1805">
        <v>6</v>
      </c>
      <c r="AA1805">
        <v>1</v>
      </c>
      <c r="AB1805">
        <v>64</v>
      </c>
      <c r="AC1805">
        <v>15</v>
      </c>
      <c r="AD1805" t="s">
        <v>6018</v>
      </c>
      <c r="AE1805">
        <f>COUNTIF($E$2:E1805,E1805)</f>
        <v>5</v>
      </c>
      <c r="AF1805">
        <f>COUNTIF($H$2:$H1805,H1805)</f>
        <v>0</v>
      </c>
      <c r="AG1805">
        <f>COUNTIF($M$2:M1805,M1805)</f>
        <v>36</v>
      </c>
      <c r="AH1805">
        <f>COUNTIF($O$2:O1805,O1805)</f>
        <v>0</v>
      </c>
      <c r="AI1805">
        <f>COUNTIF($Q$2:Q1805,Q1805)</f>
        <v>1</v>
      </c>
      <c r="AJ1805">
        <f>COUNTIF($S$2:S1805,S1805)</f>
        <v>1</v>
      </c>
      <c r="AK1805">
        <f t="shared" si="28"/>
        <v>59.0458984375</v>
      </c>
      <c r="AL1805">
        <f>IF(AD1805="",0,COUNTIF($AD$2:AD1805,AD1805))</f>
        <v>1</v>
      </c>
    </row>
    <row r="1806" spans="1:38">
      <c r="A1806" t="s">
        <v>6019</v>
      </c>
      <c r="B1806" t="s">
        <v>56</v>
      </c>
      <c r="C1806">
        <v>200</v>
      </c>
      <c r="D1806" t="s">
        <v>54</v>
      </c>
      <c r="E1806" t="s">
        <v>6020</v>
      </c>
      <c r="F1806">
        <v>14</v>
      </c>
      <c r="G1806">
        <v>109</v>
      </c>
      <c r="H1806"/>
      <c r="I1806">
        <v>0</v>
      </c>
      <c r="J1806">
        <v>0</v>
      </c>
      <c r="K1806"/>
      <c r="L1806">
        <v>0</v>
      </c>
      <c r="M1806" t="s">
        <v>5929</v>
      </c>
      <c r="N1806">
        <v>14</v>
      </c>
      <c r="O1806"/>
      <c r="P1806">
        <v>0</v>
      </c>
      <c r="Q1806" t="s">
        <v>5247</v>
      </c>
      <c r="R1806">
        <v>52</v>
      </c>
      <c r="S1806" t="s">
        <v>4876</v>
      </c>
      <c r="T1806">
        <v>27</v>
      </c>
      <c r="U1806" t="s">
        <v>53</v>
      </c>
      <c r="V1806" t="s">
        <v>53</v>
      </c>
      <c r="W1806" t="s">
        <v>108</v>
      </c>
      <c r="X1806">
        <v>69102</v>
      </c>
      <c r="Y1806">
        <v>3677</v>
      </c>
      <c r="Z1806">
        <v>4</v>
      </c>
      <c r="AA1806">
        <v>1313</v>
      </c>
      <c r="AB1806">
        <v>89</v>
      </c>
      <c r="AC1806">
        <v>15</v>
      </c>
      <c r="AD1806" t="s">
        <v>6021</v>
      </c>
      <c r="AE1806">
        <f>COUNTIF($E$2:E1806,E1806)</f>
        <v>1</v>
      </c>
      <c r="AF1806">
        <f>COUNTIF($H$2:$H1806,H1806)</f>
        <v>0</v>
      </c>
      <c r="AG1806">
        <f>COUNTIF($M$2:M1806,M1806)</f>
        <v>37</v>
      </c>
      <c r="AH1806">
        <f>COUNTIF($O$2:O1806,O1806)</f>
        <v>0</v>
      </c>
      <c r="AI1806">
        <f>COUNTIF($Q$2:Q1806,Q1806)</f>
        <v>1</v>
      </c>
      <c r="AJ1806">
        <f>COUNTIF($S$2:S1806,S1806)</f>
        <v>1</v>
      </c>
      <c r="AK1806">
        <f t="shared" si="28"/>
        <v>67.482421875</v>
      </c>
      <c r="AL1806">
        <f>IF(AD1806="",0,COUNTIF($AD$2:AD1806,AD1806))</f>
        <v>1</v>
      </c>
    </row>
    <row r="1807" spans="1:38">
      <c r="A1807" t="s">
        <v>6022</v>
      </c>
      <c r="B1807" t="s">
        <v>4</v>
      </c>
      <c r="C1807">
        <v>301</v>
      </c>
      <c r="D1807" t="s">
        <v>55</v>
      </c>
      <c r="E1807"/>
      <c r="F1807">
        <v>0</v>
      </c>
      <c r="G1807">
        <v>0</v>
      </c>
      <c r="H1807"/>
      <c r="I1807">
        <v>0</v>
      </c>
      <c r="J1807">
        <v>0</v>
      </c>
      <c r="K1807"/>
      <c r="L1807">
        <v>0</v>
      </c>
      <c r="M1807"/>
      <c r="N1807">
        <v>0</v>
      </c>
      <c r="O1807"/>
      <c r="P1807">
        <v>0</v>
      </c>
      <c r="Q1807"/>
      <c r="R1807">
        <v>0</v>
      </c>
      <c r="S1807"/>
      <c r="T1807">
        <v>0</v>
      </c>
      <c r="U1807" t="s">
        <v>53</v>
      </c>
      <c r="V1807" t="s">
        <v>53</v>
      </c>
      <c r="W1807"/>
      <c r="X1807">
        <v>188</v>
      </c>
      <c r="Y1807">
        <v>0</v>
      </c>
      <c r="Z1807">
        <v>13</v>
      </c>
      <c r="AA1807">
        <v>1</v>
      </c>
      <c r="AB1807">
        <v>1</v>
      </c>
      <c r="AC1807">
        <v>0</v>
      </c>
      <c r="AD1807" t="s">
        <v>53</v>
      </c>
      <c r="AE1807">
        <f>COUNTIF($E$2:E1807,E1807)</f>
        <v>0</v>
      </c>
      <c r="AF1807">
        <f>COUNTIF($H$2:$H1807,H1807)</f>
        <v>0</v>
      </c>
      <c r="AG1807">
        <f>COUNTIF($M$2:M1807,M1807)</f>
        <v>0</v>
      </c>
      <c r="AH1807">
        <f>COUNTIF($O$2:O1807,O1807)</f>
        <v>0</v>
      </c>
      <c r="AI1807">
        <f>COUNTIF($Q$2:Q1807,Q1807)</f>
        <v>0</v>
      </c>
      <c r="AJ1807">
        <f>COUNTIF($S$2:S1807,S1807)</f>
        <v>0</v>
      </c>
      <c r="AK1807">
        <f t="shared" si="28"/>
        <v>0.18359375</v>
      </c>
      <c r="AL1807">
        <f>IF(AD1807="",0,COUNTIF($AD$2:AD1807,AD1807))</f>
        <v>0</v>
      </c>
    </row>
    <row r="1808" spans="1:38">
      <c r="A1808" t="s">
        <v>6023</v>
      </c>
      <c r="B1808" t="s">
        <v>56</v>
      </c>
      <c r="C1808">
        <v>200</v>
      </c>
      <c r="D1808" t="s">
        <v>54</v>
      </c>
      <c r="E1808" t="s">
        <v>92</v>
      </c>
      <c r="F1808">
        <v>8</v>
      </c>
      <c r="G1808">
        <v>59</v>
      </c>
      <c r="H1808"/>
      <c r="I1808">
        <v>0</v>
      </c>
      <c r="J1808">
        <v>0</v>
      </c>
      <c r="K1808"/>
      <c r="L1808">
        <v>0</v>
      </c>
      <c r="M1808" t="s">
        <v>5929</v>
      </c>
      <c r="N1808">
        <v>14</v>
      </c>
      <c r="O1808"/>
      <c r="P1808">
        <v>0</v>
      </c>
      <c r="Q1808" t="s">
        <v>2900</v>
      </c>
      <c r="R1808">
        <v>55</v>
      </c>
      <c r="S1808" t="s">
        <v>2896</v>
      </c>
      <c r="T1808">
        <v>21</v>
      </c>
      <c r="U1808" t="s">
        <v>53</v>
      </c>
      <c r="V1808" t="s">
        <v>53</v>
      </c>
      <c r="W1808" t="s">
        <v>108</v>
      </c>
      <c r="X1808">
        <v>75169</v>
      </c>
      <c r="Y1808">
        <v>4061</v>
      </c>
      <c r="Z1808">
        <v>5</v>
      </c>
      <c r="AA1808">
        <v>2</v>
      </c>
      <c r="AB1808">
        <v>101</v>
      </c>
      <c r="AC1808">
        <v>18</v>
      </c>
      <c r="AD1808" t="s">
        <v>6024</v>
      </c>
      <c r="AE1808">
        <f>COUNTIF($E$2:E1808,E1808)</f>
        <v>8</v>
      </c>
      <c r="AF1808">
        <f>COUNTIF($H$2:$H1808,H1808)</f>
        <v>0</v>
      </c>
      <c r="AG1808">
        <f>COUNTIF($M$2:M1808,M1808)</f>
        <v>38</v>
      </c>
      <c r="AH1808">
        <f>COUNTIF($O$2:O1808,O1808)</f>
        <v>0</v>
      </c>
      <c r="AI1808">
        <f>COUNTIF($Q$2:Q1808,Q1808)</f>
        <v>1</v>
      </c>
      <c r="AJ1808">
        <f>COUNTIF($S$2:S1808,S1808)</f>
        <v>1</v>
      </c>
      <c r="AK1808">
        <f t="shared" si="28"/>
        <v>73.4072265625</v>
      </c>
      <c r="AL1808">
        <f>IF(AD1808="",0,COUNTIF($AD$2:AD1808,AD1808))</f>
        <v>1</v>
      </c>
    </row>
    <row r="1809" spans="1:38">
      <c r="A1809" t="s">
        <v>6025</v>
      </c>
      <c r="B1809" t="s">
        <v>56</v>
      </c>
      <c r="C1809">
        <v>200</v>
      </c>
      <c r="D1809" t="s">
        <v>54</v>
      </c>
      <c r="E1809" t="s">
        <v>93</v>
      </c>
      <c r="F1809">
        <v>8</v>
      </c>
      <c r="G1809">
        <v>59</v>
      </c>
      <c r="H1809"/>
      <c r="I1809">
        <v>0</v>
      </c>
      <c r="J1809">
        <v>0</v>
      </c>
      <c r="K1809"/>
      <c r="L1809">
        <v>0</v>
      </c>
      <c r="M1809" t="s">
        <v>5929</v>
      </c>
      <c r="N1809">
        <v>14</v>
      </c>
      <c r="O1809"/>
      <c r="P1809">
        <v>0</v>
      </c>
      <c r="Q1809" t="s">
        <v>2622</v>
      </c>
      <c r="R1809">
        <v>53</v>
      </c>
      <c r="S1809" t="s">
        <v>2602</v>
      </c>
      <c r="T1809">
        <v>53</v>
      </c>
      <c r="U1809" t="s">
        <v>53</v>
      </c>
      <c r="V1809" t="s">
        <v>53</v>
      </c>
      <c r="W1809" t="s">
        <v>108</v>
      </c>
      <c r="X1809">
        <v>72044</v>
      </c>
      <c r="Y1809">
        <v>4050</v>
      </c>
      <c r="Z1809">
        <v>6</v>
      </c>
      <c r="AA1809">
        <v>2</v>
      </c>
      <c r="AB1809">
        <v>96</v>
      </c>
      <c r="AC1809">
        <v>15</v>
      </c>
      <c r="AD1809" t="s">
        <v>6026</v>
      </c>
      <c r="AE1809">
        <f>COUNTIF($E$2:E1809,E1809)</f>
        <v>6</v>
      </c>
      <c r="AF1809">
        <f>COUNTIF($H$2:$H1809,H1809)</f>
        <v>0</v>
      </c>
      <c r="AG1809">
        <f>COUNTIF($M$2:M1809,M1809)</f>
        <v>39</v>
      </c>
      <c r="AH1809">
        <f>COUNTIF($O$2:O1809,O1809)</f>
        <v>0</v>
      </c>
      <c r="AI1809">
        <f>COUNTIF($Q$2:Q1809,Q1809)</f>
        <v>1</v>
      </c>
      <c r="AJ1809">
        <f>COUNTIF($S$2:S1809,S1809)</f>
        <v>1</v>
      </c>
      <c r="AK1809">
        <f t="shared" si="28"/>
        <v>70.35546875</v>
      </c>
      <c r="AL1809">
        <f>IF(AD1809="",0,COUNTIF($AD$2:AD1809,AD1809))</f>
        <v>1</v>
      </c>
    </row>
    <row r="1810" spans="1:38">
      <c r="A1810" t="s">
        <v>6027</v>
      </c>
      <c r="B1810" t="s">
        <v>56</v>
      </c>
      <c r="C1810">
        <v>200</v>
      </c>
      <c r="D1810" t="s">
        <v>54</v>
      </c>
      <c r="E1810" t="s">
        <v>94</v>
      </c>
      <c r="F1810">
        <v>8</v>
      </c>
      <c r="G1810">
        <v>59</v>
      </c>
      <c r="H1810"/>
      <c r="I1810">
        <v>0</v>
      </c>
      <c r="J1810">
        <v>0</v>
      </c>
      <c r="K1810"/>
      <c r="L1810">
        <v>0</v>
      </c>
      <c r="M1810" t="s">
        <v>5929</v>
      </c>
      <c r="N1810">
        <v>14</v>
      </c>
      <c r="O1810"/>
      <c r="P1810">
        <v>0</v>
      </c>
      <c r="Q1810" t="s">
        <v>2425</v>
      </c>
      <c r="R1810">
        <v>27</v>
      </c>
      <c r="S1810" t="s">
        <v>2400</v>
      </c>
      <c r="T1810">
        <v>54</v>
      </c>
      <c r="U1810" t="s">
        <v>53</v>
      </c>
      <c r="V1810" t="s">
        <v>53</v>
      </c>
      <c r="W1810" t="s">
        <v>108</v>
      </c>
      <c r="X1810">
        <v>71146</v>
      </c>
      <c r="Y1810">
        <v>4352</v>
      </c>
      <c r="Z1810">
        <v>7</v>
      </c>
      <c r="AA1810">
        <v>2</v>
      </c>
      <c r="AB1810">
        <v>96</v>
      </c>
      <c r="AC1810">
        <v>10</v>
      </c>
      <c r="AD1810" t="s">
        <v>6028</v>
      </c>
      <c r="AE1810">
        <f>COUNTIF($E$2:E1810,E1810)</f>
        <v>6</v>
      </c>
      <c r="AF1810">
        <f>COUNTIF($H$2:$H1810,H1810)</f>
        <v>0</v>
      </c>
      <c r="AG1810">
        <f>COUNTIF($M$2:M1810,M1810)</f>
        <v>40</v>
      </c>
      <c r="AH1810">
        <f>COUNTIF($O$2:O1810,O1810)</f>
        <v>0</v>
      </c>
      <c r="AI1810">
        <f>COUNTIF($Q$2:Q1810,Q1810)</f>
        <v>1</v>
      </c>
      <c r="AJ1810">
        <f>COUNTIF($S$2:S1810,S1810)</f>
        <v>1</v>
      </c>
      <c r="AK1810">
        <f t="shared" si="28"/>
        <v>69.478515625</v>
      </c>
      <c r="AL1810">
        <f>IF(AD1810="",0,COUNTIF($AD$2:AD1810,AD1810))</f>
        <v>1</v>
      </c>
    </row>
    <row r="1811" spans="1:38">
      <c r="A1811" t="s">
        <v>6029</v>
      </c>
      <c r="B1811" t="s">
        <v>56</v>
      </c>
      <c r="C1811">
        <v>200</v>
      </c>
      <c r="D1811" t="s">
        <v>54</v>
      </c>
      <c r="E1811" t="s">
        <v>95</v>
      </c>
      <c r="F1811">
        <v>8</v>
      </c>
      <c r="G1811">
        <v>59</v>
      </c>
      <c r="H1811"/>
      <c r="I1811">
        <v>0</v>
      </c>
      <c r="J1811">
        <v>0</v>
      </c>
      <c r="K1811"/>
      <c r="L1811">
        <v>0</v>
      </c>
      <c r="M1811" t="s">
        <v>5929</v>
      </c>
      <c r="N1811">
        <v>14</v>
      </c>
      <c r="O1811"/>
      <c r="P1811">
        <v>0</v>
      </c>
      <c r="Q1811" t="s">
        <v>2266</v>
      </c>
      <c r="R1811">
        <v>42</v>
      </c>
      <c r="S1811" t="s">
        <v>2263</v>
      </c>
      <c r="T1811">
        <v>53</v>
      </c>
      <c r="U1811" t="s">
        <v>53</v>
      </c>
      <c r="V1811" t="s">
        <v>53</v>
      </c>
      <c r="W1811" t="s">
        <v>108</v>
      </c>
      <c r="X1811">
        <v>70694</v>
      </c>
      <c r="Y1811">
        <v>3927</v>
      </c>
      <c r="Z1811">
        <v>8</v>
      </c>
      <c r="AA1811">
        <v>2</v>
      </c>
      <c r="AB1811">
        <v>98</v>
      </c>
      <c r="AC1811">
        <v>13</v>
      </c>
      <c r="AD1811" t="s">
        <v>6030</v>
      </c>
      <c r="AE1811">
        <f>COUNTIF($E$2:E1811,E1811)</f>
        <v>3</v>
      </c>
      <c r="AF1811">
        <f>COUNTIF($H$2:$H1811,H1811)</f>
        <v>0</v>
      </c>
      <c r="AG1811">
        <f>COUNTIF($M$2:M1811,M1811)</f>
        <v>41</v>
      </c>
      <c r="AH1811">
        <f>COUNTIF($O$2:O1811,O1811)</f>
        <v>0</v>
      </c>
      <c r="AI1811">
        <f>COUNTIF($Q$2:Q1811,Q1811)</f>
        <v>1</v>
      </c>
      <c r="AJ1811">
        <f>COUNTIF($S$2:S1811,S1811)</f>
        <v>1</v>
      </c>
      <c r="AK1811">
        <f t="shared" si="28"/>
        <v>69.037109375</v>
      </c>
      <c r="AL1811">
        <f>IF(AD1811="",0,COUNTIF($AD$2:AD1811,AD1811))</f>
        <v>1</v>
      </c>
    </row>
    <row r="1812" spans="1:38">
      <c r="A1812" t="s">
        <v>6031</v>
      </c>
      <c r="B1812" t="s">
        <v>56</v>
      </c>
      <c r="C1812">
        <v>200</v>
      </c>
      <c r="D1812" t="s">
        <v>54</v>
      </c>
      <c r="E1812" t="s">
        <v>5969</v>
      </c>
      <c r="F1812">
        <v>8</v>
      </c>
      <c r="G1812">
        <v>59</v>
      </c>
      <c r="H1812"/>
      <c r="I1812">
        <v>0</v>
      </c>
      <c r="J1812">
        <v>0</v>
      </c>
      <c r="K1812"/>
      <c r="L1812">
        <v>0</v>
      </c>
      <c r="M1812" t="s">
        <v>5929</v>
      </c>
      <c r="N1812">
        <v>14</v>
      </c>
      <c r="O1812"/>
      <c r="P1812">
        <v>0</v>
      </c>
      <c r="Q1812" t="s">
        <v>2098</v>
      </c>
      <c r="R1812">
        <v>38</v>
      </c>
      <c r="S1812" t="s">
        <v>2080</v>
      </c>
      <c r="T1812">
        <v>37</v>
      </c>
      <c r="U1812" t="s">
        <v>53</v>
      </c>
      <c r="V1812" t="s">
        <v>53</v>
      </c>
      <c r="W1812" t="s">
        <v>108</v>
      </c>
      <c r="X1812">
        <v>78274</v>
      </c>
      <c r="Y1812">
        <v>4660</v>
      </c>
      <c r="Z1812">
        <v>9</v>
      </c>
      <c r="AA1812">
        <v>2</v>
      </c>
      <c r="AB1812">
        <v>96</v>
      </c>
      <c r="AC1812">
        <v>25</v>
      </c>
      <c r="AD1812" t="s">
        <v>6032</v>
      </c>
      <c r="AE1812">
        <f>COUNTIF($E$2:E1812,E1812)</f>
        <v>2</v>
      </c>
      <c r="AF1812">
        <f>COUNTIF($H$2:$H1812,H1812)</f>
        <v>0</v>
      </c>
      <c r="AG1812">
        <f>COUNTIF($M$2:M1812,M1812)</f>
        <v>42</v>
      </c>
      <c r="AH1812">
        <f>COUNTIF($O$2:O1812,O1812)</f>
        <v>0</v>
      </c>
      <c r="AI1812">
        <f>COUNTIF($Q$2:Q1812,Q1812)</f>
        <v>1</v>
      </c>
      <c r="AJ1812">
        <f>COUNTIF($S$2:S1812,S1812)</f>
        <v>1</v>
      </c>
      <c r="AK1812">
        <f t="shared" si="28"/>
        <v>76.439453125</v>
      </c>
      <c r="AL1812">
        <f>IF(AD1812="",0,COUNTIF($AD$2:AD1812,AD1812))</f>
        <v>1</v>
      </c>
    </row>
    <row r="1813" spans="1:38">
      <c r="A1813" t="s">
        <v>6033</v>
      </c>
      <c r="B1813" t="s">
        <v>56</v>
      </c>
      <c r="C1813">
        <v>200</v>
      </c>
      <c r="D1813" t="s">
        <v>54</v>
      </c>
      <c r="E1813" t="s">
        <v>6034</v>
      </c>
      <c r="F1813">
        <v>8</v>
      </c>
      <c r="G1813">
        <v>59</v>
      </c>
      <c r="H1813"/>
      <c r="I1813">
        <v>0</v>
      </c>
      <c r="J1813">
        <v>0</v>
      </c>
      <c r="K1813"/>
      <c r="L1813">
        <v>0</v>
      </c>
      <c r="M1813" t="s">
        <v>5929</v>
      </c>
      <c r="N1813">
        <v>14</v>
      </c>
      <c r="O1813"/>
      <c r="P1813">
        <v>0</v>
      </c>
      <c r="Q1813" t="s">
        <v>1997</v>
      </c>
      <c r="R1813">
        <v>35</v>
      </c>
      <c r="S1813" t="s">
        <v>1979</v>
      </c>
      <c r="T1813">
        <v>42</v>
      </c>
      <c r="U1813" t="s">
        <v>53</v>
      </c>
      <c r="V1813" t="s">
        <v>53</v>
      </c>
      <c r="W1813" t="s">
        <v>108</v>
      </c>
      <c r="X1813">
        <v>88739</v>
      </c>
      <c r="Y1813">
        <v>6438</v>
      </c>
      <c r="Z1813">
        <v>10</v>
      </c>
      <c r="AA1813">
        <v>2</v>
      </c>
      <c r="AB1813">
        <v>99</v>
      </c>
      <c r="AC1813">
        <v>24</v>
      </c>
      <c r="AD1813" t="s">
        <v>6035</v>
      </c>
      <c r="AE1813">
        <f>COUNTIF($E$2:E1813,E1813)</f>
        <v>1</v>
      </c>
      <c r="AF1813">
        <f>COUNTIF($H$2:$H1813,H1813)</f>
        <v>0</v>
      </c>
      <c r="AG1813">
        <f>COUNTIF($M$2:M1813,M1813)</f>
        <v>43</v>
      </c>
      <c r="AH1813">
        <f>COUNTIF($O$2:O1813,O1813)</f>
        <v>0</v>
      </c>
      <c r="AI1813">
        <f>COUNTIF($Q$2:Q1813,Q1813)</f>
        <v>1</v>
      </c>
      <c r="AJ1813">
        <f>COUNTIF($S$2:S1813,S1813)</f>
        <v>1</v>
      </c>
      <c r="AK1813">
        <f t="shared" si="28"/>
        <v>86.6591796875</v>
      </c>
      <c r="AL1813">
        <f>IF(AD1813="",0,COUNTIF($AD$2:AD1813,AD1813))</f>
        <v>1</v>
      </c>
    </row>
    <row r="1814" spans="1:38">
      <c r="A1814" t="s">
        <v>6036</v>
      </c>
      <c r="B1814" t="s">
        <v>56</v>
      </c>
      <c r="C1814">
        <v>200</v>
      </c>
      <c r="D1814" t="s">
        <v>54</v>
      </c>
      <c r="E1814" t="s">
        <v>6037</v>
      </c>
      <c r="F1814">
        <v>8</v>
      </c>
      <c r="G1814">
        <v>59</v>
      </c>
      <c r="H1814"/>
      <c r="I1814">
        <v>0</v>
      </c>
      <c r="J1814">
        <v>0</v>
      </c>
      <c r="K1814"/>
      <c r="L1814">
        <v>0</v>
      </c>
      <c r="M1814" t="s">
        <v>5929</v>
      </c>
      <c r="N1814">
        <v>14</v>
      </c>
      <c r="O1814"/>
      <c r="P1814">
        <v>0</v>
      </c>
      <c r="Q1814" t="s">
        <v>1851</v>
      </c>
      <c r="R1814">
        <v>44</v>
      </c>
      <c r="S1814" t="s">
        <v>1845</v>
      </c>
      <c r="T1814">
        <v>48</v>
      </c>
      <c r="U1814" t="s">
        <v>53</v>
      </c>
      <c r="V1814" t="s">
        <v>53</v>
      </c>
      <c r="W1814" t="s">
        <v>108</v>
      </c>
      <c r="X1814">
        <v>95063</v>
      </c>
      <c r="Y1814">
        <v>6717</v>
      </c>
      <c r="Z1814">
        <v>11</v>
      </c>
      <c r="AA1814">
        <v>2</v>
      </c>
      <c r="AB1814">
        <v>108</v>
      </c>
      <c r="AC1814">
        <v>39</v>
      </c>
      <c r="AD1814" t="s">
        <v>6038</v>
      </c>
      <c r="AE1814">
        <f>COUNTIF($E$2:E1814,E1814)</f>
        <v>1</v>
      </c>
      <c r="AF1814">
        <f>COUNTIF($H$2:$H1814,H1814)</f>
        <v>0</v>
      </c>
      <c r="AG1814">
        <f>COUNTIF($M$2:M1814,M1814)</f>
        <v>44</v>
      </c>
      <c r="AH1814">
        <f>COUNTIF($O$2:O1814,O1814)</f>
        <v>0</v>
      </c>
      <c r="AI1814">
        <f>COUNTIF($Q$2:Q1814,Q1814)</f>
        <v>1</v>
      </c>
      <c r="AJ1814">
        <f>COUNTIF($S$2:S1814,S1814)</f>
        <v>1</v>
      </c>
      <c r="AK1814">
        <f t="shared" si="28"/>
        <v>92.8349609375</v>
      </c>
      <c r="AL1814">
        <f>IF(AD1814="",0,COUNTIF($AD$2:AD1814,AD1814))</f>
        <v>1</v>
      </c>
    </row>
    <row r="1815" spans="1:38">
      <c r="A1815" t="s">
        <v>6039</v>
      </c>
      <c r="B1815" t="s">
        <v>56</v>
      </c>
      <c r="C1815">
        <v>200</v>
      </c>
      <c r="D1815" t="s">
        <v>54</v>
      </c>
      <c r="E1815" t="s">
        <v>6040</v>
      </c>
      <c r="F1815">
        <v>8</v>
      </c>
      <c r="G1815">
        <v>59</v>
      </c>
      <c r="H1815"/>
      <c r="I1815">
        <v>0</v>
      </c>
      <c r="J1815">
        <v>0</v>
      </c>
      <c r="K1815"/>
      <c r="L1815">
        <v>0</v>
      </c>
      <c r="M1815" t="s">
        <v>5929</v>
      </c>
      <c r="N1815">
        <v>14</v>
      </c>
      <c r="O1815"/>
      <c r="P1815">
        <v>0</v>
      </c>
      <c r="Q1815" t="s">
        <v>1791</v>
      </c>
      <c r="R1815">
        <v>30</v>
      </c>
      <c r="S1815" t="s">
        <v>1785</v>
      </c>
      <c r="T1815">
        <v>36</v>
      </c>
      <c r="U1815" t="s">
        <v>53</v>
      </c>
      <c r="V1815" t="s">
        <v>53</v>
      </c>
      <c r="W1815" t="s">
        <v>108</v>
      </c>
      <c r="X1815">
        <v>93653</v>
      </c>
      <c r="Y1815">
        <v>7237</v>
      </c>
      <c r="Z1815">
        <v>12</v>
      </c>
      <c r="AA1815">
        <v>1</v>
      </c>
      <c r="AB1815">
        <v>101</v>
      </c>
      <c r="AC1815">
        <v>37</v>
      </c>
      <c r="AD1815" t="s">
        <v>6041</v>
      </c>
      <c r="AE1815">
        <f>COUNTIF($E$2:E1815,E1815)</f>
        <v>1</v>
      </c>
      <c r="AF1815">
        <f>COUNTIF($H$2:$H1815,H1815)</f>
        <v>0</v>
      </c>
      <c r="AG1815">
        <f>COUNTIF($M$2:M1815,M1815)</f>
        <v>45</v>
      </c>
      <c r="AH1815">
        <f>COUNTIF($O$2:O1815,O1815)</f>
        <v>0</v>
      </c>
      <c r="AI1815">
        <f>COUNTIF($Q$2:Q1815,Q1815)</f>
        <v>1</v>
      </c>
      <c r="AJ1815">
        <f>COUNTIF($S$2:S1815,S1815)</f>
        <v>1</v>
      </c>
      <c r="AK1815">
        <f t="shared" si="28"/>
        <v>91.4580078125</v>
      </c>
      <c r="AL1815">
        <f>IF(AD1815="",0,COUNTIF($AD$2:AD1815,AD1815))</f>
        <v>1</v>
      </c>
    </row>
    <row r="1816" spans="1:38">
      <c r="A1816" t="s">
        <v>6042</v>
      </c>
      <c r="B1816" t="s">
        <v>56</v>
      </c>
      <c r="C1816">
        <v>200</v>
      </c>
      <c r="D1816" t="s">
        <v>54</v>
      </c>
      <c r="E1816" t="s">
        <v>6043</v>
      </c>
      <c r="F1816">
        <v>15</v>
      </c>
      <c r="G1816">
        <v>126</v>
      </c>
      <c r="H1816"/>
      <c r="I1816">
        <v>0</v>
      </c>
      <c r="J1816">
        <v>0</v>
      </c>
      <c r="K1816"/>
      <c r="L1816">
        <v>0</v>
      </c>
      <c r="M1816" t="s">
        <v>5929</v>
      </c>
      <c r="N1816">
        <v>14</v>
      </c>
      <c r="O1816"/>
      <c r="P1816">
        <v>0</v>
      </c>
      <c r="Q1816" t="s">
        <v>5684</v>
      </c>
      <c r="R1816">
        <v>48</v>
      </c>
      <c r="S1816" t="s">
        <v>5568</v>
      </c>
      <c r="T1816">
        <v>59</v>
      </c>
      <c r="U1816" t="s">
        <v>53</v>
      </c>
      <c r="V1816" t="s">
        <v>53</v>
      </c>
      <c r="W1816" t="s">
        <v>108</v>
      </c>
      <c r="X1816">
        <v>61123</v>
      </c>
      <c r="Y1816">
        <v>2266</v>
      </c>
      <c r="Z1816">
        <v>4</v>
      </c>
      <c r="AA1816">
        <v>83</v>
      </c>
      <c r="AB1816">
        <v>99</v>
      </c>
      <c r="AC1816">
        <v>14</v>
      </c>
      <c r="AD1816" t="s">
        <v>6044</v>
      </c>
      <c r="AE1816">
        <f>COUNTIF($E$2:E1816,E1816)</f>
        <v>1</v>
      </c>
      <c r="AF1816">
        <f>COUNTIF($H$2:$H1816,H1816)</f>
        <v>0</v>
      </c>
      <c r="AG1816">
        <f>COUNTIF($M$2:M1816,M1816)</f>
        <v>46</v>
      </c>
      <c r="AH1816">
        <f>COUNTIF($O$2:O1816,O1816)</f>
        <v>0</v>
      </c>
      <c r="AI1816">
        <f>COUNTIF($Q$2:Q1816,Q1816)</f>
        <v>1</v>
      </c>
      <c r="AJ1816">
        <f>COUNTIF($S$2:S1816,S1816)</f>
        <v>1</v>
      </c>
      <c r="AK1816">
        <f t="shared" si="28"/>
        <v>59.6904296875</v>
      </c>
      <c r="AL1816">
        <f>IF(AD1816="",0,COUNTIF($AD$2:AD1816,AD1816))</f>
        <v>1</v>
      </c>
    </row>
    <row r="1817" spans="1:38">
      <c r="A1817" t="s">
        <v>6045</v>
      </c>
      <c r="B1817" t="s">
        <v>56</v>
      </c>
      <c r="C1817">
        <v>200</v>
      </c>
      <c r="D1817" t="s">
        <v>54</v>
      </c>
      <c r="E1817" t="s">
        <v>92</v>
      </c>
      <c r="F1817">
        <v>8</v>
      </c>
      <c r="G1817">
        <v>59</v>
      </c>
      <c r="H1817"/>
      <c r="I1817">
        <v>0</v>
      </c>
      <c r="J1817">
        <v>0</v>
      </c>
      <c r="K1817"/>
      <c r="L1817">
        <v>0</v>
      </c>
      <c r="M1817" t="s">
        <v>5929</v>
      </c>
      <c r="N1817">
        <v>14</v>
      </c>
      <c r="O1817"/>
      <c r="P1817">
        <v>0</v>
      </c>
      <c r="Q1817" t="s">
        <v>4961</v>
      </c>
      <c r="R1817">
        <v>42</v>
      </c>
      <c r="S1817" t="s">
        <v>4911</v>
      </c>
      <c r="T1817">
        <v>42</v>
      </c>
      <c r="U1817" t="s">
        <v>53</v>
      </c>
      <c r="V1817" t="s">
        <v>53</v>
      </c>
      <c r="W1817" t="s">
        <v>108</v>
      </c>
      <c r="X1817">
        <v>64533</v>
      </c>
      <c r="Y1817">
        <v>2724</v>
      </c>
      <c r="Z1817">
        <v>5</v>
      </c>
      <c r="AA1817">
        <v>2</v>
      </c>
      <c r="AB1817">
        <v>103</v>
      </c>
      <c r="AC1817">
        <v>10</v>
      </c>
      <c r="AD1817" t="s">
        <v>6046</v>
      </c>
      <c r="AE1817">
        <f>COUNTIF($E$2:E1817,E1817)</f>
        <v>9</v>
      </c>
      <c r="AF1817">
        <f>COUNTIF($H$2:$H1817,H1817)</f>
        <v>0</v>
      </c>
      <c r="AG1817">
        <f>COUNTIF($M$2:M1817,M1817)</f>
        <v>47</v>
      </c>
      <c r="AH1817">
        <f>COUNTIF($O$2:O1817,O1817)</f>
        <v>0</v>
      </c>
      <c r="AI1817">
        <f>COUNTIF($Q$2:Q1817,Q1817)</f>
        <v>1</v>
      </c>
      <c r="AJ1817">
        <f>COUNTIF($S$2:S1817,S1817)</f>
        <v>1</v>
      </c>
      <c r="AK1817">
        <f t="shared" si="28"/>
        <v>63.0205078125</v>
      </c>
      <c r="AL1817">
        <f>IF(AD1817="",0,COUNTIF($AD$2:AD1817,AD1817))</f>
        <v>1</v>
      </c>
    </row>
    <row r="1818" spans="1:38">
      <c r="A1818" t="s">
        <v>6047</v>
      </c>
      <c r="B1818" t="s">
        <v>56</v>
      </c>
      <c r="C1818">
        <v>200</v>
      </c>
      <c r="D1818" t="s">
        <v>54</v>
      </c>
      <c r="E1818" t="s">
        <v>93</v>
      </c>
      <c r="F1818">
        <v>8</v>
      </c>
      <c r="G1818">
        <v>59</v>
      </c>
      <c r="H1818"/>
      <c r="I1818">
        <v>0</v>
      </c>
      <c r="J1818">
        <v>0</v>
      </c>
      <c r="K1818"/>
      <c r="L1818">
        <v>0</v>
      </c>
      <c r="M1818" t="s">
        <v>5929</v>
      </c>
      <c r="N1818">
        <v>14</v>
      </c>
      <c r="O1818"/>
      <c r="P1818">
        <v>0</v>
      </c>
      <c r="Q1818" t="s">
        <v>4273</v>
      </c>
      <c r="R1818">
        <v>51</v>
      </c>
      <c r="S1818" t="s">
        <v>4181</v>
      </c>
      <c r="T1818">
        <v>32</v>
      </c>
      <c r="U1818" t="s">
        <v>53</v>
      </c>
      <c r="V1818" t="s">
        <v>53</v>
      </c>
      <c r="W1818" t="s">
        <v>108</v>
      </c>
      <c r="X1818">
        <v>60337</v>
      </c>
      <c r="Y1818">
        <v>2882</v>
      </c>
      <c r="Z1818">
        <v>6</v>
      </c>
      <c r="AA1818">
        <v>1</v>
      </c>
      <c r="AB1818">
        <v>75</v>
      </c>
      <c r="AC1818">
        <v>5</v>
      </c>
      <c r="AD1818" t="s">
        <v>6048</v>
      </c>
      <c r="AE1818">
        <f>COUNTIF($E$2:E1818,E1818)</f>
        <v>7</v>
      </c>
      <c r="AF1818">
        <f>COUNTIF($H$2:$H1818,H1818)</f>
        <v>0</v>
      </c>
      <c r="AG1818">
        <f>COUNTIF($M$2:M1818,M1818)</f>
        <v>48</v>
      </c>
      <c r="AH1818">
        <f>COUNTIF($O$2:O1818,O1818)</f>
        <v>0</v>
      </c>
      <c r="AI1818">
        <f>COUNTIF($Q$2:Q1818,Q1818)</f>
        <v>1</v>
      </c>
      <c r="AJ1818">
        <f>COUNTIF($S$2:S1818,S1818)</f>
        <v>1</v>
      </c>
      <c r="AK1818">
        <f t="shared" si="28"/>
        <v>58.9228515625</v>
      </c>
      <c r="AL1818">
        <f>IF(AD1818="",0,COUNTIF($AD$2:AD1818,AD1818))</f>
        <v>1</v>
      </c>
    </row>
    <row r="1819" spans="1:38">
      <c r="A1819" t="s">
        <v>6049</v>
      </c>
      <c r="B1819" t="s">
        <v>56</v>
      </c>
      <c r="C1819">
        <v>200</v>
      </c>
      <c r="D1819" t="s">
        <v>54</v>
      </c>
      <c r="E1819" t="s">
        <v>6050</v>
      </c>
      <c r="F1819">
        <v>13</v>
      </c>
      <c r="G1819">
        <v>99</v>
      </c>
      <c r="H1819"/>
      <c r="I1819">
        <v>0</v>
      </c>
      <c r="J1819">
        <v>0</v>
      </c>
      <c r="K1819"/>
      <c r="L1819">
        <v>0</v>
      </c>
      <c r="M1819" t="s">
        <v>5929</v>
      </c>
      <c r="N1819">
        <v>14</v>
      </c>
      <c r="O1819"/>
      <c r="P1819">
        <v>0</v>
      </c>
      <c r="Q1819" t="s">
        <v>5906</v>
      </c>
      <c r="R1819">
        <v>86</v>
      </c>
      <c r="S1819" t="s">
        <v>5827</v>
      </c>
      <c r="T1819">
        <v>51</v>
      </c>
      <c r="U1819" t="s">
        <v>53</v>
      </c>
      <c r="V1819" t="s">
        <v>53</v>
      </c>
      <c r="W1819" t="s">
        <v>108</v>
      </c>
      <c r="X1819">
        <v>61949</v>
      </c>
      <c r="Y1819">
        <v>1867</v>
      </c>
      <c r="Z1819">
        <v>3</v>
      </c>
      <c r="AA1819">
        <v>131</v>
      </c>
      <c r="AB1819">
        <v>113</v>
      </c>
      <c r="AC1819">
        <v>5</v>
      </c>
      <c r="AD1819" t="s">
        <v>6051</v>
      </c>
      <c r="AE1819">
        <f>COUNTIF($E$2:E1819,E1819)</f>
        <v>1</v>
      </c>
      <c r="AF1819">
        <f>COUNTIF($H$2:$H1819,H1819)</f>
        <v>0</v>
      </c>
      <c r="AG1819">
        <f>COUNTIF($M$2:M1819,M1819)</f>
        <v>49</v>
      </c>
      <c r="AH1819">
        <f>COUNTIF($O$2:O1819,O1819)</f>
        <v>0</v>
      </c>
      <c r="AI1819">
        <f>COUNTIF($Q$2:Q1819,Q1819)</f>
        <v>1</v>
      </c>
      <c r="AJ1819">
        <f>COUNTIF($S$2:S1819,S1819)</f>
        <v>1</v>
      </c>
      <c r="AK1819">
        <f t="shared" si="28"/>
        <v>60.4970703125</v>
      </c>
      <c r="AL1819">
        <f>IF(AD1819="",0,COUNTIF($AD$2:AD1819,AD1819))</f>
        <v>1</v>
      </c>
    </row>
    <row r="1820" spans="1:38">
      <c r="A1820" t="s">
        <v>6052</v>
      </c>
      <c r="B1820" t="s">
        <v>56</v>
      </c>
      <c r="C1820">
        <v>200</v>
      </c>
      <c r="D1820" t="s">
        <v>54</v>
      </c>
      <c r="E1820" t="s">
        <v>92</v>
      </c>
      <c r="F1820">
        <v>8</v>
      </c>
      <c r="G1820">
        <v>59</v>
      </c>
      <c r="H1820"/>
      <c r="I1820">
        <v>0</v>
      </c>
      <c r="J1820">
        <v>0</v>
      </c>
      <c r="K1820"/>
      <c r="L1820">
        <v>0</v>
      </c>
      <c r="M1820" t="s">
        <v>5929</v>
      </c>
      <c r="N1820">
        <v>14</v>
      </c>
      <c r="O1820"/>
      <c r="P1820">
        <v>0</v>
      </c>
      <c r="Q1820" t="s">
        <v>5013</v>
      </c>
      <c r="R1820">
        <v>48</v>
      </c>
      <c r="S1820" t="s">
        <v>5014</v>
      </c>
      <c r="T1820">
        <v>17</v>
      </c>
      <c r="U1820" t="s">
        <v>53</v>
      </c>
      <c r="V1820" t="s">
        <v>53</v>
      </c>
      <c r="W1820" t="s">
        <v>108</v>
      </c>
      <c r="X1820">
        <v>64500</v>
      </c>
      <c r="Y1820">
        <v>2261</v>
      </c>
      <c r="Z1820">
        <v>4</v>
      </c>
      <c r="AA1820">
        <v>2</v>
      </c>
      <c r="AB1820">
        <v>106</v>
      </c>
      <c r="AC1820">
        <v>9</v>
      </c>
      <c r="AD1820" t="s">
        <v>6053</v>
      </c>
      <c r="AE1820">
        <f>COUNTIF($E$2:E1820,E1820)</f>
        <v>10</v>
      </c>
      <c r="AF1820">
        <f>COUNTIF($H$2:$H1820,H1820)</f>
        <v>0</v>
      </c>
      <c r="AG1820">
        <f>COUNTIF($M$2:M1820,M1820)</f>
        <v>50</v>
      </c>
      <c r="AH1820">
        <f>COUNTIF($O$2:O1820,O1820)</f>
        <v>0</v>
      </c>
      <c r="AI1820">
        <f>COUNTIF($Q$2:Q1820,Q1820)</f>
        <v>1</v>
      </c>
      <c r="AJ1820">
        <f>COUNTIF($S$2:S1820,S1820)</f>
        <v>1</v>
      </c>
      <c r="AK1820">
        <f t="shared" si="28"/>
        <v>62.98828125</v>
      </c>
      <c r="AL1820">
        <f>IF(AD1820="",0,COUNTIF($AD$2:AD1820,AD1820))</f>
        <v>1</v>
      </c>
    </row>
    <row r="1821" spans="1:38">
      <c r="A1821" t="s">
        <v>6054</v>
      </c>
      <c r="B1821" t="s">
        <v>56</v>
      </c>
      <c r="C1821">
        <v>200</v>
      </c>
      <c r="D1821" t="s">
        <v>54</v>
      </c>
      <c r="E1821" t="s">
        <v>93</v>
      </c>
      <c r="F1821">
        <v>8</v>
      </c>
      <c r="G1821">
        <v>59</v>
      </c>
      <c r="H1821"/>
      <c r="I1821">
        <v>0</v>
      </c>
      <c r="J1821">
        <v>0</v>
      </c>
      <c r="K1821"/>
      <c r="L1821">
        <v>0</v>
      </c>
      <c r="M1821" t="s">
        <v>5929</v>
      </c>
      <c r="N1821">
        <v>14</v>
      </c>
      <c r="O1821"/>
      <c r="P1821">
        <v>0</v>
      </c>
      <c r="Q1821" t="s">
        <v>4384</v>
      </c>
      <c r="R1821">
        <v>49</v>
      </c>
      <c r="S1821" t="s">
        <v>4378</v>
      </c>
      <c r="T1821">
        <v>76</v>
      </c>
      <c r="U1821" t="s">
        <v>53</v>
      </c>
      <c r="V1821" t="s">
        <v>53</v>
      </c>
      <c r="W1821" t="s">
        <v>108</v>
      </c>
      <c r="X1821">
        <v>66770</v>
      </c>
      <c r="Y1821">
        <v>2519</v>
      </c>
      <c r="Z1821">
        <v>5</v>
      </c>
      <c r="AA1821">
        <v>2</v>
      </c>
      <c r="AB1821">
        <v>115</v>
      </c>
      <c r="AC1821">
        <v>8</v>
      </c>
      <c r="AD1821" t="s">
        <v>6055</v>
      </c>
      <c r="AE1821">
        <f>COUNTIF($E$2:E1821,E1821)</f>
        <v>8</v>
      </c>
      <c r="AF1821">
        <f>COUNTIF($H$2:$H1821,H1821)</f>
        <v>0</v>
      </c>
      <c r="AG1821">
        <f>COUNTIF($M$2:M1821,M1821)</f>
        <v>51</v>
      </c>
      <c r="AH1821">
        <f>COUNTIF($O$2:O1821,O1821)</f>
        <v>0</v>
      </c>
      <c r="AI1821">
        <f>COUNTIF($Q$2:Q1821,Q1821)</f>
        <v>1</v>
      </c>
      <c r="AJ1821">
        <f>COUNTIF($S$2:S1821,S1821)</f>
        <v>1</v>
      </c>
      <c r="AK1821">
        <f t="shared" si="28"/>
        <v>65.205078125</v>
      </c>
      <c r="AL1821">
        <f>IF(AD1821="",0,COUNTIF($AD$2:AD1821,AD1821))</f>
        <v>1</v>
      </c>
    </row>
    <row r="1822" spans="1:38">
      <c r="A1822" t="s">
        <v>6056</v>
      </c>
      <c r="B1822" t="s">
        <v>56</v>
      </c>
      <c r="C1822">
        <v>200</v>
      </c>
      <c r="D1822" t="s">
        <v>54</v>
      </c>
      <c r="E1822" t="s">
        <v>94</v>
      </c>
      <c r="F1822">
        <v>8</v>
      </c>
      <c r="G1822">
        <v>59</v>
      </c>
      <c r="H1822"/>
      <c r="I1822">
        <v>0</v>
      </c>
      <c r="J1822">
        <v>0</v>
      </c>
      <c r="K1822"/>
      <c r="L1822">
        <v>0</v>
      </c>
      <c r="M1822" t="s">
        <v>5929</v>
      </c>
      <c r="N1822">
        <v>14</v>
      </c>
      <c r="O1822"/>
      <c r="P1822">
        <v>0</v>
      </c>
      <c r="Q1822" t="s">
        <v>3640</v>
      </c>
      <c r="R1822">
        <v>53</v>
      </c>
      <c r="S1822" t="s">
        <v>3554</v>
      </c>
      <c r="T1822">
        <v>45</v>
      </c>
      <c r="U1822" t="s">
        <v>53</v>
      </c>
      <c r="V1822" t="s">
        <v>53</v>
      </c>
      <c r="W1822" t="s">
        <v>108</v>
      </c>
      <c r="X1822">
        <v>105658</v>
      </c>
      <c r="Y1822">
        <v>7157</v>
      </c>
      <c r="Z1822">
        <v>6</v>
      </c>
      <c r="AA1822">
        <v>1</v>
      </c>
      <c r="AB1822">
        <v>83</v>
      </c>
      <c r="AC1822">
        <v>19</v>
      </c>
      <c r="AD1822" t="s">
        <v>6057</v>
      </c>
      <c r="AE1822">
        <f>COUNTIF($E$2:E1822,E1822)</f>
        <v>7</v>
      </c>
      <c r="AF1822">
        <f>COUNTIF($H$2:$H1822,H1822)</f>
        <v>0</v>
      </c>
      <c r="AG1822">
        <f>COUNTIF($M$2:M1822,M1822)</f>
        <v>52</v>
      </c>
      <c r="AH1822">
        <f>COUNTIF($O$2:O1822,O1822)</f>
        <v>0</v>
      </c>
      <c r="AI1822">
        <f>COUNTIF($Q$2:Q1822,Q1822)</f>
        <v>1</v>
      </c>
      <c r="AJ1822">
        <f>COUNTIF($S$2:S1822,S1822)</f>
        <v>1</v>
      </c>
      <c r="AK1822">
        <f t="shared" si="28"/>
        <v>103.181640625</v>
      </c>
      <c r="AL1822">
        <f>IF(AD1822="",0,COUNTIF($AD$2:AD1822,AD1822))</f>
        <v>1</v>
      </c>
    </row>
    <row r="1823" spans="1:38">
      <c r="A1823" t="s">
        <v>6058</v>
      </c>
      <c r="B1823" t="s">
        <v>56</v>
      </c>
      <c r="C1823">
        <v>301</v>
      </c>
      <c r="D1823" t="s">
        <v>55</v>
      </c>
      <c r="E1823"/>
      <c r="F1823">
        <v>0</v>
      </c>
      <c r="G1823">
        <v>0</v>
      </c>
      <c r="H1823"/>
      <c r="I1823">
        <v>0</v>
      </c>
      <c r="J1823">
        <v>0</v>
      </c>
      <c r="K1823"/>
      <c r="L1823">
        <v>0</v>
      </c>
      <c r="M1823"/>
      <c r="N1823">
        <v>0</v>
      </c>
      <c r="O1823"/>
      <c r="P1823">
        <v>0</v>
      </c>
      <c r="Q1823"/>
      <c r="R1823">
        <v>0</v>
      </c>
      <c r="S1823"/>
      <c r="T1823">
        <v>0</v>
      </c>
      <c r="U1823" t="s">
        <v>53</v>
      </c>
      <c r="V1823" t="s">
        <v>53</v>
      </c>
      <c r="W1823"/>
      <c r="X1823">
        <v>0</v>
      </c>
      <c r="Y1823">
        <v>0</v>
      </c>
      <c r="Z1823">
        <v>5</v>
      </c>
      <c r="AA1823">
        <v>2</v>
      </c>
      <c r="AB1823">
        <v>1</v>
      </c>
      <c r="AC1823">
        <v>0</v>
      </c>
      <c r="AD1823" t="s">
        <v>53</v>
      </c>
      <c r="AE1823">
        <f>COUNTIF($E$2:E1823,E1823)</f>
        <v>0</v>
      </c>
      <c r="AF1823">
        <f>COUNTIF($H$2:$H1823,H1823)</f>
        <v>0</v>
      </c>
      <c r="AG1823">
        <f>COUNTIF($M$2:M1823,M1823)</f>
        <v>0</v>
      </c>
      <c r="AH1823">
        <f>COUNTIF($O$2:O1823,O1823)</f>
        <v>0</v>
      </c>
      <c r="AI1823">
        <f>COUNTIF($Q$2:Q1823,Q1823)</f>
        <v>0</v>
      </c>
      <c r="AJ1823">
        <f>COUNTIF($S$2:S1823,S1823)</f>
        <v>0</v>
      </c>
      <c r="AK1823">
        <f t="shared" si="28"/>
        <v>0</v>
      </c>
      <c r="AL1823">
        <f>IF(AD1823="",0,COUNTIF($AD$2:AD1823,AD1823))</f>
        <v>0</v>
      </c>
    </row>
    <row r="1824" spans="1:38">
      <c r="A1824" t="s">
        <v>6059</v>
      </c>
      <c r="B1824" t="s">
        <v>56</v>
      </c>
      <c r="C1824">
        <v>200</v>
      </c>
      <c r="D1824" t="s">
        <v>54</v>
      </c>
      <c r="E1824" t="s">
        <v>6060</v>
      </c>
      <c r="F1824">
        <v>15</v>
      </c>
      <c r="G1824">
        <v>140</v>
      </c>
      <c r="H1824"/>
      <c r="I1824">
        <v>0</v>
      </c>
      <c r="J1824">
        <v>0</v>
      </c>
      <c r="K1824"/>
      <c r="L1824">
        <v>0</v>
      </c>
      <c r="M1824" t="s">
        <v>5929</v>
      </c>
      <c r="N1824">
        <v>14</v>
      </c>
      <c r="O1824"/>
      <c r="P1824">
        <v>0</v>
      </c>
      <c r="Q1824" t="s">
        <v>5861</v>
      </c>
      <c r="R1824">
        <v>45</v>
      </c>
      <c r="S1824" t="s">
        <v>5809</v>
      </c>
      <c r="T1824">
        <v>30</v>
      </c>
      <c r="U1824" t="s">
        <v>53</v>
      </c>
      <c r="V1824" t="s">
        <v>53</v>
      </c>
      <c r="W1824" t="s">
        <v>108</v>
      </c>
      <c r="X1824">
        <v>53128</v>
      </c>
      <c r="Y1824">
        <v>1310</v>
      </c>
      <c r="Z1824">
        <v>4</v>
      </c>
      <c r="AA1824">
        <v>25</v>
      </c>
      <c r="AB1824">
        <v>85</v>
      </c>
      <c r="AC1824">
        <v>9</v>
      </c>
      <c r="AD1824" t="s">
        <v>6061</v>
      </c>
      <c r="AE1824">
        <f>COUNTIF($E$2:E1824,E1824)</f>
        <v>1</v>
      </c>
      <c r="AF1824">
        <f>COUNTIF($H$2:$H1824,H1824)</f>
        <v>0</v>
      </c>
      <c r="AG1824">
        <f>COUNTIF($M$2:M1824,M1824)</f>
        <v>53</v>
      </c>
      <c r="AH1824">
        <f>COUNTIF($O$2:O1824,O1824)</f>
        <v>0</v>
      </c>
      <c r="AI1824">
        <f>COUNTIF($Q$2:Q1824,Q1824)</f>
        <v>1</v>
      </c>
      <c r="AJ1824">
        <f>COUNTIF($S$2:S1824,S1824)</f>
        <v>1</v>
      </c>
      <c r="AK1824">
        <f t="shared" si="28"/>
        <v>51.8828125</v>
      </c>
      <c r="AL1824">
        <f>IF(AD1824="",0,COUNTIF($AD$2:AD1824,AD1824))</f>
        <v>1</v>
      </c>
    </row>
    <row r="1825" spans="1:38">
      <c r="A1825" t="s">
        <v>6062</v>
      </c>
      <c r="B1825" t="s">
        <v>56</v>
      </c>
      <c r="C1825">
        <v>200</v>
      </c>
      <c r="D1825" t="s">
        <v>54</v>
      </c>
      <c r="E1825" t="s">
        <v>6063</v>
      </c>
      <c r="F1825">
        <v>17</v>
      </c>
      <c r="G1825">
        <v>149</v>
      </c>
      <c r="H1825"/>
      <c r="I1825">
        <v>0</v>
      </c>
      <c r="J1825">
        <v>0</v>
      </c>
      <c r="K1825"/>
      <c r="L1825">
        <v>0</v>
      </c>
      <c r="M1825" t="s">
        <v>5929</v>
      </c>
      <c r="N1825">
        <v>14</v>
      </c>
      <c r="O1825"/>
      <c r="P1825">
        <v>0</v>
      </c>
      <c r="Q1825" t="s">
        <v>5901</v>
      </c>
      <c r="R1825">
        <v>53</v>
      </c>
      <c r="S1825" t="s">
        <v>5856</v>
      </c>
      <c r="T1825">
        <v>48</v>
      </c>
      <c r="U1825" t="s">
        <v>53</v>
      </c>
      <c r="V1825" t="s">
        <v>53</v>
      </c>
      <c r="W1825" t="s">
        <v>108</v>
      </c>
      <c r="X1825">
        <v>61599</v>
      </c>
      <c r="Y1825">
        <v>2047</v>
      </c>
      <c r="Z1825">
        <v>3</v>
      </c>
      <c r="AA1825">
        <v>64</v>
      </c>
      <c r="AB1825">
        <v>100</v>
      </c>
      <c r="AC1825">
        <v>7</v>
      </c>
      <c r="AD1825" t="s">
        <v>6064</v>
      </c>
      <c r="AE1825">
        <f>COUNTIF($E$2:E1825,E1825)</f>
        <v>1</v>
      </c>
      <c r="AF1825">
        <f>COUNTIF($H$2:$H1825,H1825)</f>
        <v>0</v>
      </c>
      <c r="AG1825">
        <f>COUNTIF($M$2:M1825,M1825)</f>
        <v>54</v>
      </c>
      <c r="AH1825">
        <f>COUNTIF($O$2:O1825,O1825)</f>
        <v>0</v>
      </c>
      <c r="AI1825">
        <f>COUNTIF($Q$2:Q1825,Q1825)</f>
        <v>1</v>
      </c>
      <c r="AJ1825">
        <f>COUNTIF($S$2:S1825,S1825)</f>
        <v>1</v>
      </c>
      <c r="AK1825">
        <f t="shared" si="28"/>
        <v>60.1552734375</v>
      </c>
      <c r="AL1825">
        <f>IF(AD1825="",0,COUNTIF($AD$2:AD1825,AD1825))</f>
        <v>1</v>
      </c>
    </row>
    <row r="1826" spans="1:38">
      <c r="A1826" t="s">
        <v>6065</v>
      </c>
      <c r="B1826" t="s">
        <v>56</v>
      </c>
      <c r="C1826">
        <v>200</v>
      </c>
      <c r="D1826" t="s">
        <v>54</v>
      </c>
      <c r="E1826" t="s">
        <v>92</v>
      </c>
      <c r="F1826">
        <v>8</v>
      </c>
      <c r="G1826">
        <v>59</v>
      </c>
      <c r="H1826"/>
      <c r="I1826">
        <v>0</v>
      </c>
      <c r="J1826">
        <v>0</v>
      </c>
      <c r="K1826"/>
      <c r="L1826">
        <v>0</v>
      </c>
      <c r="M1826" t="s">
        <v>5929</v>
      </c>
      <c r="N1826">
        <v>14</v>
      </c>
      <c r="O1826"/>
      <c r="P1826">
        <v>0</v>
      </c>
      <c r="Q1826" t="s">
        <v>5028</v>
      </c>
      <c r="R1826">
        <v>42</v>
      </c>
      <c r="S1826" t="s">
        <v>5029</v>
      </c>
      <c r="T1826">
        <v>17</v>
      </c>
      <c r="U1826" t="s">
        <v>53</v>
      </c>
      <c r="V1826" t="s">
        <v>53</v>
      </c>
      <c r="W1826" t="s">
        <v>108</v>
      </c>
      <c r="X1826">
        <v>53901</v>
      </c>
      <c r="Y1826">
        <v>1442</v>
      </c>
      <c r="Z1826">
        <v>4</v>
      </c>
      <c r="AA1826">
        <v>1</v>
      </c>
      <c r="AB1826">
        <v>86</v>
      </c>
      <c r="AC1826">
        <v>4</v>
      </c>
      <c r="AD1826" t="s">
        <v>6066</v>
      </c>
      <c r="AE1826">
        <f>COUNTIF($E$2:E1826,E1826)</f>
        <v>11</v>
      </c>
      <c r="AF1826">
        <f>COUNTIF($H$2:$H1826,H1826)</f>
        <v>0</v>
      </c>
      <c r="AG1826">
        <f>COUNTIF($M$2:M1826,M1826)</f>
        <v>55</v>
      </c>
      <c r="AH1826">
        <f>COUNTIF($O$2:O1826,O1826)</f>
        <v>0</v>
      </c>
      <c r="AI1826">
        <f>COUNTIF($Q$2:Q1826,Q1826)</f>
        <v>1</v>
      </c>
      <c r="AJ1826">
        <f>COUNTIF($S$2:S1826,S1826)</f>
        <v>1</v>
      </c>
      <c r="AK1826">
        <f t="shared" si="28"/>
        <v>52.6376953125</v>
      </c>
      <c r="AL1826">
        <f>IF(AD1826="",0,COUNTIF($AD$2:AD1826,AD1826))</f>
        <v>1</v>
      </c>
    </row>
    <row r="1827" spans="1:38">
      <c r="A1827" t="s">
        <v>6067</v>
      </c>
      <c r="B1827" t="s">
        <v>56</v>
      </c>
      <c r="C1827">
        <v>200</v>
      </c>
      <c r="D1827" t="s">
        <v>54</v>
      </c>
      <c r="E1827" t="s">
        <v>6068</v>
      </c>
      <c r="F1827">
        <v>13</v>
      </c>
      <c r="G1827">
        <v>92</v>
      </c>
      <c r="H1827"/>
      <c r="I1827">
        <v>0</v>
      </c>
      <c r="J1827">
        <v>0</v>
      </c>
      <c r="K1827"/>
      <c r="L1827">
        <v>0</v>
      </c>
      <c r="M1827" t="s">
        <v>5929</v>
      </c>
      <c r="N1827">
        <v>14</v>
      </c>
      <c r="O1827"/>
      <c r="P1827">
        <v>0</v>
      </c>
      <c r="Q1827" t="s">
        <v>3097</v>
      </c>
      <c r="R1827">
        <v>52</v>
      </c>
      <c r="S1827" t="s">
        <v>3098</v>
      </c>
      <c r="T1827">
        <v>28</v>
      </c>
      <c r="U1827" t="s">
        <v>53</v>
      </c>
      <c r="V1827" t="s">
        <v>53</v>
      </c>
      <c r="W1827" t="s">
        <v>108</v>
      </c>
      <c r="X1827">
        <v>45217</v>
      </c>
      <c r="Y1827">
        <v>934</v>
      </c>
      <c r="Z1827">
        <v>5</v>
      </c>
      <c r="AA1827">
        <v>4</v>
      </c>
      <c r="AB1827">
        <v>60</v>
      </c>
      <c r="AC1827">
        <v>6</v>
      </c>
      <c r="AD1827" t="s">
        <v>6069</v>
      </c>
      <c r="AE1827">
        <f>COUNTIF($E$2:E1827,E1827)</f>
        <v>1</v>
      </c>
      <c r="AF1827">
        <f>COUNTIF($H$2:$H1827,H1827)</f>
        <v>0</v>
      </c>
      <c r="AG1827">
        <f>COUNTIF($M$2:M1827,M1827)</f>
        <v>56</v>
      </c>
      <c r="AH1827">
        <f>COUNTIF($O$2:O1827,O1827)</f>
        <v>0</v>
      </c>
      <c r="AI1827">
        <f>COUNTIF($Q$2:Q1827,Q1827)</f>
        <v>1</v>
      </c>
      <c r="AJ1827">
        <f>COUNTIF($S$2:S1827,S1827)</f>
        <v>1</v>
      </c>
      <c r="AK1827">
        <f t="shared" si="28"/>
        <v>44.1572265625</v>
      </c>
      <c r="AL1827">
        <f>IF(AD1827="",0,COUNTIF($AD$2:AD1827,AD1827))</f>
        <v>1</v>
      </c>
    </row>
    <row r="1828" spans="1:38">
      <c r="A1828" t="s">
        <v>6070</v>
      </c>
      <c r="B1828" t="s">
        <v>56</v>
      </c>
      <c r="C1828">
        <v>200</v>
      </c>
      <c r="D1828" t="s">
        <v>54</v>
      </c>
      <c r="E1828" t="s">
        <v>6071</v>
      </c>
      <c r="F1828">
        <v>8</v>
      </c>
      <c r="G1828">
        <v>62</v>
      </c>
      <c r="H1828"/>
      <c r="I1828">
        <v>0</v>
      </c>
      <c r="J1828">
        <v>0</v>
      </c>
      <c r="K1828"/>
      <c r="L1828">
        <v>0</v>
      </c>
      <c r="M1828" t="s">
        <v>5929</v>
      </c>
      <c r="N1828">
        <v>14</v>
      </c>
      <c r="O1828"/>
      <c r="P1828">
        <v>0</v>
      </c>
      <c r="Q1828" t="s">
        <v>1916</v>
      </c>
      <c r="R1828">
        <v>50</v>
      </c>
      <c r="S1828" t="s">
        <v>172</v>
      </c>
      <c r="T1828">
        <v>6</v>
      </c>
      <c r="U1828" t="s">
        <v>53</v>
      </c>
      <c r="V1828" t="s">
        <v>53</v>
      </c>
      <c r="W1828" t="s">
        <v>108</v>
      </c>
      <c r="X1828">
        <v>45818</v>
      </c>
      <c r="Y1828">
        <v>857</v>
      </c>
      <c r="Z1828">
        <v>7</v>
      </c>
      <c r="AA1828">
        <v>4</v>
      </c>
      <c r="AB1828">
        <v>58</v>
      </c>
      <c r="AC1828">
        <v>4</v>
      </c>
      <c r="AD1828" t="s">
        <v>6072</v>
      </c>
      <c r="AE1828">
        <f>COUNTIF($E$2:E1828,E1828)</f>
        <v>1</v>
      </c>
      <c r="AF1828">
        <f>COUNTIF($H$2:$H1828,H1828)</f>
        <v>0</v>
      </c>
      <c r="AG1828">
        <f>COUNTIF($M$2:M1828,M1828)</f>
        <v>57</v>
      </c>
      <c r="AH1828">
        <f>COUNTIF($O$2:O1828,O1828)</f>
        <v>0</v>
      </c>
      <c r="AI1828">
        <f>COUNTIF($Q$2:Q1828,Q1828)</f>
        <v>1</v>
      </c>
      <c r="AJ1828">
        <f>COUNTIF($S$2:S1828,S1828)</f>
        <v>910</v>
      </c>
      <c r="AK1828">
        <f t="shared" si="28"/>
        <v>44.744140625</v>
      </c>
      <c r="AL1828">
        <f>IF(AD1828="",0,COUNTIF($AD$2:AD1828,AD1828))</f>
        <v>1</v>
      </c>
    </row>
    <row r="1829" spans="1:38">
      <c r="A1829" t="s">
        <v>6073</v>
      </c>
      <c r="B1829" t="s">
        <v>56</v>
      </c>
      <c r="C1829">
        <v>200</v>
      </c>
      <c r="D1829" t="s">
        <v>54</v>
      </c>
      <c r="E1829" t="s">
        <v>6074</v>
      </c>
      <c r="F1829">
        <v>15</v>
      </c>
      <c r="G1829">
        <v>126</v>
      </c>
      <c r="H1829"/>
      <c r="I1829">
        <v>0</v>
      </c>
      <c r="J1829">
        <v>0</v>
      </c>
      <c r="K1829"/>
      <c r="L1829">
        <v>0</v>
      </c>
      <c r="M1829" t="s">
        <v>5929</v>
      </c>
      <c r="N1829">
        <v>14</v>
      </c>
      <c r="O1829"/>
      <c r="P1829">
        <v>0</v>
      </c>
      <c r="Q1829" t="s">
        <v>5316</v>
      </c>
      <c r="R1829">
        <v>55</v>
      </c>
      <c r="S1829" t="s">
        <v>5317</v>
      </c>
      <c r="T1829">
        <v>8</v>
      </c>
      <c r="U1829" t="s">
        <v>53</v>
      </c>
      <c r="V1829" t="s">
        <v>53</v>
      </c>
      <c r="W1829" t="s">
        <v>108</v>
      </c>
      <c r="X1829">
        <v>52839</v>
      </c>
      <c r="Y1829">
        <v>1971</v>
      </c>
      <c r="Z1829">
        <v>4</v>
      </c>
      <c r="AA1829">
        <v>4</v>
      </c>
      <c r="AB1829">
        <v>58</v>
      </c>
      <c r="AC1829">
        <v>3</v>
      </c>
      <c r="AD1829" t="s">
        <v>6075</v>
      </c>
      <c r="AE1829">
        <f>COUNTIF($E$2:E1829,E1829)</f>
        <v>1</v>
      </c>
      <c r="AF1829">
        <f>COUNTIF($H$2:$H1829,H1829)</f>
        <v>0</v>
      </c>
      <c r="AG1829">
        <f>COUNTIF($M$2:M1829,M1829)</f>
        <v>58</v>
      </c>
      <c r="AH1829">
        <f>COUNTIF($O$2:O1829,O1829)</f>
        <v>0</v>
      </c>
      <c r="AI1829">
        <f>COUNTIF($Q$2:Q1829,Q1829)</f>
        <v>1</v>
      </c>
      <c r="AJ1829">
        <f>COUNTIF($S$2:S1829,S1829)</f>
        <v>1</v>
      </c>
      <c r="AK1829">
        <f t="shared" si="28"/>
        <v>51.6005859375</v>
      </c>
      <c r="AL1829">
        <f>IF(AD1829="",0,COUNTIF($AD$2:AD1829,AD1829))</f>
        <v>1</v>
      </c>
    </row>
    <row r="1830" spans="1:38">
      <c r="A1830" t="s">
        <v>6076</v>
      </c>
      <c r="B1830" t="s">
        <v>56</v>
      </c>
      <c r="C1830">
        <v>200</v>
      </c>
      <c r="D1830" t="s">
        <v>54</v>
      </c>
      <c r="E1830" t="s">
        <v>6077</v>
      </c>
      <c r="F1830">
        <v>7</v>
      </c>
      <c r="G1830">
        <v>52</v>
      </c>
      <c r="H1830"/>
      <c r="I1830">
        <v>0</v>
      </c>
      <c r="J1830">
        <v>0</v>
      </c>
      <c r="K1830"/>
      <c r="L1830">
        <v>0</v>
      </c>
      <c r="M1830" t="s">
        <v>5929</v>
      </c>
      <c r="N1830">
        <v>14</v>
      </c>
      <c r="O1830"/>
      <c r="P1830">
        <v>0</v>
      </c>
      <c r="Q1830" t="s">
        <v>2074</v>
      </c>
      <c r="R1830">
        <v>52</v>
      </c>
      <c r="S1830" t="s">
        <v>1985</v>
      </c>
      <c r="T1830">
        <v>49</v>
      </c>
      <c r="U1830" t="s">
        <v>53</v>
      </c>
      <c r="V1830" t="s">
        <v>53</v>
      </c>
      <c r="W1830" t="s">
        <v>108</v>
      </c>
      <c r="X1830">
        <v>59840</v>
      </c>
      <c r="Y1830">
        <v>2511</v>
      </c>
      <c r="Z1830">
        <v>6</v>
      </c>
      <c r="AA1830">
        <v>16</v>
      </c>
      <c r="AB1830">
        <v>70</v>
      </c>
      <c r="AC1830">
        <v>16</v>
      </c>
      <c r="AD1830" t="s">
        <v>6078</v>
      </c>
      <c r="AE1830">
        <f>COUNTIF($E$2:E1830,E1830)</f>
        <v>1</v>
      </c>
      <c r="AF1830">
        <f>COUNTIF($H$2:$H1830,H1830)</f>
        <v>0</v>
      </c>
      <c r="AG1830">
        <f>COUNTIF($M$2:M1830,M1830)</f>
        <v>59</v>
      </c>
      <c r="AH1830">
        <f>COUNTIF($O$2:O1830,O1830)</f>
        <v>0</v>
      </c>
      <c r="AI1830">
        <f>COUNTIF($Q$2:Q1830,Q1830)</f>
        <v>1</v>
      </c>
      <c r="AJ1830">
        <f>COUNTIF($S$2:S1830,S1830)</f>
        <v>1</v>
      </c>
      <c r="AK1830">
        <f t="shared" si="28"/>
        <v>58.4375</v>
      </c>
      <c r="AL1830">
        <f>IF(AD1830="",0,COUNTIF($AD$2:AD1830,AD1830))</f>
        <v>1</v>
      </c>
    </row>
    <row r="1831" spans="1:38">
      <c r="A1831" t="s">
        <v>6079</v>
      </c>
      <c r="B1831" t="s">
        <v>56</v>
      </c>
      <c r="C1831">
        <v>200</v>
      </c>
      <c r="D1831" t="s">
        <v>54</v>
      </c>
      <c r="E1831" t="s">
        <v>6080</v>
      </c>
      <c r="F1831">
        <v>61</v>
      </c>
      <c r="G1831">
        <v>518</v>
      </c>
      <c r="H1831"/>
      <c r="I1831">
        <v>0</v>
      </c>
      <c r="J1831">
        <v>0</v>
      </c>
      <c r="K1831"/>
      <c r="L1831">
        <v>0</v>
      </c>
      <c r="M1831" t="s">
        <v>6081</v>
      </c>
      <c r="N1831">
        <v>37</v>
      </c>
      <c r="O1831"/>
      <c r="P1831">
        <v>0</v>
      </c>
      <c r="Q1831" t="s">
        <v>166</v>
      </c>
      <c r="R1831">
        <v>62</v>
      </c>
      <c r="S1831" t="s">
        <v>5678</v>
      </c>
      <c r="T1831">
        <v>54</v>
      </c>
      <c r="U1831" t="s">
        <v>53</v>
      </c>
      <c r="V1831" t="s">
        <v>53</v>
      </c>
      <c r="W1831" t="s">
        <v>108</v>
      </c>
      <c r="X1831">
        <v>65076</v>
      </c>
      <c r="Y1831">
        <v>2207</v>
      </c>
      <c r="Z1831">
        <v>2</v>
      </c>
      <c r="AA1831">
        <v>2332</v>
      </c>
      <c r="AB1831">
        <v>121</v>
      </c>
      <c r="AC1831">
        <v>13</v>
      </c>
      <c r="AD1831" t="s">
        <v>6082</v>
      </c>
      <c r="AE1831">
        <f>COUNTIF($E$2:E1831,E1831)</f>
        <v>1</v>
      </c>
      <c r="AF1831">
        <f>COUNTIF($H$2:$H1831,H1831)</f>
        <v>0</v>
      </c>
      <c r="AG1831">
        <f>COUNTIF($M$2:M1831,M1831)</f>
        <v>1</v>
      </c>
      <c r="AH1831">
        <f>COUNTIF($O$2:O1831,O1831)</f>
        <v>0</v>
      </c>
      <c r="AI1831">
        <f>COUNTIF($Q$2:Q1831,Q1831)</f>
        <v>3</v>
      </c>
      <c r="AJ1831">
        <f>COUNTIF($S$2:S1831,S1831)</f>
        <v>2</v>
      </c>
      <c r="AK1831">
        <f t="shared" si="28"/>
        <v>63.55078125</v>
      </c>
      <c r="AL1831">
        <f>IF(AD1831="",0,COUNTIF($AD$2:AD1831,AD1831))</f>
        <v>1</v>
      </c>
    </row>
    <row r="1832" spans="1:38">
      <c r="A1832" t="s">
        <v>6083</v>
      </c>
      <c r="B1832" t="s">
        <v>4</v>
      </c>
      <c r="C1832">
        <v>301</v>
      </c>
      <c r="D1832" t="s">
        <v>55</v>
      </c>
      <c r="E1832"/>
      <c r="F1832">
        <v>0</v>
      </c>
      <c r="G1832">
        <v>0</v>
      </c>
      <c r="H1832"/>
      <c r="I1832">
        <v>0</v>
      </c>
      <c r="J1832">
        <v>0</v>
      </c>
      <c r="K1832"/>
      <c r="L1832">
        <v>0</v>
      </c>
      <c r="M1832"/>
      <c r="N1832">
        <v>0</v>
      </c>
      <c r="O1832"/>
      <c r="P1832">
        <v>0</v>
      </c>
      <c r="Q1832"/>
      <c r="R1832">
        <v>0</v>
      </c>
      <c r="S1832"/>
      <c r="T1832">
        <v>0</v>
      </c>
      <c r="U1832" t="s">
        <v>53</v>
      </c>
      <c r="V1832" t="s">
        <v>53</v>
      </c>
      <c r="W1832"/>
      <c r="X1832">
        <v>188</v>
      </c>
      <c r="Y1832">
        <v>0</v>
      </c>
      <c r="Z1832">
        <v>11</v>
      </c>
      <c r="AA1832">
        <v>1</v>
      </c>
      <c r="AB1832">
        <v>1</v>
      </c>
      <c r="AC1832">
        <v>0</v>
      </c>
      <c r="AD1832" t="s">
        <v>53</v>
      </c>
      <c r="AE1832">
        <f>COUNTIF($E$2:E1832,E1832)</f>
        <v>0</v>
      </c>
      <c r="AF1832">
        <f>COUNTIF($H$2:$H1832,H1832)</f>
        <v>0</v>
      </c>
      <c r="AG1832">
        <f>COUNTIF($M$2:M1832,M1832)</f>
        <v>0</v>
      </c>
      <c r="AH1832">
        <f>COUNTIF($O$2:O1832,O1832)</f>
        <v>0</v>
      </c>
      <c r="AI1832">
        <f>COUNTIF($Q$2:Q1832,Q1832)</f>
        <v>0</v>
      </c>
      <c r="AJ1832">
        <f>COUNTIF($S$2:S1832,S1832)</f>
        <v>0</v>
      </c>
      <c r="AK1832">
        <f t="shared" si="28"/>
        <v>0.18359375</v>
      </c>
      <c r="AL1832">
        <f>IF(AD1832="",0,COUNTIF($AD$2:AD1832,AD1832))</f>
        <v>0</v>
      </c>
    </row>
    <row r="1833" spans="1:38">
      <c r="A1833" t="s">
        <v>6084</v>
      </c>
      <c r="B1833" t="s">
        <v>56</v>
      </c>
      <c r="C1833">
        <v>200</v>
      </c>
      <c r="D1833" t="s">
        <v>54</v>
      </c>
      <c r="E1833" t="s">
        <v>6085</v>
      </c>
      <c r="F1833">
        <v>70</v>
      </c>
      <c r="G1833">
        <v>582</v>
      </c>
      <c r="H1833"/>
      <c r="I1833">
        <v>0</v>
      </c>
      <c r="J1833">
        <v>0</v>
      </c>
      <c r="K1833"/>
      <c r="L1833">
        <v>0</v>
      </c>
      <c r="M1833" t="s">
        <v>6081</v>
      </c>
      <c r="N1833">
        <v>37</v>
      </c>
      <c r="O1833"/>
      <c r="P1833">
        <v>0</v>
      </c>
      <c r="Q1833" t="s">
        <v>4815</v>
      </c>
      <c r="R1833">
        <v>37</v>
      </c>
      <c r="S1833" t="s">
        <v>4719</v>
      </c>
      <c r="T1833">
        <v>42</v>
      </c>
      <c r="U1833" t="s">
        <v>53</v>
      </c>
      <c r="V1833" t="s">
        <v>53</v>
      </c>
      <c r="W1833" t="s">
        <v>108</v>
      </c>
      <c r="X1833">
        <v>61147</v>
      </c>
      <c r="Y1833">
        <v>1927</v>
      </c>
      <c r="Z1833">
        <v>3</v>
      </c>
      <c r="AA1833">
        <v>2</v>
      </c>
      <c r="AB1833">
        <v>110</v>
      </c>
      <c r="AC1833">
        <v>5</v>
      </c>
      <c r="AD1833" t="s">
        <v>6086</v>
      </c>
      <c r="AE1833">
        <f>COUNTIF($E$2:E1833,E1833)</f>
        <v>1</v>
      </c>
      <c r="AF1833">
        <f>COUNTIF($H$2:$H1833,H1833)</f>
        <v>0</v>
      </c>
      <c r="AG1833">
        <f>COUNTIF($M$2:M1833,M1833)</f>
        <v>2</v>
      </c>
      <c r="AH1833">
        <f>COUNTIF($O$2:O1833,O1833)</f>
        <v>0</v>
      </c>
      <c r="AI1833">
        <f>COUNTIF($Q$2:Q1833,Q1833)</f>
        <v>1</v>
      </c>
      <c r="AJ1833">
        <f>COUNTIF($S$2:S1833,S1833)</f>
        <v>1</v>
      </c>
      <c r="AK1833">
        <f t="shared" si="28"/>
        <v>59.7138671875</v>
      </c>
      <c r="AL1833">
        <f>IF(AD1833="",0,COUNTIF($AD$2:AD1833,AD1833))</f>
        <v>1</v>
      </c>
    </row>
    <row r="1834" spans="1:38">
      <c r="A1834" t="s">
        <v>6087</v>
      </c>
      <c r="B1834" t="s">
        <v>56</v>
      </c>
      <c r="C1834">
        <v>200</v>
      </c>
      <c r="D1834" t="s">
        <v>54</v>
      </c>
      <c r="E1834" t="s">
        <v>6088</v>
      </c>
      <c r="F1834">
        <v>70</v>
      </c>
      <c r="G1834">
        <v>582</v>
      </c>
      <c r="H1834"/>
      <c r="I1834">
        <v>0</v>
      </c>
      <c r="J1834">
        <v>0</v>
      </c>
      <c r="K1834"/>
      <c r="L1834">
        <v>0</v>
      </c>
      <c r="M1834" t="s">
        <v>6081</v>
      </c>
      <c r="N1834">
        <v>37</v>
      </c>
      <c r="O1834"/>
      <c r="P1834">
        <v>0</v>
      </c>
      <c r="Q1834" t="s">
        <v>4010</v>
      </c>
      <c r="R1834">
        <v>51</v>
      </c>
      <c r="S1834" t="s">
        <v>4011</v>
      </c>
      <c r="T1834">
        <v>45</v>
      </c>
      <c r="U1834" t="s">
        <v>53</v>
      </c>
      <c r="V1834" t="s">
        <v>53</v>
      </c>
      <c r="W1834" t="s">
        <v>108</v>
      </c>
      <c r="X1834">
        <v>66951</v>
      </c>
      <c r="Y1834">
        <v>2510</v>
      </c>
      <c r="Z1834">
        <v>4</v>
      </c>
      <c r="AA1834">
        <v>2</v>
      </c>
      <c r="AB1834">
        <v>124</v>
      </c>
      <c r="AC1834">
        <v>6</v>
      </c>
      <c r="AD1834" t="s">
        <v>6089</v>
      </c>
      <c r="AE1834">
        <f>COUNTIF($E$2:E1834,E1834)</f>
        <v>1</v>
      </c>
      <c r="AF1834">
        <f>COUNTIF($H$2:$H1834,H1834)</f>
        <v>0</v>
      </c>
      <c r="AG1834">
        <f>COUNTIF($M$2:M1834,M1834)</f>
        <v>3</v>
      </c>
      <c r="AH1834">
        <f>COUNTIF($O$2:O1834,O1834)</f>
        <v>0</v>
      </c>
      <c r="AI1834">
        <f>COUNTIF($Q$2:Q1834,Q1834)</f>
        <v>1</v>
      </c>
      <c r="AJ1834">
        <f>COUNTIF($S$2:S1834,S1834)</f>
        <v>1</v>
      </c>
      <c r="AK1834">
        <f t="shared" si="28"/>
        <v>65.3818359375</v>
      </c>
      <c r="AL1834">
        <f>IF(AD1834="",0,COUNTIF($AD$2:AD1834,AD1834))</f>
        <v>1</v>
      </c>
    </row>
    <row r="1835" spans="1:38">
      <c r="A1835" t="s">
        <v>6090</v>
      </c>
      <c r="B1835" t="s">
        <v>56</v>
      </c>
      <c r="C1835">
        <v>200</v>
      </c>
      <c r="D1835" t="s">
        <v>54</v>
      </c>
      <c r="E1835" t="s">
        <v>6091</v>
      </c>
      <c r="F1835">
        <v>70</v>
      </c>
      <c r="G1835">
        <v>582</v>
      </c>
      <c r="H1835"/>
      <c r="I1835">
        <v>0</v>
      </c>
      <c r="J1835">
        <v>0</v>
      </c>
      <c r="K1835"/>
      <c r="L1835">
        <v>0</v>
      </c>
      <c r="M1835" t="s">
        <v>6081</v>
      </c>
      <c r="N1835">
        <v>37</v>
      </c>
      <c r="O1835"/>
      <c r="P1835">
        <v>0</v>
      </c>
      <c r="Q1835" t="s">
        <v>3660</v>
      </c>
      <c r="R1835">
        <v>56</v>
      </c>
      <c r="S1835" t="s">
        <v>3528</v>
      </c>
      <c r="T1835">
        <v>43</v>
      </c>
      <c r="U1835" t="s">
        <v>53</v>
      </c>
      <c r="V1835" t="s">
        <v>53</v>
      </c>
      <c r="W1835" t="s">
        <v>108</v>
      </c>
      <c r="X1835">
        <v>121017</v>
      </c>
      <c r="Y1835">
        <v>9928</v>
      </c>
      <c r="Z1835">
        <v>5</v>
      </c>
      <c r="AA1835">
        <v>2</v>
      </c>
      <c r="AB1835">
        <v>119</v>
      </c>
      <c r="AC1835">
        <v>38</v>
      </c>
      <c r="AD1835" t="s">
        <v>6092</v>
      </c>
      <c r="AE1835">
        <f>COUNTIF($E$2:E1835,E1835)</f>
        <v>1</v>
      </c>
      <c r="AF1835">
        <f>COUNTIF($H$2:$H1835,H1835)</f>
        <v>0</v>
      </c>
      <c r="AG1835">
        <f>COUNTIF($M$2:M1835,M1835)</f>
        <v>4</v>
      </c>
      <c r="AH1835">
        <f>COUNTIF($O$2:O1835,O1835)</f>
        <v>0</v>
      </c>
      <c r="AI1835">
        <f>COUNTIF($Q$2:Q1835,Q1835)</f>
        <v>1</v>
      </c>
      <c r="AJ1835">
        <f>COUNTIF($S$2:S1835,S1835)</f>
        <v>1</v>
      </c>
      <c r="AK1835">
        <f t="shared" si="28"/>
        <v>118.1806640625</v>
      </c>
      <c r="AL1835">
        <f>IF(AD1835="",0,COUNTIF($AD$2:AD1835,AD1835))</f>
        <v>1</v>
      </c>
    </row>
    <row r="1836" spans="1:38">
      <c r="A1836" t="s">
        <v>6093</v>
      </c>
      <c r="B1836" t="s">
        <v>56</v>
      </c>
      <c r="C1836">
        <v>200</v>
      </c>
      <c r="D1836" t="s">
        <v>54</v>
      </c>
      <c r="E1836" t="s">
        <v>6094</v>
      </c>
      <c r="F1836">
        <v>70</v>
      </c>
      <c r="G1836">
        <v>582</v>
      </c>
      <c r="H1836"/>
      <c r="I1836">
        <v>0</v>
      </c>
      <c r="J1836">
        <v>0</v>
      </c>
      <c r="K1836"/>
      <c r="L1836">
        <v>0</v>
      </c>
      <c r="M1836" t="s">
        <v>6081</v>
      </c>
      <c r="N1836">
        <v>37</v>
      </c>
      <c r="O1836"/>
      <c r="P1836">
        <v>0</v>
      </c>
      <c r="Q1836" t="s">
        <v>2782</v>
      </c>
      <c r="R1836">
        <v>35</v>
      </c>
      <c r="S1836" t="s">
        <v>2628</v>
      </c>
      <c r="T1836">
        <v>45</v>
      </c>
      <c r="U1836" t="s">
        <v>53</v>
      </c>
      <c r="V1836" t="s">
        <v>53</v>
      </c>
      <c r="W1836" t="s">
        <v>108</v>
      </c>
      <c r="X1836">
        <v>82708</v>
      </c>
      <c r="Y1836">
        <v>5458</v>
      </c>
      <c r="Z1836">
        <v>6</v>
      </c>
      <c r="AA1836">
        <v>2</v>
      </c>
      <c r="AB1836">
        <v>98</v>
      </c>
      <c r="AC1836">
        <v>20</v>
      </c>
      <c r="AD1836" t="s">
        <v>6095</v>
      </c>
      <c r="AE1836">
        <f>COUNTIF($E$2:E1836,E1836)</f>
        <v>1</v>
      </c>
      <c r="AF1836">
        <f>COUNTIF($H$2:$H1836,H1836)</f>
        <v>0</v>
      </c>
      <c r="AG1836">
        <f>COUNTIF($M$2:M1836,M1836)</f>
        <v>5</v>
      </c>
      <c r="AH1836">
        <f>COUNTIF($O$2:O1836,O1836)</f>
        <v>0</v>
      </c>
      <c r="AI1836">
        <f>COUNTIF($Q$2:Q1836,Q1836)</f>
        <v>1</v>
      </c>
      <c r="AJ1836">
        <f>COUNTIF($S$2:S1836,S1836)</f>
        <v>1</v>
      </c>
      <c r="AK1836">
        <f t="shared" si="28"/>
        <v>80.76953125</v>
      </c>
      <c r="AL1836">
        <f>IF(AD1836="",0,COUNTIF($AD$2:AD1836,AD1836))</f>
        <v>1</v>
      </c>
    </row>
    <row r="1837" spans="1:38">
      <c r="A1837" t="s">
        <v>6096</v>
      </c>
      <c r="B1837" t="s">
        <v>56</v>
      </c>
      <c r="C1837">
        <v>200</v>
      </c>
      <c r="D1837" t="s">
        <v>54</v>
      </c>
      <c r="E1837" t="s">
        <v>6097</v>
      </c>
      <c r="F1837">
        <v>70</v>
      </c>
      <c r="G1837">
        <v>582</v>
      </c>
      <c r="H1837"/>
      <c r="I1837">
        <v>0</v>
      </c>
      <c r="J1837">
        <v>0</v>
      </c>
      <c r="K1837"/>
      <c r="L1837">
        <v>0</v>
      </c>
      <c r="M1837" t="s">
        <v>6081</v>
      </c>
      <c r="N1837">
        <v>37</v>
      </c>
      <c r="O1837"/>
      <c r="P1837">
        <v>0</v>
      </c>
      <c r="Q1837" t="s">
        <v>2418</v>
      </c>
      <c r="R1837">
        <v>38</v>
      </c>
      <c r="S1837" t="s">
        <v>2419</v>
      </c>
      <c r="T1837">
        <v>50</v>
      </c>
      <c r="U1837" t="s">
        <v>53</v>
      </c>
      <c r="V1837" t="s">
        <v>53</v>
      </c>
      <c r="W1837" t="s">
        <v>108</v>
      </c>
      <c r="X1837">
        <v>75168</v>
      </c>
      <c r="Y1837">
        <v>4566</v>
      </c>
      <c r="Z1837">
        <v>7</v>
      </c>
      <c r="AA1837">
        <v>2</v>
      </c>
      <c r="AB1837">
        <v>94</v>
      </c>
      <c r="AC1837">
        <v>21</v>
      </c>
      <c r="AD1837" t="s">
        <v>6098</v>
      </c>
      <c r="AE1837">
        <f>COUNTIF($E$2:E1837,E1837)</f>
        <v>1</v>
      </c>
      <c r="AF1837">
        <f>COUNTIF($H$2:$H1837,H1837)</f>
        <v>0</v>
      </c>
      <c r="AG1837">
        <f>COUNTIF($M$2:M1837,M1837)</f>
        <v>6</v>
      </c>
      <c r="AH1837">
        <f>COUNTIF($O$2:O1837,O1837)</f>
        <v>0</v>
      </c>
      <c r="AI1837">
        <f>COUNTIF($Q$2:Q1837,Q1837)</f>
        <v>1</v>
      </c>
      <c r="AJ1837">
        <f>COUNTIF($S$2:S1837,S1837)</f>
        <v>1</v>
      </c>
      <c r="AK1837">
        <f t="shared" si="28"/>
        <v>73.40625</v>
      </c>
      <c r="AL1837">
        <f>IF(AD1837="",0,COUNTIF($AD$2:AD1837,AD1837))</f>
        <v>1</v>
      </c>
    </row>
    <row r="1838" spans="1:38">
      <c r="A1838" t="s">
        <v>6099</v>
      </c>
      <c r="B1838" t="s">
        <v>56</v>
      </c>
      <c r="C1838">
        <v>200</v>
      </c>
      <c r="D1838" t="s">
        <v>54</v>
      </c>
      <c r="E1838" t="s">
        <v>6100</v>
      </c>
      <c r="F1838">
        <v>70</v>
      </c>
      <c r="G1838">
        <v>582</v>
      </c>
      <c r="H1838"/>
      <c r="I1838">
        <v>0</v>
      </c>
      <c r="J1838">
        <v>0</v>
      </c>
      <c r="K1838"/>
      <c r="L1838">
        <v>0</v>
      </c>
      <c r="M1838" t="s">
        <v>6081</v>
      </c>
      <c r="N1838">
        <v>37</v>
      </c>
      <c r="O1838"/>
      <c r="P1838">
        <v>0</v>
      </c>
      <c r="Q1838" t="s">
        <v>2281</v>
      </c>
      <c r="R1838">
        <v>55</v>
      </c>
      <c r="S1838" t="s">
        <v>2275</v>
      </c>
      <c r="T1838">
        <v>10</v>
      </c>
      <c r="U1838" t="s">
        <v>53</v>
      </c>
      <c r="V1838" t="s">
        <v>53</v>
      </c>
      <c r="W1838" t="s">
        <v>108</v>
      </c>
      <c r="X1838">
        <v>77399</v>
      </c>
      <c r="Y1838">
        <v>4416</v>
      </c>
      <c r="Z1838">
        <v>8</v>
      </c>
      <c r="AA1838">
        <v>2</v>
      </c>
      <c r="AB1838">
        <v>98</v>
      </c>
      <c r="AC1838">
        <v>18</v>
      </c>
      <c r="AD1838" t="s">
        <v>6101</v>
      </c>
      <c r="AE1838">
        <f>COUNTIF($E$2:E1838,E1838)</f>
        <v>1</v>
      </c>
      <c r="AF1838">
        <f>COUNTIF($H$2:$H1838,H1838)</f>
        <v>0</v>
      </c>
      <c r="AG1838">
        <f>COUNTIF($M$2:M1838,M1838)</f>
        <v>7</v>
      </c>
      <c r="AH1838">
        <f>COUNTIF($O$2:O1838,O1838)</f>
        <v>0</v>
      </c>
      <c r="AI1838">
        <f>COUNTIF($Q$2:Q1838,Q1838)</f>
        <v>1</v>
      </c>
      <c r="AJ1838">
        <f>COUNTIF($S$2:S1838,S1838)</f>
        <v>1</v>
      </c>
      <c r="AK1838">
        <f t="shared" si="28"/>
        <v>75.5849609375</v>
      </c>
      <c r="AL1838">
        <f>IF(AD1838="",0,COUNTIF($AD$2:AD1838,AD1838))</f>
        <v>1</v>
      </c>
    </row>
    <row r="1839" spans="1:38">
      <c r="A1839" t="s">
        <v>6102</v>
      </c>
      <c r="B1839" t="s">
        <v>56</v>
      </c>
      <c r="C1839">
        <v>200</v>
      </c>
      <c r="D1839" t="s">
        <v>54</v>
      </c>
      <c r="E1839" t="s">
        <v>6103</v>
      </c>
      <c r="F1839">
        <v>70</v>
      </c>
      <c r="G1839">
        <v>582</v>
      </c>
      <c r="H1839"/>
      <c r="I1839">
        <v>0</v>
      </c>
      <c r="J1839">
        <v>0</v>
      </c>
      <c r="K1839"/>
      <c r="L1839">
        <v>0</v>
      </c>
      <c r="M1839" t="s">
        <v>6081</v>
      </c>
      <c r="N1839">
        <v>37</v>
      </c>
      <c r="O1839"/>
      <c r="P1839">
        <v>0</v>
      </c>
      <c r="Q1839" t="s">
        <v>2189</v>
      </c>
      <c r="R1839">
        <v>33</v>
      </c>
      <c r="S1839" t="s">
        <v>2190</v>
      </c>
      <c r="T1839">
        <v>56</v>
      </c>
      <c r="U1839" t="s">
        <v>53</v>
      </c>
      <c r="V1839" t="s">
        <v>53</v>
      </c>
      <c r="W1839" t="s">
        <v>108</v>
      </c>
      <c r="X1839">
        <v>88023</v>
      </c>
      <c r="Y1839">
        <v>5724</v>
      </c>
      <c r="Z1839">
        <v>9</v>
      </c>
      <c r="AA1839">
        <v>2</v>
      </c>
      <c r="AB1839">
        <v>101</v>
      </c>
      <c r="AC1839">
        <v>26</v>
      </c>
      <c r="AD1839" t="s">
        <v>6104</v>
      </c>
      <c r="AE1839">
        <f>COUNTIF($E$2:E1839,E1839)</f>
        <v>1</v>
      </c>
      <c r="AF1839">
        <f>COUNTIF($H$2:$H1839,H1839)</f>
        <v>0</v>
      </c>
      <c r="AG1839">
        <f>COUNTIF($M$2:M1839,M1839)</f>
        <v>8</v>
      </c>
      <c r="AH1839">
        <f>COUNTIF($O$2:O1839,O1839)</f>
        <v>0</v>
      </c>
      <c r="AI1839">
        <f>COUNTIF($Q$2:Q1839,Q1839)</f>
        <v>1</v>
      </c>
      <c r="AJ1839">
        <f>COUNTIF($S$2:S1839,S1839)</f>
        <v>1</v>
      </c>
      <c r="AK1839">
        <f t="shared" si="28"/>
        <v>85.9599609375</v>
      </c>
      <c r="AL1839">
        <f>IF(AD1839="",0,COUNTIF($AD$2:AD1839,AD1839))</f>
        <v>1</v>
      </c>
    </row>
    <row r="1840" spans="1:38">
      <c r="A1840" t="s">
        <v>6105</v>
      </c>
      <c r="B1840" t="s">
        <v>56</v>
      </c>
      <c r="C1840">
        <v>200</v>
      </c>
      <c r="D1840" t="s">
        <v>54</v>
      </c>
      <c r="E1840" t="s">
        <v>6106</v>
      </c>
      <c r="F1840">
        <v>70</v>
      </c>
      <c r="G1840">
        <v>582</v>
      </c>
      <c r="H1840"/>
      <c r="I1840">
        <v>0</v>
      </c>
      <c r="J1840">
        <v>0</v>
      </c>
      <c r="K1840"/>
      <c r="L1840">
        <v>0</v>
      </c>
      <c r="M1840" t="s">
        <v>6081</v>
      </c>
      <c r="N1840">
        <v>37</v>
      </c>
      <c r="O1840"/>
      <c r="P1840">
        <v>0</v>
      </c>
      <c r="Q1840" t="s">
        <v>1952</v>
      </c>
      <c r="R1840">
        <v>85</v>
      </c>
      <c r="S1840" t="s">
        <v>1940</v>
      </c>
      <c r="T1840">
        <v>29</v>
      </c>
      <c r="U1840" t="s">
        <v>53</v>
      </c>
      <c r="V1840" t="s">
        <v>53</v>
      </c>
      <c r="W1840" t="s">
        <v>108</v>
      </c>
      <c r="X1840">
        <v>82966</v>
      </c>
      <c r="Y1840">
        <v>5059</v>
      </c>
      <c r="Z1840">
        <v>10</v>
      </c>
      <c r="AA1840">
        <v>1</v>
      </c>
      <c r="AB1840">
        <v>90</v>
      </c>
      <c r="AC1840">
        <v>22</v>
      </c>
      <c r="AD1840" t="s">
        <v>6107</v>
      </c>
      <c r="AE1840">
        <f>COUNTIF($E$2:E1840,E1840)</f>
        <v>1</v>
      </c>
      <c r="AF1840">
        <f>COUNTIF($H$2:$H1840,H1840)</f>
        <v>0</v>
      </c>
      <c r="AG1840">
        <f>COUNTIF($M$2:M1840,M1840)</f>
        <v>9</v>
      </c>
      <c r="AH1840">
        <f>COUNTIF($O$2:O1840,O1840)</f>
        <v>0</v>
      </c>
      <c r="AI1840">
        <f>COUNTIF($Q$2:Q1840,Q1840)</f>
        <v>1</v>
      </c>
      <c r="AJ1840">
        <f>COUNTIF($S$2:S1840,S1840)</f>
        <v>1</v>
      </c>
      <c r="AK1840">
        <f t="shared" si="28"/>
        <v>81.021484375</v>
      </c>
      <c r="AL1840">
        <f>IF(AD1840="",0,COUNTIF($AD$2:AD1840,AD1840))</f>
        <v>1</v>
      </c>
    </row>
    <row r="1841" spans="1:38">
      <c r="A1841" t="s">
        <v>6108</v>
      </c>
      <c r="B1841" t="s">
        <v>56</v>
      </c>
      <c r="C1841">
        <v>200</v>
      </c>
      <c r="D1841" t="s">
        <v>54</v>
      </c>
      <c r="E1841" t="s">
        <v>6109</v>
      </c>
      <c r="F1841">
        <v>60</v>
      </c>
      <c r="G1841">
        <v>495</v>
      </c>
      <c r="H1841"/>
      <c r="I1841">
        <v>0</v>
      </c>
      <c r="J1841">
        <v>0</v>
      </c>
      <c r="K1841"/>
      <c r="L1841">
        <v>0</v>
      </c>
      <c r="M1841" t="s">
        <v>6110</v>
      </c>
      <c r="N1841">
        <v>36</v>
      </c>
      <c r="O1841"/>
      <c r="P1841">
        <v>0</v>
      </c>
      <c r="Q1841" t="s">
        <v>5678</v>
      </c>
      <c r="R1841">
        <v>54</v>
      </c>
      <c r="S1841" t="s">
        <v>5635</v>
      </c>
      <c r="T1841">
        <v>45</v>
      </c>
      <c r="U1841" t="s">
        <v>53</v>
      </c>
      <c r="V1841" t="s">
        <v>53</v>
      </c>
      <c r="W1841" t="s">
        <v>108</v>
      </c>
      <c r="X1841">
        <v>65272</v>
      </c>
      <c r="Y1841">
        <v>2283</v>
      </c>
      <c r="Z1841">
        <v>2</v>
      </c>
      <c r="AA1841">
        <v>2039</v>
      </c>
      <c r="AB1841">
        <v>116</v>
      </c>
      <c r="AC1841">
        <v>14</v>
      </c>
      <c r="AD1841" t="s">
        <v>6111</v>
      </c>
      <c r="AE1841">
        <f>COUNTIF($E$2:E1841,E1841)</f>
        <v>1</v>
      </c>
      <c r="AF1841">
        <f>COUNTIF($H$2:$H1841,H1841)</f>
        <v>0</v>
      </c>
      <c r="AG1841">
        <f>COUNTIF($M$2:M1841,M1841)</f>
        <v>1</v>
      </c>
      <c r="AH1841">
        <f>COUNTIF($O$2:O1841,O1841)</f>
        <v>0</v>
      </c>
      <c r="AI1841">
        <f>COUNTIF($Q$2:Q1841,Q1841)</f>
        <v>1</v>
      </c>
      <c r="AJ1841">
        <f>COUNTIF($S$2:S1841,S1841)</f>
        <v>1</v>
      </c>
      <c r="AK1841">
        <f t="shared" si="28"/>
        <v>63.7421875</v>
      </c>
      <c r="AL1841">
        <f>IF(AD1841="",0,COUNTIF($AD$2:AD1841,AD1841))</f>
        <v>1</v>
      </c>
    </row>
    <row r="1842" spans="1:38">
      <c r="A1842" t="s">
        <v>6112</v>
      </c>
      <c r="B1842" t="s">
        <v>56</v>
      </c>
      <c r="C1842">
        <v>200</v>
      </c>
      <c r="D1842" t="s">
        <v>54</v>
      </c>
      <c r="E1842" t="s">
        <v>6113</v>
      </c>
      <c r="F1842">
        <v>69</v>
      </c>
      <c r="G1842">
        <v>559</v>
      </c>
      <c r="H1842"/>
      <c r="I1842">
        <v>0</v>
      </c>
      <c r="J1842">
        <v>0</v>
      </c>
      <c r="K1842"/>
      <c r="L1842">
        <v>0</v>
      </c>
      <c r="M1842" t="s">
        <v>6110</v>
      </c>
      <c r="N1842">
        <v>36</v>
      </c>
      <c r="O1842"/>
      <c r="P1842">
        <v>0</v>
      </c>
      <c r="Q1842" t="s">
        <v>3942</v>
      </c>
      <c r="R1842">
        <v>63</v>
      </c>
      <c r="S1842" t="s">
        <v>3846</v>
      </c>
      <c r="T1842">
        <v>70</v>
      </c>
      <c r="U1842" t="s">
        <v>53</v>
      </c>
      <c r="V1842" t="s">
        <v>53</v>
      </c>
      <c r="W1842" t="s">
        <v>108</v>
      </c>
      <c r="X1842">
        <v>93811</v>
      </c>
      <c r="Y1842">
        <v>6411</v>
      </c>
      <c r="Z1842">
        <v>3</v>
      </c>
      <c r="AA1842">
        <v>2</v>
      </c>
      <c r="AB1842">
        <v>115</v>
      </c>
      <c r="AC1842">
        <v>23</v>
      </c>
      <c r="AD1842" t="s">
        <v>6114</v>
      </c>
      <c r="AE1842">
        <f>COUNTIF($E$2:E1842,E1842)</f>
        <v>1</v>
      </c>
      <c r="AF1842">
        <f>COUNTIF($H$2:$H1842,H1842)</f>
        <v>0</v>
      </c>
      <c r="AG1842">
        <f>COUNTIF($M$2:M1842,M1842)</f>
        <v>2</v>
      </c>
      <c r="AH1842">
        <f>COUNTIF($O$2:O1842,O1842)</f>
        <v>0</v>
      </c>
      <c r="AI1842">
        <f>COUNTIF($Q$2:Q1842,Q1842)</f>
        <v>1</v>
      </c>
      <c r="AJ1842">
        <f>COUNTIF($S$2:S1842,S1842)</f>
        <v>1</v>
      </c>
      <c r="AK1842">
        <f t="shared" si="28"/>
        <v>91.6123046875</v>
      </c>
      <c r="AL1842">
        <f>IF(AD1842="",0,COUNTIF($AD$2:AD1842,AD1842))</f>
        <v>1</v>
      </c>
    </row>
    <row r="1843" spans="1:38">
      <c r="A1843" t="s">
        <v>6115</v>
      </c>
      <c r="B1843" t="s">
        <v>56</v>
      </c>
      <c r="C1843">
        <v>200</v>
      </c>
      <c r="D1843" t="s">
        <v>54</v>
      </c>
      <c r="E1843" t="s">
        <v>6116</v>
      </c>
      <c r="F1843">
        <v>69</v>
      </c>
      <c r="G1843">
        <v>559</v>
      </c>
      <c r="H1843"/>
      <c r="I1843">
        <v>0</v>
      </c>
      <c r="J1843">
        <v>0</v>
      </c>
      <c r="K1843"/>
      <c r="L1843">
        <v>0</v>
      </c>
      <c r="M1843" t="s">
        <v>6110</v>
      </c>
      <c r="N1843">
        <v>36</v>
      </c>
      <c r="O1843"/>
      <c r="P1843">
        <v>0</v>
      </c>
      <c r="Q1843" t="s">
        <v>2547</v>
      </c>
      <c r="R1843">
        <v>28</v>
      </c>
      <c r="S1843" t="s">
        <v>2524</v>
      </c>
      <c r="T1843">
        <v>38</v>
      </c>
      <c r="U1843" t="s">
        <v>53</v>
      </c>
      <c r="V1843" t="s">
        <v>53</v>
      </c>
      <c r="W1843" t="s">
        <v>108</v>
      </c>
      <c r="X1843">
        <v>80008</v>
      </c>
      <c r="Y1843">
        <v>5383</v>
      </c>
      <c r="Z1843">
        <v>4</v>
      </c>
      <c r="AA1843">
        <v>2</v>
      </c>
      <c r="AB1843">
        <v>99</v>
      </c>
      <c r="AC1843">
        <v>21</v>
      </c>
      <c r="AD1843" t="s">
        <v>6117</v>
      </c>
      <c r="AE1843">
        <f>COUNTIF($E$2:E1843,E1843)</f>
        <v>1</v>
      </c>
      <c r="AF1843">
        <f>COUNTIF($H$2:$H1843,H1843)</f>
        <v>0</v>
      </c>
      <c r="AG1843">
        <f>COUNTIF($M$2:M1843,M1843)</f>
        <v>3</v>
      </c>
      <c r="AH1843">
        <f>COUNTIF($O$2:O1843,O1843)</f>
        <v>0</v>
      </c>
      <c r="AI1843">
        <f>COUNTIF($Q$2:Q1843,Q1843)</f>
        <v>1</v>
      </c>
      <c r="AJ1843">
        <f>COUNTIF($S$2:S1843,S1843)</f>
        <v>1</v>
      </c>
      <c r="AK1843">
        <f t="shared" si="28"/>
        <v>78.1328125</v>
      </c>
      <c r="AL1843">
        <f>IF(AD1843="",0,COUNTIF($AD$2:AD1843,AD1843))</f>
        <v>1</v>
      </c>
    </row>
    <row r="1844" spans="1:38">
      <c r="A1844" t="s">
        <v>6118</v>
      </c>
      <c r="B1844" t="s">
        <v>56</v>
      </c>
      <c r="C1844">
        <v>200</v>
      </c>
      <c r="D1844" t="s">
        <v>54</v>
      </c>
      <c r="E1844" t="s">
        <v>6119</v>
      </c>
      <c r="F1844">
        <v>69</v>
      </c>
      <c r="G1844">
        <v>559</v>
      </c>
      <c r="H1844"/>
      <c r="I1844">
        <v>0</v>
      </c>
      <c r="J1844">
        <v>0</v>
      </c>
      <c r="K1844"/>
      <c r="L1844">
        <v>0</v>
      </c>
      <c r="M1844" t="s">
        <v>6110</v>
      </c>
      <c r="N1844">
        <v>36</v>
      </c>
      <c r="O1844"/>
      <c r="P1844">
        <v>0</v>
      </c>
      <c r="Q1844" t="s">
        <v>2272</v>
      </c>
      <c r="R1844">
        <v>47</v>
      </c>
      <c r="S1844" t="s">
        <v>2257</v>
      </c>
      <c r="T1844">
        <v>42</v>
      </c>
      <c r="U1844" t="s">
        <v>53</v>
      </c>
      <c r="V1844" t="s">
        <v>53</v>
      </c>
      <c r="W1844" t="s">
        <v>108</v>
      </c>
      <c r="X1844">
        <v>76881</v>
      </c>
      <c r="Y1844">
        <v>4677</v>
      </c>
      <c r="Z1844">
        <v>5</v>
      </c>
      <c r="AA1844">
        <v>2</v>
      </c>
      <c r="AB1844">
        <v>103</v>
      </c>
      <c r="AC1844">
        <v>30</v>
      </c>
      <c r="AD1844" t="s">
        <v>6120</v>
      </c>
      <c r="AE1844">
        <f>COUNTIF($E$2:E1844,E1844)</f>
        <v>1</v>
      </c>
      <c r="AF1844">
        <f>COUNTIF($H$2:$H1844,H1844)</f>
        <v>0</v>
      </c>
      <c r="AG1844">
        <f>COUNTIF($M$2:M1844,M1844)</f>
        <v>4</v>
      </c>
      <c r="AH1844">
        <f>COUNTIF($O$2:O1844,O1844)</f>
        <v>0</v>
      </c>
      <c r="AI1844">
        <f>COUNTIF($Q$2:Q1844,Q1844)</f>
        <v>1</v>
      </c>
      <c r="AJ1844">
        <f>COUNTIF($S$2:S1844,S1844)</f>
        <v>1</v>
      </c>
      <c r="AK1844">
        <f t="shared" si="28"/>
        <v>75.0791015625</v>
      </c>
      <c r="AL1844">
        <f>IF(AD1844="",0,COUNTIF($AD$2:AD1844,AD1844))</f>
        <v>1</v>
      </c>
    </row>
    <row r="1845" spans="1:38">
      <c r="A1845" t="s">
        <v>6121</v>
      </c>
      <c r="B1845" t="s">
        <v>56</v>
      </c>
      <c r="C1845">
        <v>200</v>
      </c>
      <c r="D1845" t="s">
        <v>54</v>
      </c>
      <c r="E1845" t="s">
        <v>6122</v>
      </c>
      <c r="F1845">
        <v>69</v>
      </c>
      <c r="G1845">
        <v>559</v>
      </c>
      <c r="H1845"/>
      <c r="I1845">
        <v>0</v>
      </c>
      <c r="J1845">
        <v>0</v>
      </c>
      <c r="K1845"/>
      <c r="L1845">
        <v>0</v>
      </c>
      <c r="M1845" t="s">
        <v>6110</v>
      </c>
      <c r="N1845">
        <v>36</v>
      </c>
      <c r="O1845"/>
      <c r="P1845">
        <v>0</v>
      </c>
      <c r="Q1845" t="s">
        <v>1286</v>
      </c>
      <c r="R1845">
        <v>31</v>
      </c>
      <c r="S1845" t="s">
        <v>1280</v>
      </c>
      <c r="T1845">
        <v>60</v>
      </c>
      <c r="U1845" t="s">
        <v>53</v>
      </c>
      <c r="V1845" t="s">
        <v>53</v>
      </c>
      <c r="W1845" t="s">
        <v>108</v>
      </c>
      <c r="X1845">
        <v>73193</v>
      </c>
      <c r="Y1845">
        <v>4292</v>
      </c>
      <c r="Z1845">
        <v>6</v>
      </c>
      <c r="AA1845">
        <v>2</v>
      </c>
      <c r="AB1845">
        <v>104</v>
      </c>
      <c r="AC1845">
        <v>22</v>
      </c>
      <c r="AD1845" t="s">
        <v>6123</v>
      </c>
      <c r="AE1845">
        <f>COUNTIF($E$2:E1845,E1845)</f>
        <v>1</v>
      </c>
      <c r="AF1845">
        <f>COUNTIF($H$2:$H1845,H1845)</f>
        <v>0</v>
      </c>
      <c r="AG1845">
        <f>COUNTIF($M$2:M1845,M1845)</f>
        <v>5</v>
      </c>
      <c r="AH1845">
        <f>COUNTIF($O$2:O1845,O1845)</f>
        <v>0</v>
      </c>
      <c r="AI1845">
        <f>COUNTIF($Q$2:Q1845,Q1845)</f>
        <v>1</v>
      </c>
      <c r="AJ1845">
        <f>COUNTIF($S$2:S1845,S1845)</f>
        <v>1</v>
      </c>
      <c r="AK1845">
        <f t="shared" si="28"/>
        <v>71.4775390625</v>
      </c>
      <c r="AL1845">
        <f>IF(AD1845="",0,COUNTIF($AD$2:AD1845,AD1845))</f>
        <v>1</v>
      </c>
    </row>
    <row r="1846" spans="1:38">
      <c r="A1846" t="s">
        <v>6124</v>
      </c>
      <c r="B1846" t="s">
        <v>56</v>
      </c>
      <c r="C1846">
        <v>200</v>
      </c>
      <c r="D1846" t="s">
        <v>54</v>
      </c>
      <c r="E1846" t="s">
        <v>6125</v>
      </c>
      <c r="F1846">
        <v>69</v>
      </c>
      <c r="G1846">
        <v>559</v>
      </c>
      <c r="H1846"/>
      <c r="I1846">
        <v>0</v>
      </c>
      <c r="J1846">
        <v>0</v>
      </c>
      <c r="K1846"/>
      <c r="L1846">
        <v>0</v>
      </c>
      <c r="M1846" t="s">
        <v>6110</v>
      </c>
      <c r="N1846">
        <v>36</v>
      </c>
      <c r="O1846"/>
      <c r="P1846">
        <v>0</v>
      </c>
      <c r="Q1846" t="s">
        <v>784</v>
      </c>
      <c r="R1846">
        <v>36</v>
      </c>
      <c r="S1846" t="s">
        <v>781</v>
      </c>
      <c r="T1846">
        <v>61</v>
      </c>
      <c r="U1846" t="s">
        <v>53</v>
      </c>
      <c r="V1846" t="s">
        <v>53</v>
      </c>
      <c r="W1846" t="s">
        <v>108</v>
      </c>
      <c r="X1846">
        <v>66461</v>
      </c>
      <c r="Y1846">
        <v>3445</v>
      </c>
      <c r="Z1846">
        <v>7</v>
      </c>
      <c r="AA1846">
        <v>1</v>
      </c>
      <c r="AB1846">
        <v>104</v>
      </c>
      <c r="AC1846">
        <v>14</v>
      </c>
      <c r="AD1846" t="s">
        <v>6126</v>
      </c>
      <c r="AE1846">
        <f>COUNTIF($E$2:E1846,E1846)</f>
        <v>1</v>
      </c>
      <c r="AF1846">
        <f>COUNTIF($H$2:$H1846,H1846)</f>
        <v>0</v>
      </c>
      <c r="AG1846">
        <f>COUNTIF($M$2:M1846,M1846)</f>
        <v>6</v>
      </c>
      <c r="AH1846">
        <f>COUNTIF($O$2:O1846,O1846)</f>
        <v>0</v>
      </c>
      <c r="AI1846">
        <f>COUNTIF($Q$2:Q1846,Q1846)</f>
        <v>1</v>
      </c>
      <c r="AJ1846">
        <f>COUNTIF($S$2:S1846,S1846)</f>
        <v>1</v>
      </c>
      <c r="AK1846">
        <f t="shared" si="28"/>
        <v>64.9033203125</v>
      </c>
      <c r="AL1846">
        <f>IF(AD1846="",0,COUNTIF($AD$2:AD1846,AD1846))</f>
        <v>1</v>
      </c>
    </row>
    <row r="1847" spans="1:38">
      <c r="A1847" t="s">
        <v>6127</v>
      </c>
      <c r="B1847" t="s">
        <v>56</v>
      </c>
      <c r="C1847">
        <v>200</v>
      </c>
      <c r="D1847" t="s">
        <v>54</v>
      </c>
      <c r="E1847" t="s">
        <v>6128</v>
      </c>
      <c r="F1847">
        <v>66</v>
      </c>
      <c r="G1847">
        <v>555</v>
      </c>
      <c r="H1847"/>
      <c r="I1847">
        <v>0</v>
      </c>
      <c r="J1847">
        <v>0</v>
      </c>
      <c r="K1847"/>
      <c r="L1847">
        <v>0</v>
      </c>
      <c r="M1847" t="s">
        <v>6129</v>
      </c>
      <c r="N1847">
        <v>42</v>
      </c>
      <c r="O1847"/>
      <c r="P1847">
        <v>0</v>
      </c>
      <c r="Q1847" t="s">
        <v>5421</v>
      </c>
      <c r="R1847">
        <v>66</v>
      </c>
      <c r="S1847" t="s">
        <v>5145</v>
      </c>
      <c r="T1847">
        <v>39</v>
      </c>
      <c r="U1847" t="s">
        <v>53</v>
      </c>
      <c r="V1847" t="s">
        <v>53</v>
      </c>
      <c r="W1847" t="s">
        <v>108</v>
      </c>
      <c r="X1847">
        <v>82950</v>
      </c>
      <c r="Y1847">
        <v>4878</v>
      </c>
      <c r="Z1847">
        <v>2</v>
      </c>
      <c r="AA1847">
        <v>1840</v>
      </c>
      <c r="AB1847">
        <v>109</v>
      </c>
      <c r="AC1847">
        <v>17</v>
      </c>
      <c r="AD1847" t="s">
        <v>6130</v>
      </c>
      <c r="AE1847">
        <f>COUNTIF($E$2:E1847,E1847)</f>
        <v>1</v>
      </c>
      <c r="AF1847">
        <f>COUNTIF($H$2:$H1847,H1847)</f>
        <v>0</v>
      </c>
      <c r="AG1847">
        <f>COUNTIF($M$2:M1847,M1847)</f>
        <v>1</v>
      </c>
      <c r="AH1847">
        <f>COUNTIF($O$2:O1847,O1847)</f>
        <v>0</v>
      </c>
      <c r="AI1847">
        <f>COUNTIF($Q$2:Q1847,Q1847)</f>
        <v>1</v>
      </c>
      <c r="AJ1847">
        <f>COUNTIF($S$2:S1847,S1847)</f>
        <v>1</v>
      </c>
      <c r="AK1847">
        <f t="shared" si="28"/>
        <v>81.005859375</v>
      </c>
      <c r="AL1847">
        <f>IF(AD1847="",0,COUNTIF($AD$2:AD1847,AD1847))</f>
        <v>1</v>
      </c>
    </row>
    <row r="1848" spans="1:38">
      <c r="A1848" t="s">
        <v>6131</v>
      </c>
      <c r="B1848" t="s">
        <v>56</v>
      </c>
      <c r="C1848">
        <v>200</v>
      </c>
      <c r="D1848" t="s">
        <v>54</v>
      </c>
      <c r="E1848" t="s">
        <v>6132</v>
      </c>
      <c r="F1848">
        <v>69</v>
      </c>
      <c r="G1848">
        <v>598</v>
      </c>
      <c r="H1848"/>
      <c r="I1848">
        <v>0</v>
      </c>
      <c r="J1848">
        <v>0</v>
      </c>
      <c r="K1848"/>
      <c r="L1848">
        <v>0</v>
      </c>
      <c r="M1848" t="s">
        <v>6133</v>
      </c>
      <c r="N1848">
        <v>45</v>
      </c>
      <c r="O1848"/>
      <c r="P1848">
        <v>0</v>
      </c>
      <c r="Q1848" t="s">
        <v>166</v>
      </c>
      <c r="R1848">
        <v>62</v>
      </c>
      <c r="S1848" t="s">
        <v>167</v>
      </c>
      <c r="T1848">
        <v>93</v>
      </c>
      <c r="U1848" t="s">
        <v>53</v>
      </c>
      <c r="V1848" t="s">
        <v>53</v>
      </c>
      <c r="W1848" t="s">
        <v>108</v>
      </c>
      <c r="X1848">
        <v>64782</v>
      </c>
      <c r="Y1848">
        <v>2337</v>
      </c>
      <c r="Z1848">
        <v>2</v>
      </c>
      <c r="AA1848">
        <v>1953</v>
      </c>
      <c r="AB1848">
        <v>113</v>
      </c>
      <c r="AC1848">
        <v>8</v>
      </c>
      <c r="AD1848" t="s">
        <v>6134</v>
      </c>
      <c r="AE1848">
        <f>COUNTIF($E$2:E1848,E1848)</f>
        <v>1</v>
      </c>
      <c r="AF1848">
        <f>COUNTIF($H$2:$H1848,H1848)</f>
        <v>0</v>
      </c>
      <c r="AG1848">
        <f>COUNTIF($M$2:M1848,M1848)</f>
        <v>1</v>
      </c>
      <c r="AH1848">
        <f>COUNTIF($O$2:O1848,O1848)</f>
        <v>0</v>
      </c>
      <c r="AI1848">
        <f>COUNTIF($Q$2:Q1848,Q1848)</f>
        <v>4</v>
      </c>
      <c r="AJ1848">
        <f>COUNTIF($S$2:S1848,S1848)</f>
        <v>2</v>
      </c>
      <c r="AK1848">
        <f t="shared" si="28"/>
        <v>63.263671875</v>
      </c>
      <c r="AL1848">
        <f>IF(AD1848="",0,COUNTIF($AD$2:AD1848,AD1848))</f>
        <v>1</v>
      </c>
    </row>
    <row r="1849" spans="1:38">
      <c r="A1849" t="s">
        <v>6135</v>
      </c>
      <c r="B1849" t="s">
        <v>56</v>
      </c>
      <c r="C1849">
        <v>200</v>
      </c>
      <c r="D1849" t="s">
        <v>54</v>
      </c>
      <c r="E1849" t="s">
        <v>6136</v>
      </c>
      <c r="F1849">
        <v>78</v>
      </c>
      <c r="G1849">
        <v>662</v>
      </c>
      <c r="H1849"/>
      <c r="I1849">
        <v>0</v>
      </c>
      <c r="J1849">
        <v>0</v>
      </c>
      <c r="K1849"/>
      <c r="L1849">
        <v>0</v>
      </c>
      <c r="M1849" t="s">
        <v>6133</v>
      </c>
      <c r="N1849">
        <v>45</v>
      </c>
      <c r="O1849"/>
      <c r="P1849">
        <v>0</v>
      </c>
      <c r="Q1849" t="s">
        <v>5690</v>
      </c>
      <c r="R1849">
        <v>42</v>
      </c>
      <c r="S1849" t="s">
        <v>5614</v>
      </c>
      <c r="T1849">
        <v>61</v>
      </c>
      <c r="U1849" t="s">
        <v>53</v>
      </c>
      <c r="V1849" t="s">
        <v>53</v>
      </c>
      <c r="W1849" t="s">
        <v>108</v>
      </c>
      <c r="X1849">
        <v>64241</v>
      </c>
      <c r="Y1849">
        <v>2075</v>
      </c>
      <c r="Z1849">
        <v>3</v>
      </c>
      <c r="AA1849">
        <v>2</v>
      </c>
      <c r="AB1849">
        <v>121</v>
      </c>
      <c r="AC1849">
        <v>9</v>
      </c>
      <c r="AD1849" t="s">
        <v>6137</v>
      </c>
      <c r="AE1849">
        <f>COUNTIF($E$2:E1849,E1849)</f>
        <v>1</v>
      </c>
      <c r="AF1849">
        <f>COUNTIF($H$2:$H1849,H1849)</f>
        <v>0</v>
      </c>
      <c r="AG1849">
        <f>COUNTIF($M$2:M1849,M1849)</f>
        <v>2</v>
      </c>
      <c r="AH1849">
        <f>COUNTIF($O$2:O1849,O1849)</f>
        <v>0</v>
      </c>
      <c r="AI1849">
        <f>COUNTIF($Q$2:Q1849,Q1849)</f>
        <v>1</v>
      </c>
      <c r="AJ1849">
        <f>COUNTIF($S$2:S1849,S1849)</f>
        <v>1</v>
      </c>
      <c r="AK1849">
        <f t="shared" si="28"/>
        <v>62.7353515625</v>
      </c>
      <c r="AL1849">
        <f>IF(AD1849="",0,COUNTIF($AD$2:AD1849,AD1849))</f>
        <v>1</v>
      </c>
    </row>
    <row r="1850" spans="1:38">
      <c r="A1850" t="s">
        <v>6138</v>
      </c>
      <c r="B1850" t="s">
        <v>56</v>
      </c>
      <c r="C1850">
        <v>200</v>
      </c>
      <c r="D1850" t="s">
        <v>54</v>
      </c>
      <c r="E1850" t="s">
        <v>6139</v>
      </c>
      <c r="F1850">
        <v>78</v>
      </c>
      <c r="G1850">
        <v>662</v>
      </c>
      <c r="H1850"/>
      <c r="I1850">
        <v>0</v>
      </c>
      <c r="J1850">
        <v>0</v>
      </c>
      <c r="K1850"/>
      <c r="L1850">
        <v>0</v>
      </c>
      <c r="M1850" t="s">
        <v>6133</v>
      </c>
      <c r="N1850">
        <v>45</v>
      </c>
      <c r="O1850"/>
      <c r="P1850">
        <v>0</v>
      </c>
      <c r="Q1850" t="s">
        <v>5478</v>
      </c>
      <c r="R1850">
        <v>46</v>
      </c>
      <c r="S1850" t="s">
        <v>5370</v>
      </c>
      <c r="T1850">
        <v>49</v>
      </c>
      <c r="U1850" t="s">
        <v>53</v>
      </c>
      <c r="V1850" t="s">
        <v>53</v>
      </c>
      <c r="W1850" t="s">
        <v>108</v>
      </c>
      <c r="X1850">
        <v>51528</v>
      </c>
      <c r="Y1850">
        <v>1245</v>
      </c>
      <c r="Z1850">
        <v>4</v>
      </c>
      <c r="AA1850">
        <v>1</v>
      </c>
      <c r="AB1850">
        <v>82</v>
      </c>
      <c r="AC1850">
        <v>9</v>
      </c>
      <c r="AD1850" t="s">
        <v>6140</v>
      </c>
      <c r="AE1850">
        <f>COUNTIF($E$2:E1850,E1850)</f>
        <v>1</v>
      </c>
      <c r="AF1850">
        <f>COUNTIF($H$2:$H1850,H1850)</f>
        <v>0</v>
      </c>
      <c r="AG1850">
        <f>COUNTIF($M$2:M1850,M1850)</f>
        <v>3</v>
      </c>
      <c r="AH1850">
        <f>COUNTIF($O$2:O1850,O1850)</f>
        <v>0</v>
      </c>
      <c r="AI1850">
        <f>COUNTIF($Q$2:Q1850,Q1850)</f>
        <v>1</v>
      </c>
      <c r="AJ1850">
        <f>COUNTIF($S$2:S1850,S1850)</f>
        <v>1</v>
      </c>
      <c r="AK1850">
        <f t="shared" si="28"/>
        <v>50.3203125</v>
      </c>
      <c r="AL1850">
        <f>IF(AD1850="",0,COUNTIF($AD$2:AD1850,AD1850))</f>
        <v>1</v>
      </c>
    </row>
    <row r="1851" spans="1:38">
      <c r="A1851" t="s">
        <v>6141</v>
      </c>
      <c r="B1851" t="s">
        <v>56</v>
      </c>
      <c r="C1851">
        <v>200</v>
      </c>
      <c r="D1851" t="s">
        <v>54</v>
      </c>
      <c r="E1851" t="s">
        <v>6142</v>
      </c>
      <c r="F1851">
        <v>64</v>
      </c>
      <c r="G1851">
        <v>540</v>
      </c>
      <c r="H1851"/>
      <c r="I1851">
        <v>0</v>
      </c>
      <c r="J1851">
        <v>0</v>
      </c>
      <c r="K1851"/>
      <c r="L1851">
        <v>0</v>
      </c>
      <c r="M1851" t="s">
        <v>6143</v>
      </c>
      <c r="N1851">
        <v>40</v>
      </c>
      <c r="O1851"/>
      <c r="P1851">
        <v>0</v>
      </c>
      <c r="Q1851" t="s">
        <v>5913</v>
      </c>
      <c r="R1851">
        <v>86</v>
      </c>
      <c r="S1851" t="s">
        <v>5817</v>
      </c>
      <c r="T1851">
        <v>37</v>
      </c>
      <c r="U1851" t="s">
        <v>53</v>
      </c>
      <c r="V1851" t="s">
        <v>53</v>
      </c>
      <c r="W1851" t="s">
        <v>108</v>
      </c>
      <c r="X1851">
        <v>65965</v>
      </c>
      <c r="Y1851">
        <v>2501</v>
      </c>
      <c r="Z1851">
        <v>2</v>
      </c>
      <c r="AA1851">
        <v>2027</v>
      </c>
      <c r="AB1851">
        <v>110</v>
      </c>
      <c r="AC1851">
        <v>20</v>
      </c>
      <c r="AD1851" t="s">
        <v>6144</v>
      </c>
      <c r="AE1851">
        <f>COUNTIF($E$2:E1851,E1851)</f>
        <v>1</v>
      </c>
      <c r="AF1851">
        <f>COUNTIF($H$2:$H1851,H1851)</f>
        <v>0</v>
      </c>
      <c r="AG1851">
        <f>COUNTIF($M$2:M1851,M1851)</f>
        <v>1</v>
      </c>
      <c r="AH1851">
        <f>COUNTIF($O$2:O1851,O1851)</f>
        <v>0</v>
      </c>
      <c r="AI1851">
        <f>COUNTIF($Q$2:Q1851,Q1851)</f>
        <v>2</v>
      </c>
      <c r="AJ1851">
        <f>COUNTIF($S$2:S1851,S1851)</f>
        <v>2</v>
      </c>
      <c r="AK1851">
        <f t="shared" si="28"/>
        <v>64.4189453125</v>
      </c>
      <c r="AL1851">
        <f>IF(AD1851="",0,COUNTIF($AD$2:AD1851,AD1851))</f>
        <v>1</v>
      </c>
    </row>
    <row r="1852" spans="1:38">
      <c r="A1852" t="s">
        <v>6145</v>
      </c>
      <c r="B1852" t="s">
        <v>56</v>
      </c>
      <c r="C1852">
        <v>200</v>
      </c>
      <c r="D1852" t="s">
        <v>54</v>
      </c>
      <c r="E1852" t="s">
        <v>6146</v>
      </c>
      <c r="F1852">
        <v>73</v>
      </c>
      <c r="G1852">
        <v>604</v>
      </c>
      <c r="H1852"/>
      <c r="I1852">
        <v>0</v>
      </c>
      <c r="J1852">
        <v>0</v>
      </c>
      <c r="K1852"/>
      <c r="L1852">
        <v>0</v>
      </c>
      <c r="M1852" t="s">
        <v>6143</v>
      </c>
      <c r="N1852">
        <v>40</v>
      </c>
      <c r="O1852"/>
      <c r="P1852">
        <v>0</v>
      </c>
      <c r="Q1852" t="s">
        <v>3834</v>
      </c>
      <c r="R1852">
        <v>42</v>
      </c>
      <c r="S1852" t="s">
        <v>3535</v>
      </c>
      <c r="T1852">
        <v>52</v>
      </c>
      <c r="U1852" t="s">
        <v>53</v>
      </c>
      <c r="V1852" t="s">
        <v>53</v>
      </c>
      <c r="W1852" t="s">
        <v>108</v>
      </c>
      <c r="X1852">
        <v>85497</v>
      </c>
      <c r="Y1852">
        <v>5826</v>
      </c>
      <c r="Z1852">
        <v>3</v>
      </c>
      <c r="AA1852">
        <v>2</v>
      </c>
      <c r="AB1852">
        <v>95</v>
      </c>
      <c r="AC1852">
        <v>26</v>
      </c>
      <c r="AD1852" t="s">
        <v>6147</v>
      </c>
      <c r="AE1852">
        <f>COUNTIF($E$2:E1852,E1852)</f>
        <v>1</v>
      </c>
      <c r="AF1852">
        <f>COUNTIF($H$2:$H1852,H1852)</f>
        <v>0</v>
      </c>
      <c r="AG1852">
        <f>COUNTIF($M$2:M1852,M1852)</f>
        <v>2</v>
      </c>
      <c r="AH1852">
        <f>COUNTIF($O$2:O1852,O1852)</f>
        <v>0</v>
      </c>
      <c r="AI1852">
        <f>COUNTIF($Q$2:Q1852,Q1852)</f>
        <v>1</v>
      </c>
      <c r="AJ1852">
        <f>COUNTIF($S$2:S1852,S1852)</f>
        <v>1</v>
      </c>
      <c r="AK1852">
        <f t="shared" si="28"/>
        <v>83.4931640625</v>
      </c>
      <c r="AL1852">
        <f>IF(AD1852="",0,COUNTIF($AD$2:AD1852,AD1852))</f>
        <v>1</v>
      </c>
    </row>
    <row r="1853" spans="1:38">
      <c r="A1853" t="s">
        <v>6148</v>
      </c>
      <c r="B1853" t="s">
        <v>56</v>
      </c>
      <c r="C1853">
        <v>200</v>
      </c>
      <c r="D1853" t="s">
        <v>54</v>
      </c>
      <c r="E1853" t="s">
        <v>6149</v>
      </c>
      <c r="F1853">
        <v>73</v>
      </c>
      <c r="G1853">
        <v>604</v>
      </c>
      <c r="H1853"/>
      <c r="I1853">
        <v>0</v>
      </c>
      <c r="J1853">
        <v>0</v>
      </c>
      <c r="K1853"/>
      <c r="L1853">
        <v>0</v>
      </c>
      <c r="M1853" t="s">
        <v>6143</v>
      </c>
      <c r="N1853">
        <v>40</v>
      </c>
      <c r="O1853" t="s">
        <v>2371</v>
      </c>
      <c r="P1853">
        <v>68</v>
      </c>
      <c r="Q1853" t="s">
        <v>2415</v>
      </c>
      <c r="R1853">
        <v>37</v>
      </c>
      <c r="S1853" t="s">
        <v>2409</v>
      </c>
      <c r="T1853">
        <v>33</v>
      </c>
      <c r="U1853" t="s">
        <v>53</v>
      </c>
      <c r="V1853" t="s">
        <v>53</v>
      </c>
      <c r="W1853" t="s">
        <v>108</v>
      </c>
      <c r="X1853">
        <v>73355</v>
      </c>
      <c r="Y1853">
        <v>3434</v>
      </c>
      <c r="Z1853">
        <v>4</v>
      </c>
      <c r="AA1853">
        <v>2</v>
      </c>
      <c r="AB1853">
        <v>105</v>
      </c>
      <c r="AC1853">
        <v>21</v>
      </c>
      <c r="AD1853" t="s">
        <v>6150</v>
      </c>
      <c r="AE1853">
        <f>COUNTIF($E$2:E1853,E1853)</f>
        <v>1</v>
      </c>
      <c r="AF1853">
        <f>COUNTIF($H$2:$H1853,H1853)</f>
        <v>0</v>
      </c>
      <c r="AG1853">
        <f>COUNTIF($M$2:M1853,M1853)</f>
        <v>3</v>
      </c>
      <c r="AH1853">
        <f>COUNTIF($O$2:O1853,O1853)</f>
        <v>4</v>
      </c>
      <c r="AI1853">
        <f>COUNTIF($Q$2:Q1853,Q1853)</f>
        <v>1</v>
      </c>
      <c r="AJ1853">
        <f>COUNTIF($S$2:S1853,S1853)</f>
        <v>1</v>
      </c>
      <c r="AK1853">
        <f t="shared" si="28"/>
        <v>71.6357421875</v>
      </c>
      <c r="AL1853">
        <f>IF(AD1853="",0,COUNTIF($AD$2:AD1853,AD1853))</f>
        <v>1</v>
      </c>
    </row>
    <row r="1854" spans="1:38">
      <c r="A1854" t="s">
        <v>6151</v>
      </c>
      <c r="B1854" t="s">
        <v>56</v>
      </c>
      <c r="C1854">
        <v>404</v>
      </c>
      <c r="D1854" t="s">
        <v>57</v>
      </c>
      <c r="E1854"/>
      <c r="F1854">
        <v>0</v>
      </c>
      <c r="G1854">
        <v>0</v>
      </c>
      <c r="H1854"/>
      <c r="I1854">
        <v>0</v>
      </c>
      <c r="J1854">
        <v>0</v>
      </c>
      <c r="K1854"/>
      <c r="L1854">
        <v>0</v>
      </c>
      <c r="M1854"/>
      <c r="N1854">
        <v>0</v>
      </c>
      <c r="O1854"/>
      <c r="P1854">
        <v>0</v>
      </c>
      <c r="Q1854"/>
      <c r="R1854">
        <v>0</v>
      </c>
      <c r="S1854"/>
      <c r="T1854">
        <v>0</v>
      </c>
      <c r="U1854" t="s">
        <v>53</v>
      </c>
      <c r="V1854" t="s">
        <v>53</v>
      </c>
      <c r="W1854"/>
      <c r="X1854">
        <v>0</v>
      </c>
      <c r="Y1854">
        <v>0</v>
      </c>
      <c r="Z1854">
        <v>6</v>
      </c>
      <c r="AA1854">
        <v>1</v>
      </c>
      <c r="AB1854">
        <v>0</v>
      </c>
      <c r="AC1854">
        <v>0</v>
      </c>
      <c r="AD1854" t="s">
        <v>53</v>
      </c>
      <c r="AE1854">
        <f>COUNTIF($E$2:E1854,E1854)</f>
        <v>0</v>
      </c>
      <c r="AF1854">
        <f>COUNTIF($H$2:$H1854,H1854)</f>
        <v>0</v>
      </c>
      <c r="AG1854">
        <f>COUNTIF($M$2:M1854,M1854)</f>
        <v>0</v>
      </c>
      <c r="AH1854">
        <f>COUNTIF($O$2:O1854,O1854)</f>
        <v>0</v>
      </c>
      <c r="AI1854">
        <f>COUNTIF($Q$2:Q1854,Q1854)</f>
        <v>0</v>
      </c>
      <c r="AJ1854">
        <f>COUNTIF($S$2:S1854,S1854)</f>
        <v>0</v>
      </c>
      <c r="AK1854">
        <f t="shared" si="28"/>
        <v>0</v>
      </c>
      <c r="AL1854">
        <f>IF(AD1854="",0,COUNTIF($AD$2:AD1854,AD1854))</f>
        <v>0</v>
      </c>
    </row>
    <row r="1855" spans="1:38">
      <c r="A1855" t="s">
        <v>6152</v>
      </c>
      <c r="B1855" t="s">
        <v>4</v>
      </c>
      <c r="C1855">
        <v>301</v>
      </c>
      <c r="D1855" t="s">
        <v>55</v>
      </c>
      <c r="E1855"/>
      <c r="F1855">
        <v>0</v>
      </c>
      <c r="G1855">
        <v>0</v>
      </c>
      <c r="H1855"/>
      <c r="I1855">
        <v>0</v>
      </c>
      <c r="J1855">
        <v>0</v>
      </c>
      <c r="K1855"/>
      <c r="L1855">
        <v>0</v>
      </c>
      <c r="M1855"/>
      <c r="N1855">
        <v>0</v>
      </c>
      <c r="O1855"/>
      <c r="P1855">
        <v>0</v>
      </c>
      <c r="Q1855"/>
      <c r="R1855">
        <v>0</v>
      </c>
      <c r="S1855"/>
      <c r="T1855">
        <v>0</v>
      </c>
      <c r="U1855" t="s">
        <v>53</v>
      </c>
      <c r="V1855" t="s">
        <v>53</v>
      </c>
      <c r="W1855"/>
      <c r="X1855">
        <v>188</v>
      </c>
      <c r="Y1855">
        <v>0</v>
      </c>
      <c r="Z1855">
        <v>5</v>
      </c>
      <c r="AA1855">
        <v>1</v>
      </c>
      <c r="AB1855">
        <v>1</v>
      </c>
      <c r="AC1855">
        <v>0</v>
      </c>
      <c r="AD1855" t="s">
        <v>53</v>
      </c>
      <c r="AE1855">
        <f>COUNTIF($E$2:E1855,E1855)</f>
        <v>0</v>
      </c>
      <c r="AF1855">
        <f>COUNTIF($H$2:$H1855,H1855)</f>
        <v>0</v>
      </c>
      <c r="AG1855">
        <f>COUNTIF($M$2:M1855,M1855)</f>
        <v>0</v>
      </c>
      <c r="AH1855">
        <f>COUNTIF($O$2:O1855,O1855)</f>
        <v>0</v>
      </c>
      <c r="AI1855">
        <f>COUNTIF($Q$2:Q1855,Q1855)</f>
        <v>0</v>
      </c>
      <c r="AJ1855">
        <f>COUNTIF($S$2:S1855,S1855)</f>
        <v>0</v>
      </c>
      <c r="AK1855">
        <f t="shared" si="28"/>
        <v>0.18359375</v>
      </c>
      <c r="AL1855">
        <f>IF(AD1855="",0,COUNTIF($AD$2:AD1855,AD1855))</f>
        <v>0</v>
      </c>
    </row>
    <row r="1856" spans="1:38">
      <c r="A1856" t="s">
        <v>6153</v>
      </c>
      <c r="B1856" t="s">
        <v>56</v>
      </c>
      <c r="C1856">
        <v>200</v>
      </c>
      <c r="D1856" t="s">
        <v>54</v>
      </c>
      <c r="E1856" t="s">
        <v>6154</v>
      </c>
      <c r="F1856">
        <v>73</v>
      </c>
      <c r="G1856">
        <v>604</v>
      </c>
      <c r="H1856"/>
      <c r="I1856">
        <v>0</v>
      </c>
      <c r="J1856">
        <v>0</v>
      </c>
      <c r="K1856"/>
      <c r="L1856">
        <v>0</v>
      </c>
      <c r="M1856" t="s">
        <v>6143</v>
      </c>
      <c r="N1856">
        <v>40</v>
      </c>
      <c r="O1856"/>
      <c r="P1856">
        <v>0</v>
      </c>
      <c r="Q1856" t="s">
        <v>2028</v>
      </c>
      <c r="R1856">
        <v>56</v>
      </c>
      <c r="S1856" t="s">
        <v>1797</v>
      </c>
      <c r="T1856">
        <v>37</v>
      </c>
      <c r="U1856" t="s">
        <v>53</v>
      </c>
      <c r="V1856" t="s">
        <v>53</v>
      </c>
      <c r="W1856" t="s">
        <v>108</v>
      </c>
      <c r="X1856">
        <v>92539</v>
      </c>
      <c r="Y1856">
        <v>6527</v>
      </c>
      <c r="Z1856">
        <v>5</v>
      </c>
      <c r="AA1856">
        <v>2</v>
      </c>
      <c r="AB1856">
        <v>110</v>
      </c>
      <c r="AC1856">
        <v>36</v>
      </c>
      <c r="AD1856" t="s">
        <v>6155</v>
      </c>
      <c r="AE1856">
        <f>COUNTIF($E$2:E1856,E1856)</f>
        <v>1</v>
      </c>
      <c r="AF1856">
        <f>COUNTIF($H$2:$H1856,H1856)</f>
        <v>0</v>
      </c>
      <c r="AG1856">
        <f>COUNTIF($M$2:M1856,M1856)</f>
        <v>4</v>
      </c>
      <c r="AH1856">
        <f>COUNTIF($O$2:O1856,O1856)</f>
        <v>0</v>
      </c>
      <c r="AI1856">
        <f>COUNTIF($Q$2:Q1856,Q1856)</f>
        <v>1</v>
      </c>
      <c r="AJ1856">
        <f>COUNTIF($S$2:S1856,S1856)</f>
        <v>1</v>
      </c>
      <c r="AK1856">
        <f t="shared" si="28"/>
        <v>90.3701171875</v>
      </c>
      <c r="AL1856">
        <f>IF(AD1856="",0,COUNTIF($AD$2:AD1856,AD1856))</f>
        <v>1</v>
      </c>
    </row>
    <row r="1857" spans="1:38">
      <c r="A1857" t="s">
        <v>6156</v>
      </c>
      <c r="B1857" t="s">
        <v>56</v>
      </c>
      <c r="C1857">
        <v>200</v>
      </c>
      <c r="D1857" t="s">
        <v>54</v>
      </c>
      <c r="E1857" t="s">
        <v>6157</v>
      </c>
      <c r="F1857">
        <v>73</v>
      </c>
      <c r="G1857">
        <v>604</v>
      </c>
      <c r="H1857"/>
      <c r="I1857">
        <v>0</v>
      </c>
      <c r="J1857">
        <v>0</v>
      </c>
      <c r="K1857"/>
      <c r="L1857">
        <v>0</v>
      </c>
      <c r="M1857" t="s">
        <v>6143</v>
      </c>
      <c r="N1857">
        <v>40</v>
      </c>
      <c r="O1857"/>
      <c r="P1857">
        <v>0</v>
      </c>
      <c r="Q1857" t="s">
        <v>1625</v>
      </c>
      <c r="R1857">
        <v>40</v>
      </c>
      <c r="S1857" t="s">
        <v>1570</v>
      </c>
      <c r="T1857">
        <v>27</v>
      </c>
      <c r="U1857" t="s">
        <v>53</v>
      </c>
      <c r="V1857" t="s">
        <v>53</v>
      </c>
      <c r="W1857" t="s">
        <v>108</v>
      </c>
      <c r="X1857">
        <v>75747</v>
      </c>
      <c r="Y1857">
        <v>4036</v>
      </c>
      <c r="Z1857">
        <v>6</v>
      </c>
      <c r="AA1857">
        <v>2</v>
      </c>
      <c r="AB1857">
        <v>96</v>
      </c>
      <c r="AC1857">
        <v>64</v>
      </c>
      <c r="AD1857" t="s">
        <v>6158</v>
      </c>
      <c r="AE1857">
        <f>COUNTIF($E$2:E1857,E1857)</f>
        <v>1</v>
      </c>
      <c r="AF1857">
        <f>COUNTIF($H$2:$H1857,H1857)</f>
        <v>0</v>
      </c>
      <c r="AG1857">
        <f>COUNTIF($M$2:M1857,M1857)</f>
        <v>5</v>
      </c>
      <c r="AH1857">
        <f>COUNTIF($O$2:O1857,O1857)</f>
        <v>0</v>
      </c>
      <c r="AI1857">
        <f>COUNTIF($Q$2:Q1857,Q1857)</f>
        <v>1</v>
      </c>
      <c r="AJ1857">
        <f>COUNTIF($S$2:S1857,S1857)</f>
        <v>1</v>
      </c>
      <c r="AK1857">
        <f t="shared" si="28"/>
        <v>73.9716796875</v>
      </c>
      <c r="AL1857">
        <f>IF(AD1857="",0,COUNTIF($AD$2:AD1857,AD1857))</f>
        <v>1</v>
      </c>
    </row>
    <row r="1858" spans="1:38">
      <c r="A1858" t="s">
        <v>6159</v>
      </c>
      <c r="B1858" t="s">
        <v>56</v>
      </c>
      <c r="C1858">
        <v>200</v>
      </c>
      <c r="D1858" t="s">
        <v>54</v>
      </c>
      <c r="E1858" t="s">
        <v>6160</v>
      </c>
      <c r="F1858">
        <v>73</v>
      </c>
      <c r="G1858">
        <v>604</v>
      </c>
      <c r="H1858"/>
      <c r="I1858">
        <v>0</v>
      </c>
      <c r="J1858">
        <v>0</v>
      </c>
      <c r="K1858"/>
      <c r="L1858">
        <v>0</v>
      </c>
      <c r="M1858" t="s">
        <v>6143</v>
      </c>
      <c r="N1858">
        <v>40</v>
      </c>
      <c r="O1858"/>
      <c r="P1858">
        <v>0</v>
      </c>
      <c r="Q1858" t="s">
        <v>733</v>
      </c>
      <c r="R1858">
        <v>34</v>
      </c>
      <c r="S1858" t="s">
        <v>712</v>
      </c>
      <c r="T1858">
        <v>29</v>
      </c>
      <c r="U1858" t="s">
        <v>53</v>
      </c>
      <c r="V1858" t="s">
        <v>53</v>
      </c>
      <c r="W1858" t="s">
        <v>108</v>
      </c>
      <c r="X1858">
        <v>59864</v>
      </c>
      <c r="Y1858">
        <v>2317</v>
      </c>
      <c r="Z1858">
        <v>7</v>
      </c>
      <c r="AA1858">
        <v>2</v>
      </c>
      <c r="AB1858">
        <v>98</v>
      </c>
      <c r="AC1858">
        <v>23</v>
      </c>
      <c r="AD1858" t="s">
        <v>6161</v>
      </c>
      <c r="AE1858">
        <f>COUNTIF($E$2:E1858,E1858)</f>
        <v>1</v>
      </c>
      <c r="AF1858">
        <f>COUNTIF($H$2:$H1858,H1858)</f>
        <v>0</v>
      </c>
      <c r="AG1858">
        <f>COUNTIF($M$2:M1858,M1858)</f>
        <v>6</v>
      </c>
      <c r="AH1858">
        <f>COUNTIF($O$2:O1858,O1858)</f>
        <v>0</v>
      </c>
      <c r="AI1858">
        <f>COUNTIF($Q$2:Q1858,Q1858)</f>
        <v>1</v>
      </c>
      <c r="AJ1858">
        <f>COUNTIF($S$2:S1858,S1858)</f>
        <v>1</v>
      </c>
      <c r="AK1858">
        <f t="shared" si="28"/>
        <v>58.4609375</v>
      </c>
      <c r="AL1858">
        <f>IF(AD1858="",0,COUNTIF($AD$2:AD1858,AD1858))</f>
        <v>1</v>
      </c>
    </row>
    <row r="1859" spans="1:38">
      <c r="A1859" t="s">
        <v>6162</v>
      </c>
      <c r="B1859" t="s">
        <v>56</v>
      </c>
      <c r="C1859">
        <v>200</v>
      </c>
      <c r="D1859" t="s">
        <v>54</v>
      </c>
      <c r="E1859" t="s">
        <v>6163</v>
      </c>
      <c r="F1859">
        <v>73</v>
      </c>
      <c r="G1859">
        <v>604</v>
      </c>
      <c r="H1859"/>
      <c r="I1859">
        <v>0</v>
      </c>
      <c r="J1859">
        <v>0</v>
      </c>
      <c r="K1859"/>
      <c r="L1859">
        <v>0</v>
      </c>
      <c r="M1859" t="s">
        <v>6143</v>
      </c>
      <c r="N1859">
        <v>40</v>
      </c>
      <c r="O1859"/>
      <c r="P1859">
        <v>0</v>
      </c>
      <c r="Q1859" t="s">
        <v>337</v>
      </c>
      <c r="R1859">
        <v>38</v>
      </c>
      <c r="S1859" t="s">
        <v>330</v>
      </c>
      <c r="T1859">
        <v>49</v>
      </c>
      <c r="U1859" t="s">
        <v>53</v>
      </c>
      <c r="V1859" t="s">
        <v>53</v>
      </c>
      <c r="W1859" t="s">
        <v>108</v>
      </c>
      <c r="X1859">
        <v>55130</v>
      </c>
      <c r="Y1859">
        <v>2207</v>
      </c>
      <c r="Z1859">
        <v>8</v>
      </c>
      <c r="AA1859">
        <v>1</v>
      </c>
      <c r="AB1859">
        <v>73</v>
      </c>
      <c r="AC1859">
        <v>5</v>
      </c>
      <c r="AD1859" t="s">
        <v>6164</v>
      </c>
      <c r="AE1859">
        <f>COUNTIF($E$2:E1859,E1859)</f>
        <v>1</v>
      </c>
      <c r="AF1859">
        <f>COUNTIF($H$2:$H1859,H1859)</f>
        <v>0</v>
      </c>
      <c r="AG1859">
        <f>COUNTIF($M$2:M1859,M1859)</f>
        <v>7</v>
      </c>
      <c r="AH1859">
        <f>COUNTIF($O$2:O1859,O1859)</f>
        <v>0</v>
      </c>
      <c r="AI1859">
        <f>COUNTIF($Q$2:Q1859,Q1859)</f>
        <v>1</v>
      </c>
      <c r="AJ1859">
        <f>COUNTIF($S$2:S1859,S1859)</f>
        <v>1</v>
      </c>
      <c r="AK1859">
        <f t="shared" ref="AK1859:AK1922" si="29">X1859/1024</f>
        <v>53.837890625</v>
      </c>
      <c r="AL1859">
        <f>IF(AD1859="",0,COUNTIF($AD$2:AD1859,AD1859))</f>
        <v>1</v>
      </c>
    </row>
    <row r="1860" spans="1:38">
      <c r="A1860" t="s">
        <v>6165</v>
      </c>
      <c r="B1860" t="s">
        <v>56</v>
      </c>
      <c r="C1860">
        <v>200</v>
      </c>
      <c r="D1860" t="s">
        <v>54</v>
      </c>
      <c r="E1860" t="s">
        <v>6166</v>
      </c>
      <c r="F1860">
        <v>57</v>
      </c>
      <c r="G1860">
        <v>481</v>
      </c>
      <c r="H1860"/>
      <c r="I1860">
        <v>0</v>
      </c>
      <c r="J1860">
        <v>0</v>
      </c>
      <c r="K1860"/>
      <c r="L1860">
        <v>0</v>
      </c>
      <c r="M1860" t="s">
        <v>6167</v>
      </c>
      <c r="N1860">
        <v>33</v>
      </c>
      <c r="O1860"/>
      <c r="P1860">
        <v>0</v>
      </c>
      <c r="Q1860" t="s">
        <v>4374</v>
      </c>
      <c r="R1860">
        <v>55</v>
      </c>
      <c r="S1860" t="s">
        <v>4345</v>
      </c>
      <c r="T1860">
        <v>47</v>
      </c>
      <c r="U1860" t="s">
        <v>53</v>
      </c>
      <c r="V1860" t="s">
        <v>53</v>
      </c>
      <c r="W1860" t="s">
        <v>108</v>
      </c>
      <c r="X1860">
        <v>52120</v>
      </c>
      <c r="Y1860">
        <v>1164</v>
      </c>
      <c r="Z1860">
        <v>2</v>
      </c>
      <c r="AA1860">
        <v>1861</v>
      </c>
      <c r="AB1860">
        <v>97</v>
      </c>
      <c r="AC1860">
        <v>5</v>
      </c>
      <c r="AD1860" t="s">
        <v>6168</v>
      </c>
      <c r="AE1860">
        <f>COUNTIF($E$2:E1860,E1860)</f>
        <v>1</v>
      </c>
      <c r="AF1860">
        <f>COUNTIF($H$2:$H1860,H1860)</f>
        <v>0</v>
      </c>
      <c r="AG1860">
        <f>COUNTIF($M$2:M1860,M1860)</f>
        <v>1</v>
      </c>
      <c r="AH1860">
        <f>COUNTIF($O$2:O1860,O1860)</f>
        <v>0</v>
      </c>
      <c r="AI1860">
        <f>COUNTIF($Q$2:Q1860,Q1860)</f>
        <v>1</v>
      </c>
      <c r="AJ1860">
        <f>COUNTIF($S$2:S1860,S1860)</f>
        <v>1</v>
      </c>
      <c r="AK1860">
        <f t="shared" si="29"/>
        <v>50.8984375</v>
      </c>
      <c r="AL1860">
        <f>IF(AD1860="",0,COUNTIF($AD$2:AD1860,AD1860))</f>
        <v>1</v>
      </c>
    </row>
    <row r="1861" spans="1:38">
      <c r="A1861" t="s">
        <v>6169</v>
      </c>
      <c r="B1861" t="s">
        <v>56</v>
      </c>
      <c r="C1861">
        <v>200</v>
      </c>
      <c r="D1861" t="s">
        <v>54</v>
      </c>
      <c r="E1861" t="s">
        <v>6170</v>
      </c>
      <c r="F1861">
        <v>66</v>
      </c>
      <c r="G1861">
        <v>545</v>
      </c>
      <c r="H1861"/>
      <c r="I1861">
        <v>0</v>
      </c>
      <c r="J1861">
        <v>0</v>
      </c>
      <c r="K1861"/>
      <c r="L1861">
        <v>0</v>
      </c>
      <c r="M1861" t="s">
        <v>6167</v>
      </c>
      <c r="N1861">
        <v>33</v>
      </c>
      <c r="O1861"/>
      <c r="P1861">
        <v>0</v>
      </c>
      <c r="Q1861" t="s">
        <v>4033</v>
      </c>
      <c r="R1861">
        <v>91</v>
      </c>
      <c r="S1861" t="s">
        <v>4004</v>
      </c>
      <c r="T1861">
        <v>87</v>
      </c>
      <c r="U1861" t="s">
        <v>53</v>
      </c>
      <c r="V1861" t="s">
        <v>53</v>
      </c>
      <c r="W1861" t="s">
        <v>108</v>
      </c>
      <c r="X1861">
        <v>56110</v>
      </c>
      <c r="Y1861">
        <v>1580</v>
      </c>
      <c r="Z1861">
        <v>3</v>
      </c>
      <c r="AA1861">
        <v>2</v>
      </c>
      <c r="AB1861">
        <v>98</v>
      </c>
      <c r="AC1861">
        <v>13</v>
      </c>
      <c r="AD1861" t="s">
        <v>6171</v>
      </c>
      <c r="AE1861">
        <f>COUNTIF($E$2:E1861,E1861)</f>
        <v>1</v>
      </c>
      <c r="AF1861">
        <f>COUNTIF($H$2:$H1861,H1861)</f>
        <v>0</v>
      </c>
      <c r="AG1861">
        <f>COUNTIF($M$2:M1861,M1861)</f>
        <v>2</v>
      </c>
      <c r="AH1861">
        <f>COUNTIF($O$2:O1861,O1861)</f>
        <v>0</v>
      </c>
      <c r="AI1861">
        <f>COUNTIF($Q$2:Q1861,Q1861)</f>
        <v>1</v>
      </c>
      <c r="AJ1861">
        <f>COUNTIF($S$2:S1861,S1861)</f>
        <v>1</v>
      </c>
      <c r="AK1861">
        <f t="shared" si="29"/>
        <v>54.794921875</v>
      </c>
      <c r="AL1861">
        <f>IF(AD1861="",0,COUNTIF($AD$2:AD1861,AD1861))</f>
        <v>1</v>
      </c>
    </row>
    <row r="1862" spans="1:38">
      <c r="A1862" t="s">
        <v>6172</v>
      </c>
      <c r="B1862" t="s">
        <v>56</v>
      </c>
      <c r="C1862">
        <v>200</v>
      </c>
      <c r="D1862" t="s">
        <v>54</v>
      </c>
      <c r="E1862" t="s">
        <v>6173</v>
      </c>
      <c r="F1862">
        <v>66</v>
      </c>
      <c r="G1862">
        <v>545</v>
      </c>
      <c r="H1862"/>
      <c r="I1862">
        <v>0</v>
      </c>
      <c r="J1862">
        <v>0</v>
      </c>
      <c r="K1862"/>
      <c r="L1862">
        <v>0</v>
      </c>
      <c r="M1862" t="s">
        <v>6167</v>
      </c>
      <c r="N1862">
        <v>33</v>
      </c>
      <c r="O1862"/>
      <c r="P1862">
        <v>0</v>
      </c>
      <c r="Q1862" t="s">
        <v>3734</v>
      </c>
      <c r="R1862">
        <v>92</v>
      </c>
      <c r="S1862" t="s">
        <v>172</v>
      </c>
      <c r="T1862">
        <v>6</v>
      </c>
      <c r="U1862" t="s">
        <v>53</v>
      </c>
      <c r="V1862" t="s">
        <v>53</v>
      </c>
      <c r="W1862" t="s">
        <v>108</v>
      </c>
      <c r="X1862">
        <v>42885</v>
      </c>
      <c r="Y1862">
        <v>581</v>
      </c>
      <c r="Z1862">
        <v>4</v>
      </c>
      <c r="AA1862">
        <v>1</v>
      </c>
      <c r="AB1862">
        <v>60</v>
      </c>
      <c r="AC1862">
        <v>3</v>
      </c>
      <c r="AD1862" t="s">
        <v>6174</v>
      </c>
      <c r="AE1862">
        <f>COUNTIF($E$2:E1862,E1862)</f>
        <v>1</v>
      </c>
      <c r="AF1862">
        <f>COUNTIF($H$2:$H1862,H1862)</f>
        <v>0</v>
      </c>
      <c r="AG1862">
        <f>COUNTIF($M$2:M1862,M1862)</f>
        <v>3</v>
      </c>
      <c r="AH1862">
        <f>COUNTIF($O$2:O1862,O1862)</f>
        <v>0</v>
      </c>
      <c r="AI1862">
        <f>COUNTIF($Q$2:Q1862,Q1862)</f>
        <v>1</v>
      </c>
      <c r="AJ1862">
        <f>COUNTIF($S$2:S1862,S1862)</f>
        <v>911</v>
      </c>
      <c r="AK1862">
        <f t="shared" si="29"/>
        <v>41.8798828125</v>
      </c>
      <c r="AL1862">
        <f>IF(AD1862="",0,COUNTIF($AD$2:AD1862,AD1862))</f>
        <v>1</v>
      </c>
    </row>
    <row r="1863" spans="1:38">
      <c r="A1863" t="s">
        <v>6175</v>
      </c>
      <c r="B1863" t="s">
        <v>56</v>
      </c>
      <c r="C1863">
        <v>200</v>
      </c>
      <c r="D1863" t="s">
        <v>54</v>
      </c>
      <c r="E1863" t="s">
        <v>6176</v>
      </c>
      <c r="F1863">
        <v>64</v>
      </c>
      <c r="G1863">
        <v>541</v>
      </c>
      <c r="H1863"/>
      <c r="I1863">
        <v>0</v>
      </c>
      <c r="J1863">
        <v>0</v>
      </c>
      <c r="K1863"/>
      <c r="L1863">
        <v>0</v>
      </c>
      <c r="M1863" t="s">
        <v>6177</v>
      </c>
      <c r="N1863">
        <v>40</v>
      </c>
      <c r="O1863"/>
      <c r="P1863">
        <v>0</v>
      </c>
      <c r="Q1863" t="s">
        <v>5888</v>
      </c>
      <c r="R1863">
        <v>41</v>
      </c>
      <c r="S1863" t="s">
        <v>5882</v>
      </c>
      <c r="T1863">
        <v>58</v>
      </c>
      <c r="U1863" t="s">
        <v>53</v>
      </c>
      <c r="V1863" t="s">
        <v>53</v>
      </c>
      <c r="W1863" t="s">
        <v>108</v>
      </c>
      <c r="X1863">
        <v>74467</v>
      </c>
      <c r="Y1863">
        <v>3268</v>
      </c>
      <c r="Z1863">
        <v>2</v>
      </c>
      <c r="AA1863">
        <v>1943</v>
      </c>
      <c r="AB1863">
        <v>110</v>
      </c>
      <c r="AC1863">
        <v>7</v>
      </c>
      <c r="AD1863" t="s">
        <v>6178</v>
      </c>
      <c r="AE1863">
        <f>COUNTIF($E$2:E1863,E1863)</f>
        <v>1</v>
      </c>
      <c r="AF1863">
        <f>COUNTIF($H$2:$H1863,H1863)</f>
        <v>0</v>
      </c>
      <c r="AG1863">
        <f>COUNTIF($M$2:M1863,M1863)</f>
        <v>1</v>
      </c>
      <c r="AH1863">
        <f>COUNTIF($O$2:O1863,O1863)</f>
        <v>0</v>
      </c>
      <c r="AI1863">
        <f>COUNTIF($Q$2:Q1863,Q1863)</f>
        <v>2</v>
      </c>
      <c r="AJ1863">
        <f>COUNTIF($S$2:S1863,S1863)</f>
        <v>1</v>
      </c>
      <c r="AK1863">
        <f t="shared" si="29"/>
        <v>72.7216796875</v>
      </c>
      <c r="AL1863">
        <f>IF(AD1863="",0,COUNTIF($AD$2:AD1863,AD1863))</f>
        <v>1</v>
      </c>
    </row>
    <row r="1864" spans="1:38">
      <c r="A1864" t="s">
        <v>6179</v>
      </c>
      <c r="B1864" t="s">
        <v>56</v>
      </c>
      <c r="C1864">
        <v>200</v>
      </c>
      <c r="D1864" t="s">
        <v>54</v>
      </c>
      <c r="E1864" t="s">
        <v>6180</v>
      </c>
      <c r="F1864">
        <v>73</v>
      </c>
      <c r="G1864">
        <v>605</v>
      </c>
      <c r="H1864"/>
      <c r="I1864">
        <v>0</v>
      </c>
      <c r="J1864">
        <v>0</v>
      </c>
      <c r="K1864"/>
      <c r="L1864">
        <v>0</v>
      </c>
      <c r="M1864" t="s">
        <v>6177</v>
      </c>
      <c r="N1864">
        <v>40</v>
      </c>
      <c r="O1864"/>
      <c r="P1864">
        <v>0</v>
      </c>
      <c r="Q1864" t="s">
        <v>3472</v>
      </c>
      <c r="R1864">
        <v>56</v>
      </c>
      <c r="S1864" t="s">
        <v>2922</v>
      </c>
      <c r="T1864">
        <v>20</v>
      </c>
      <c r="U1864" t="s">
        <v>53</v>
      </c>
      <c r="V1864" t="s">
        <v>53</v>
      </c>
      <c r="W1864" t="s">
        <v>108</v>
      </c>
      <c r="X1864">
        <v>74428</v>
      </c>
      <c r="Y1864">
        <v>3866</v>
      </c>
      <c r="Z1864">
        <v>3</v>
      </c>
      <c r="AA1864">
        <v>2</v>
      </c>
      <c r="AB1864">
        <v>95</v>
      </c>
      <c r="AC1864">
        <v>28</v>
      </c>
      <c r="AD1864" t="s">
        <v>6181</v>
      </c>
      <c r="AE1864">
        <f>COUNTIF($E$2:E1864,E1864)</f>
        <v>1</v>
      </c>
      <c r="AF1864">
        <f>COUNTIF($H$2:$H1864,H1864)</f>
        <v>0</v>
      </c>
      <c r="AG1864">
        <f>COUNTIF($M$2:M1864,M1864)</f>
        <v>2</v>
      </c>
      <c r="AH1864">
        <f>COUNTIF($O$2:O1864,O1864)</f>
        <v>0</v>
      </c>
      <c r="AI1864">
        <f>COUNTIF($Q$2:Q1864,Q1864)</f>
        <v>1</v>
      </c>
      <c r="AJ1864">
        <f>COUNTIF($S$2:S1864,S1864)</f>
        <v>1</v>
      </c>
      <c r="AK1864">
        <f t="shared" si="29"/>
        <v>72.68359375</v>
      </c>
      <c r="AL1864">
        <f>IF(AD1864="",0,COUNTIF($AD$2:AD1864,AD1864))</f>
        <v>1</v>
      </c>
    </row>
    <row r="1865" spans="1:38">
      <c r="A1865" t="s">
        <v>6182</v>
      </c>
      <c r="B1865" t="s">
        <v>56</v>
      </c>
      <c r="C1865">
        <v>200</v>
      </c>
      <c r="D1865" t="s">
        <v>54</v>
      </c>
      <c r="E1865" t="s">
        <v>6183</v>
      </c>
      <c r="F1865">
        <v>73</v>
      </c>
      <c r="G1865">
        <v>605</v>
      </c>
      <c r="H1865"/>
      <c r="I1865">
        <v>0</v>
      </c>
      <c r="J1865">
        <v>0</v>
      </c>
      <c r="K1865"/>
      <c r="L1865">
        <v>0</v>
      </c>
      <c r="M1865" t="s">
        <v>6177</v>
      </c>
      <c r="N1865">
        <v>40</v>
      </c>
      <c r="O1865"/>
      <c r="P1865">
        <v>0</v>
      </c>
      <c r="Q1865" t="s">
        <v>1339</v>
      </c>
      <c r="R1865">
        <v>52</v>
      </c>
      <c r="S1865" t="s">
        <v>1292</v>
      </c>
      <c r="T1865">
        <v>9</v>
      </c>
      <c r="U1865" t="s">
        <v>53</v>
      </c>
      <c r="V1865" t="s">
        <v>53</v>
      </c>
      <c r="W1865" t="s">
        <v>108</v>
      </c>
      <c r="X1865">
        <v>72208</v>
      </c>
      <c r="Y1865">
        <v>4409</v>
      </c>
      <c r="Z1865">
        <v>4</v>
      </c>
      <c r="AA1865">
        <v>2</v>
      </c>
      <c r="AB1865">
        <v>97</v>
      </c>
      <c r="AC1865">
        <v>22</v>
      </c>
      <c r="AD1865" t="s">
        <v>6184</v>
      </c>
      <c r="AE1865">
        <f>COUNTIF($E$2:E1865,E1865)</f>
        <v>1</v>
      </c>
      <c r="AF1865">
        <f>COUNTIF($H$2:$H1865,H1865)</f>
        <v>0</v>
      </c>
      <c r="AG1865">
        <f>COUNTIF($M$2:M1865,M1865)</f>
        <v>3</v>
      </c>
      <c r="AH1865">
        <f>COUNTIF($O$2:O1865,O1865)</f>
        <v>0</v>
      </c>
      <c r="AI1865">
        <f>COUNTIF($Q$2:Q1865,Q1865)</f>
        <v>1</v>
      </c>
      <c r="AJ1865">
        <f>COUNTIF($S$2:S1865,S1865)</f>
        <v>1</v>
      </c>
      <c r="AK1865">
        <f t="shared" si="29"/>
        <v>70.515625</v>
      </c>
      <c r="AL1865">
        <f>IF(AD1865="",0,COUNTIF($AD$2:AD1865,AD1865))</f>
        <v>1</v>
      </c>
    </row>
    <row r="1866" spans="1:38">
      <c r="A1866" t="s">
        <v>6185</v>
      </c>
      <c r="B1866" t="s">
        <v>56</v>
      </c>
      <c r="C1866">
        <v>200</v>
      </c>
      <c r="D1866" t="s">
        <v>54</v>
      </c>
      <c r="E1866" t="s">
        <v>6186</v>
      </c>
      <c r="F1866">
        <v>73</v>
      </c>
      <c r="G1866">
        <v>605</v>
      </c>
      <c r="H1866"/>
      <c r="I1866">
        <v>0</v>
      </c>
      <c r="J1866">
        <v>0</v>
      </c>
      <c r="K1866"/>
      <c r="L1866">
        <v>0</v>
      </c>
      <c r="M1866" t="s">
        <v>6177</v>
      </c>
      <c r="N1866">
        <v>40</v>
      </c>
      <c r="O1866"/>
      <c r="P1866">
        <v>0</v>
      </c>
      <c r="Q1866" t="s">
        <v>874</v>
      </c>
      <c r="R1866">
        <v>44</v>
      </c>
      <c r="S1866" t="s">
        <v>862</v>
      </c>
      <c r="T1866">
        <v>38</v>
      </c>
      <c r="U1866" t="s">
        <v>53</v>
      </c>
      <c r="V1866" t="s">
        <v>53</v>
      </c>
      <c r="W1866" t="s">
        <v>108</v>
      </c>
      <c r="X1866">
        <v>69390</v>
      </c>
      <c r="Y1866">
        <v>3572</v>
      </c>
      <c r="Z1866">
        <v>5</v>
      </c>
      <c r="AA1866">
        <v>2</v>
      </c>
      <c r="AB1866">
        <v>101</v>
      </c>
      <c r="AC1866">
        <v>33</v>
      </c>
      <c r="AD1866" t="s">
        <v>6187</v>
      </c>
      <c r="AE1866">
        <f>COUNTIF($E$2:E1866,E1866)</f>
        <v>1</v>
      </c>
      <c r="AF1866">
        <f>COUNTIF($H$2:$H1866,H1866)</f>
        <v>0</v>
      </c>
      <c r="AG1866">
        <f>COUNTIF($M$2:M1866,M1866)</f>
        <v>4</v>
      </c>
      <c r="AH1866">
        <f>COUNTIF($O$2:O1866,O1866)</f>
        <v>0</v>
      </c>
      <c r="AI1866">
        <f>COUNTIF($Q$2:Q1866,Q1866)</f>
        <v>1</v>
      </c>
      <c r="AJ1866">
        <f>COUNTIF($S$2:S1866,S1866)</f>
        <v>1</v>
      </c>
      <c r="AK1866">
        <f t="shared" si="29"/>
        <v>67.763671875</v>
      </c>
      <c r="AL1866">
        <f>IF(AD1866="",0,COUNTIF($AD$2:AD1866,AD1866))</f>
        <v>1</v>
      </c>
    </row>
    <row r="1867" spans="1:38">
      <c r="A1867" t="s">
        <v>6188</v>
      </c>
      <c r="B1867" t="s">
        <v>56</v>
      </c>
      <c r="C1867">
        <v>200</v>
      </c>
      <c r="D1867" t="s">
        <v>54</v>
      </c>
      <c r="E1867" t="s">
        <v>6189</v>
      </c>
      <c r="F1867">
        <v>73</v>
      </c>
      <c r="G1867">
        <v>605</v>
      </c>
      <c r="H1867"/>
      <c r="I1867">
        <v>0</v>
      </c>
      <c r="J1867">
        <v>0</v>
      </c>
      <c r="K1867"/>
      <c r="L1867">
        <v>0</v>
      </c>
      <c r="M1867" t="s">
        <v>6177</v>
      </c>
      <c r="N1867">
        <v>40</v>
      </c>
      <c r="O1867"/>
      <c r="P1867">
        <v>0</v>
      </c>
      <c r="Q1867" t="s">
        <v>394</v>
      </c>
      <c r="R1867">
        <v>51</v>
      </c>
      <c r="S1867" t="s">
        <v>380</v>
      </c>
      <c r="T1867">
        <v>33</v>
      </c>
      <c r="U1867" t="s">
        <v>53</v>
      </c>
      <c r="V1867" t="s">
        <v>53</v>
      </c>
      <c r="W1867" t="s">
        <v>108</v>
      </c>
      <c r="X1867">
        <v>47846</v>
      </c>
      <c r="Y1867">
        <v>1250</v>
      </c>
      <c r="Z1867">
        <v>6</v>
      </c>
      <c r="AA1867">
        <v>1</v>
      </c>
      <c r="AB1867">
        <v>67</v>
      </c>
      <c r="AC1867">
        <v>6</v>
      </c>
      <c r="AD1867" t="s">
        <v>6190</v>
      </c>
      <c r="AE1867">
        <f>COUNTIF($E$2:E1867,E1867)</f>
        <v>1</v>
      </c>
      <c r="AF1867">
        <f>COUNTIF($H$2:$H1867,H1867)</f>
        <v>0</v>
      </c>
      <c r="AG1867">
        <f>COUNTIF($M$2:M1867,M1867)</f>
        <v>5</v>
      </c>
      <c r="AH1867">
        <f>COUNTIF($O$2:O1867,O1867)</f>
        <v>0</v>
      </c>
      <c r="AI1867">
        <f>COUNTIF($Q$2:Q1867,Q1867)</f>
        <v>1</v>
      </c>
      <c r="AJ1867">
        <f>COUNTIF($S$2:S1867,S1867)</f>
        <v>1</v>
      </c>
      <c r="AK1867">
        <f t="shared" si="29"/>
        <v>46.724609375</v>
      </c>
      <c r="AL1867">
        <f>IF(AD1867="",0,COUNTIF($AD$2:AD1867,AD1867))</f>
        <v>1</v>
      </c>
    </row>
    <row r="1868" spans="1:38">
      <c r="A1868" t="s">
        <v>6191</v>
      </c>
      <c r="B1868" t="s">
        <v>56</v>
      </c>
      <c r="C1868">
        <v>200</v>
      </c>
      <c r="D1868" t="s">
        <v>54</v>
      </c>
      <c r="E1868" t="s">
        <v>6192</v>
      </c>
      <c r="F1868">
        <v>62</v>
      </c>
      <c r="G1868">
        <v>525</v>
      </c>
      <c r="H1868"/>
      <c r="I1868">
        <v>0</v>
      </c>
      <c r="J1868">
        <v>0</v>
      </c>
      <c r="K1868"/>
      <c r="L1868">
        <v>0</v>
      </c>
      <c r="M1868" t="s">
        <v>6193</v>
      </c>
      <c r="N1868">
        <v>38</v>
      </c>
      <c r="O1868"/>
      <c r="P1868">
        <v>0</v>
      </c>
      <c r="Q1868" t="s">
        <v>5901</v>
      </c>
      <c r="R1868">
        <v>53</v>
      </c>
      <c r="S1868" t="s">
        <v>5856</v>
      </c>
      <c r="T1868">
        <v>48</v>
      </c>
      <c r="U1868" t="s">
        <v>53</v>
      </c>
      <c r="V1868" t="s">
        <v>53</v>
      </c>
      <c r="W1868" t="s">
        <v>108</v>
      </c>
      <c r="X1868">
        <v>60552</v>
      </c>
      <c r="Y1868">
        <v>1973</v>
      </c>
      <c r="Z1868">
        <v>2</v>
      </c>
      <c r="AA1868">
        <v>2151</v>
      </c>
      <c r="AB1868">
        <v>97</v>
      </c>
      <c r="AC1868">
        <v>9</v>
      </c>
      <c r="AD1868" t="s">
        <v>6194</v>
      </c>
      <c r="AE1868">
        <f>COUNTIF($E$2:E1868,E1868)</f>
        <v>1</v>
      </c>
      <c r="AF1868">
        <f>COUNTIF($H$2:$H1868,H1868)</f>
        <v>0</v>
      </c>
      <c r="AG1868">
        <f>COUNTIF($M$2:M1868,M1868)</f>
        <v>1</v>
      </c>
      <c r="AH1868">
        <f>COUNTIF($O$2:O1868,O1868)</f>
        <v>0</v>
      </c>
      <c r="AI1868">
        <f>COUNTIF($Q$2:Q1868,Q1868)</f>
        <v>2</v>
      </c>
      <c r="AJ1868">
        <f>COUNTIF($S$2:S1868,S1868)</f>
        <v>2</v>
      </c>
      <c r="AK1868">
        <f t="shared" si="29"/>
        <v>59.1328125</v>
      </c>
      <c r="AL1868">
        <f>IF(AD1868="",0,COUNTIF($AD$2:AD1868,AD1868))</f>
        <v>1</v>
      </c>
    </row>
    <row r="1869" spans="1:38">
      <c r="A1869" t="s">
        <v>6195</v>
      </c>
      <c r="B1869" t="s">
        <v>56</v>
      </c>
      <c r="C1869">
        <v>200</v>
      </c>
      <c r="D1869" t="s">
        <v>54</v>
      </c>
      <c r="E1869" t="s">
        <v>6196</v>
      </c>
      <c r="F1869">
        <v>71</v>
      </c>
      <c r="G1869">
        <v>589</v>
      </c>
      <c r="H1869"/>
      <c r="I1869">
        <v>0</v>
      </c>
      <c r="J1869">
        <v>0</v>
      </c>
      <c r="K1869"/>
      <c r="L1869">
        <v>0</v>
      </c>
      <c r="M1869" t="s">
        <v>6193</v>
      </c>
      <c r="N1869">
        <v>38</v>
      </c>
      <c r="O1869"/>
      <c r="P1869">
        <v>0</v>
      </c>
      <c r="Q1869" t="s">
        <v>5503</v>
      </c>
      <c r="R1869">
        <v>33</v>
      </c>
      <c r="S1869" t="s">
        <v>5483</v>
      </c>
      <c r="T1869">
        <v>28</v>
      </c>
      <c r="U1869" t="s">
        <v>53</v>
      </c>
      <c r="V1869" t="s">
        <v>53</v>
      </c>
      <c r="W1869" t="s">
        <v>108</v>
      </c>
      <c r="X1869">
        <v>58419</v>
      </c>
      <c r="Y1869">
        <v>1748</v>
      </c>
      <c r="Z1869">
        <v>3</v>
      </c>
      <c r="AA1869">
        <v>2</v>
      </c>
      <c r="AB1869">
        <v>102</v>
      </c>
      <c r="AC1869">
        <v>12</v>
      </c>
      <c r="AD1869" t="s">
        <v>6197</v>
      </c>
      <c r="AE1869">
        <f>COUNTIF($E$2:E1869,E1869)</f>
        <v>1</v>
      </c>
      <c r="AF1869">
        <f>COUNTIF($H$2:$H1869,H1869)</f>
        <v>0</v>
      </c>
      <c r="AG1869">
        <f>COUNTIF($M$2:M1869,M1869)</f>
        <v>2</v>
      </c>
      <c r="AH1869">
        <f>COUNTIF($O$2:O1869,O1869)</f>
        <v>0</v>
      </c>
      <c r="AI1869">
        <f>COUNTIF($Q$2:Q1869,Q1869)</f>
        <v>1</v>
      </c>
      <c r="AJ1869">
        <f>COUNTIF($S$2:S1869,S1869)</f>
        <v>1</v>
      </c>
      <c r="AK1869">
        <f t="shared" si="29"/>
        <v>57.0498046875</v>
      </c>
      <c r="AL1869">
        <f>IF(AD1869="",0,COUNTIF($AD$2:AD1869,AD1869))</f>
        <v>1</v>
      </c>
    </row>
    <row r="1870" spans="1:38">
      <c r="A1870" t="s">
        <v>6198</v>
      </c>
      <c r="B1870" t="s">
        <v>56</v>
      </c>
      <c r="C1870">
        <v>200</v>
      </c>
      <c r="D1870" t="s">
        <v>54</v>
      </c>
      <c r="E1870" t="s">
        <v>6199</v>
      </c>
      <c r="F1870">
        <v>71</v>
      </c>
      <c r="G1870">
        <v>589</v>
      </c>
      <c r="H1870"/>
      <c r="I1870">
        <v>0</v>
      </c>
      <c r="J1870">
        <v>0</v>
      </c>
      <c r="K1870"/>
      <c r="L1870">
        <v>0</v>
      </c>
      <c r="M1870" t="s">
        <v>6193</v>
      </c>
      <c r="N1870">
        <v>38</v>
      </c>
      <c r="O1870"/>
      <c r="P1870">
        <v>0</v>
      </c>
      <c r="Q1870" t="s">
        <v>5339</v>
      </c>
      <c r="R1870">
        <v>54</v>
      </c>
      <c r="S1870" t="s">
        <v>5302</v>
      </c>
      <c r="T1870">
        <v>47</v>
      </c>
      <c r="U1870" t="s">
        <v>53</v>
      </c>
      <c r="V1870" t="s">
        <v>53</v>
      </c>
      <c r="W1870" t="s">
        <v>108</v>
      </c>
      <c r="X1870">
        <v>61825</v>
      </c>
      <c r="Y1870">
        <v>2222</v>
      </c>
      <c r="Z1870">
        <v>4</v>
      </c>
      <c r="AA1870">
        <v>3</v>
      </c>
      <c r="AB1870">
        <v>100</v>
      </c>
      <c r="AC1870">
        <v>15</v>
      </c>
      <c r="AD1870" t="s">
        <v>6200</v>
      </c>
      <c r="AE1870">
        <f>COUNTIF($E$2:E1870,E1870)</f>
        <v>1</v>
      </c>
      <c r="AF1870">
        <f>COUNTIF($H$2:$H1870,H1870)</f>
        <v>0</v>
      </c>
      <c r="AG1870">
        <f>COUNTIF($M$2:M1870,M1870)</f>
        <v>3</v>
      </c>
      <c r="AH1870">
        <f>COUNTIF($O$2:O1870,O1870)</f>
        <v>0</v>
      </c>
      <c r="AI1870">
        <f>COUNTIF($Q$2:Q1870,Q1870)</f>
        <v>1</v>
      </c>
      <c r="AJ1870">
        <f>COUNTIF($S$2:S1870,S1870)</f>
        <v>1</v>
      </c>
      <c r="AK1870">
        <f t="shared" si="29"/>
        <v>60.3759765625</v>
      </c>
      <c r="AL1870">
        <f>IF(AD1870="",0,COUNTIF($AD$2:AD1870,AD1870))</f>
        <v>1</v>
      </c>
    </row>
    <row r="1871" spans="1:38">
      <c r="A1871" t="s">
        <v>6201</v>
      </c>
      <c r="B1871" t="s">
        <v>56</v>
      </c>
      <c r="C1871">
        <v>200</v>
      </c>
      <c r="D1871" t="s">
        <v>54</v>
      </c>
      <c r="E1871" t="s">
        <v>6202</v>
      </c>
      <c r="F1871">
        <v>71</v>
      </c>
      <c r="G1871">
        <v>589</v>
      </c>
      <c r="H1871"/>
      <c r="I1871">
        <v>0</v>
      </c>
      <c r="J1871">
        <v>0</v>
      </c>
      <c r="K1871"/>
      <c r="L1871">
        <v>0</v>
      </c>
      <c r="M1871" t="s">
        <v>6193</v>
      </c>
      <c r="N1871">
        <v>38</v>
      </c>
      <c r="O1871"/>
      <c r="P1871">
        <v>0</v>
      </c>
      <c r="Q1871" t="s">
        <v>5052</v>
      </c>
      <c r="R1871">
        <v>33</v>
      </c>
      <c r="S1871" t="s">
        <v>5028</v>
      </c>
      <c r="T1871">
        <v>42</v>
      </c>
      <c r="U1871" t="s">
        <v>53</v>
      </c>
      <c r="V1871" t="s">
        <v>53</v>
      </c>
      <c r="W1871" t="s">
        <v>108</v>
      </c>
      <c r="X1871">
        <v>62229</v>
      </c>
      <c r="Y1871">
        <v>2376</v>
      </c>
      <c r="Z1871">
        <v>5</v>
      </c>
      <c r="AA1871">
        <v>2</v>
      </c>
      <c r="AB1871">
        <v>102</v>
      </c>
      <c r="AC1871">
        <v>8</v>
      </c>
      <c r="AD1871" t="s">
        <v>6203</v>
      </c>
      <c r="AE1871">
        <f>COUNTIF($E$2:E1871,E1871)</f>
        <v>1</v>
      </c>
      <c r="AF1871">
        <f>COUNTIF($H$2:$H1871,H1871)</f>
        <v>0</v>
      </c>
      <c r="AG1871">
        <f>COUNTIF($M$2:M1871,M1871)</f>
        <v>4</v>
      </c>
      <c r="AH1871">
        <f>COUNTIF($O$2:O1871,O1871)</f>
        <v>0</v>
      </c>
      <c r="AI1871">
        <f>COUNTIF($Q$2:Q1871,Q1871)</f>
        <v>1</v>
      </c>
      <c r="AJ1871">
        <f>COUNTIF($S$2:S1871,S1871)</f>
        <v>1</v>
      </c>
      <c r="AK1871">
        <f t="shared" si="29"/>
        <v>60.7705078125</v>
      </c>
      <c r="AL1871">
        <f>IF(AD1871="",0,COUNTIF($AD$2:AD1871,AD1871))</f>
        <v>1</v>
      </c>
    </row>
    <row r="1872" spans="1:38">
      <c r="A1872" t="s">
        <v>6204</v>
      </c>
      <c r="B1872" t="s">
        <v>56</v>
      </c>
      <c r="C1872">
        <v>200</v>
      </c>
      <c r="D1872" t="s">
        <v>54</v>
      </c>
      <c r="E1872" t="s">
        <v>6205</v>
      </c>
      <c r="F1872">
        <v>71</v>
      </c>
      <c r="G1872">
        <v>589</v>
      </c>
      <c r="H1872"/>
      <c r="I1872">
        <v>0</v>
      </c>
      <c r="J1872">
        <v>0</v>
      </c>
      <c r="K1872"/>
      <c r="L1872">
        <v>0</v>
      </c>
      <c r="M1872" t="s">
        <v>6193</v>
      </c>
      <c r="N1872">
        <v>38</v>
      </c>
      <c r="O1872"/>
      <c r="P1872">
        <v>0</v>
      </c>
      <c r="Q1872" t="s">
        <v>4850</v>
      </c>
      <c r="R1872">
        <v>36</v>
      </c>
      <c r="S1872" t="s">
        <v>4810</v>
      </c>
      <c r="T1872">
        <v>51</v>
      </c>
      <c r="U1872" t="s">
        <v>53</v>
      </c>
      <c r="V1872" t="s">
        <v>53</v>
      </c>
      <c r="W1872" t="s">
        <v>108</v>
      </c>
      <c r="X1872">
        <v>62733</v>
      </c>
      <c r="Y1872">
        <v>2315</v>
      </c>
      <c r="Z1872">
        <v>6</v>
      </c>
      <c r="AA1872">
        <v>2</v>
      </c>
      <c r="AB1872">
        <v>106</v>
      </c>
      <c r="AC1872">
        <v>10</v>
      </c>
      <c r="AD1872" t="s">
        <v>6206</v>
      </c>
      <c r="AE1872">
        <f>COUNTIF($E$2:E1872,E1872)</f>
        <v>1</v>
      </c>
      <c r="AF1872">
        <f>COUNTIF($H$2:$H1872,H1872)</f>
        <v>0</v>
      </c>
      <c r="AG1872">
        <f>COUNTIF($M$2:M1872,M1872)</f>
        <v>5</v>
      </c>
      <c r="AH1872">
        <f>COUNTIF($O$2:O1872,O1872)</f>
        <v>0</v>
      </c>
      <c r="AI1872">
        <f>COUNTIF($Q$2:Q1872,Q1872)</f>
        <v>1</v>
      </c>
      <c r="AJ1872">
        <f>COUNTIF($S$2:S1872,S1872)</f>
        <v>1</v>
      </c>
      <c r="AK1872">
        <f t="shared" si="29"/>
        <v>61.2626953125</v>
      </c>
      <c r="AL1872">
        <f>IF(AD1872="",0,COUNTIF($AD$2:AD1872,AD1872))</f>
        <v>1</v>
      </c>
    </row>
    <row r="1873" spans="1:38">
      <c r="A1873" t="s">
        <v>6207</v>
      </c>
      <c r="B1873" t="s">
        <v>56</v>
      </c>
      <c r="C1873">
        <v>200</v>
      </c>
      <c r="D1873" t="s">
        <v>54</v>
      </c>
      <c r="E1873" t="s">
        <v>6208</v>
      </c>
      <c r="F1873">
        <v>71</v>
      </c>
      <c r="G1873">
        <v>589</v>
      </c>
      <c r="H1873"/>
      <c r="I1873">
        <v>0</v>
      </c>
      <c r="J1873">
        <v>0</v>
      </c>
      <c r="K1873"/>
      <c r="L1873">
        <v>0</v>
      </c>
      <c r="M1873" t="s">
        <v>6193</v>
      </c>
      <c r="N1873">
        <v>38</v>
      </c>
      <c r="O1873"/>
      <c r="P1873">
        <v>0</v>
      </c>
      <c r="Q1873" t="s">
        <v>4432</v>
      </c>
      <c r="R1873">
        <v>31</v>
      </c>
      <c r="S1873" t="s">
        <v>4359</v>
      </c>
      <c r="T1873">
        <v>40</v>
      </c>
      <c r="U1873" t="s">
        <v>53</v>
      </c>
      <c r="V1873" t="s">
        <v>53</v>
      </c>
      <c r="W1873" t="s">
        <v>108</v>
      </c>
      <c r="X1873">
        <v>71806</v>
      </c>
      <c r="Y1873">
        <v>3843</v>
      </c>
      <c r="Z1873">
        <v>7</v>
      </c>
      <c r="AA1873">
        <v>2</v>
      </c>
      <c r="AB1873">
        <v>105</v>
      </c>
      <c r="AC1873">
        <v>8</v>
      </c>
      <c r="AD1873" t="s">
        <v>6209</v>
      </c>
      <c r="AE1873">
        <f>COUNTIF($E$2:E1873,E1873)</f>
        <v>1</v>
      </c>
      <c r="AF1873">
        <f>COUNTIF($H$2:$H1873,H1873)</f>
        <v>0</v>
      </c>
      <c r="AG1873">
        <f>COUNTIF($M$2:M1873,M1873)</f>
        <v>6</v>
      </c>
      <c r="AH1873">
        <f>COUNTIF($O$2:O1873,O1873)</f>
        <v>0</v>
      </c>
      <c r="AI1873">
        <f>COUNTIF($Q$2:Q1873,Q1873)</f>
        <v>1</v>
      </c>
      <c r="AJ1873">
        <f>COUNTIF($S$2:S1873,S1873)</f>
        <v>1</v>
      </c>
      <c r="AK1873">
        <f t="shared" si="29"/>
        <v>70.123046875</v>
      </c>
      <c r="AL1873">
        <f>IF(AD1873="",0,COUNTIF($AD$2:AD1873,AD1873))</f>
        <v>1</v>
      </c>
    </row>
    <row r="1874" spans="1:38">
      <c r="A1874" t="s">
        <v>6210</v>
      </c>
      <c r="B1874" t="s">
        <v>56</v>
      </c>
      <c r="C1874">
        <v>200</v>
      </c>
      <c r="D1874" t="s">
        <v>54</v>
      </c>
      <c r="E1874" t="s">
        <v>6211</v>
      </c>
      <c r="F1874">
        <v>71</v>
      </c>
      <c r="G1874">
        <v>589</v>
      </c>
      <c r="H1874"/>
      <c r="I1874">
        <v>0</v>
      </c>
      <c r="J1874">
        <v>0</v>
      </c>
      <c r="K1874"/>
      <c r="L1874">
        <v>0</v>
      </c>
      <c r="M1874" t="s">
        <v>6193</v>
      </c>
      <c r="N1874">
        <v>38</v>
      </c>
      <c r="O1874"/>
      <c r="P1874">
        <v>0</v>
      </c>
      <c r="Q1874" t="s">
        <v>3936</v>
      </c>
      <c r="R1874">
        <v>47</v>
      </c>
      <c r="S1874" t="s">
        <v>3156</v>
      </c>
      <c r="T1874">
        <v>14</v>
      </c>
      <c r="U1874" t="s">
        <v>53</v>
      </c>
      <c r="V1874" t="s">
        <v>53</v>
      </c>
      <c r="W1874" t="s">
        <v>108</v>
      </c>
      <c r="X1874">
        <v>88708</v>
      </c>
      <c r="Y1874">
        <v>6106</v>
      </c>
      <c r="Z1874">
        <v>8</v>
      </c>
      <c r="AA1874">
        <v>2</v>
      </c>
      <c r="AB1874">
        <v>103</v>
      </c>
      <c r="AC1874">
        <v>15</v>
      </c>
      <c r="AD1874" t="s">
        <v>6212</v>
      </c>
      <c r="AE1874">
        <f>COUNTIF($E$2:E1874,E1874)</f>
        <v>1</v>
      </c>
      <c r="AF1874">
        <f>COUNTIF($H$2:$H1874,H1874)</f>
        <v>0</v>
      </c>
      <c r="AG1874">
        <f>COUNTIF($M$2:M1874,M1874)</f>
        <v>7</v>
      </c>
      <c r="AH1874">
        <f>COUNTIF($O$2:O1874,O1874)</f>
        <v>0</v>
      </c>
      <c r="AI1874">
        <f>COUNTIF($Q$2:Q1874,Q1874)</f>
        <v>1</v>
      </c>
      <c r="AJ1874">
        <f>COUNTIF($S$2:S1874,S1874)</f>
        <v>1</v>
      </c>
      <c r="AK1874">
        <f t="shared" si="29"/>
        <v>86.62890625</v>
      </c>
      <c r="AL1874">
        <f>IF(AD1874="",0,COUNTIF($AD$2:AD1874,AD1874))</f>
        <v>1</v>
      </c>
    </row>
    <row r="1875" spans="1:38">
      <c r="A1875" t="s">
        <v>6213</v>
      </c>
      <c r="B1875" t="s">
        <v>56</v>
      </c>
      <c r="C1875">
        <v>200</v>
      </c>
      <c r="D1875" t="s">
        <v>54</v>
      </c>
      <c r="E1875" t="s">
        <v>6214</v>
      </c>
      <c r="F1875">
        <v>71</v>
      </c>
      <c r="G1875">
        <v>589</v>
      </c>
      <c r="H1875"/>
      <c r="I1875">
        <v>0</v>
      </c>
      <c r="J1875">
        <v>0</v>
      </c>
      <c r="K1875"/>
      <c r="L1875">
        <v>0</v>
      </c>
      <c r="M1875" t="s">
        <v>6193</v>
      </c>
      <c r="N1875">
        <v>38</v>
      </c>
      <c r="O1875"/>
      <c r="P1875">
        <v>0</v>
      </c>
      <c r="Q1875" t="s">
        <v>3346</v>
      </c>
      <c r="R1875">
        <v>63</v>
      </c>
      <c r="S1875" t="s">
        <v>3347</v>
      </c>
      <c r="T1875">
        <v>37</v>
      </c>
      <c r="U1875" t="s">
        <v>53</v>
      </c>
      <c r="V1875" t="s">
        <v>53</v>
      </c>
      <c r="W1875" t="s">
        <v>108</v>
      </c>
      <c r="X1875">
        <v>100978</v>
      </c>
      <c r="Y1875">
        <v>7400</v>
      </c>
      <c r="Z1875">
        <v>9</v>
      </c>
      <c r="AA1875">
        <v>2</v>
      </c>
      <c r="AB1875">
        <v>105</v>
      </c>
      <c r="AC1875">
        <v>36</v>
      </c>
      <c r="AD1875" t="s">
        <v>6215</v>
      </c>
      <c r="AE1875">
        <f>COUNTIF($E$2:E1875,E1875)</f>
        <v>1</v>
      </c>
      <c r="AF1875">
        <f>COUNTIF($H$2:$H1875,H1875)</f>
        <v>0</v>
      </c>
      <c r="AG1875">
        <f>COUNTIF($M$2:M1875,M1875)</f>
        <v>8</v>
      </c>
      <c r="AH1875">
        <f>COUNTIF($O$2:O1875,O1875)</f>
        <v>0</v>
      </c>
      <c r="AI1875">
        <f>COUNTIF($Q$2:Q1875,Q1875)</f>
        <v>1</v>
      </c>
      <c r="AJ1875">
        <f>COUNTIF($S$2:S1875,S1875)</f>
        <v>1</v>
      </c>
      <c r="AK1875">
        <f t="shared" si="29"/>
        <v>98.611328125</v>
      </c>
      <c r="AL1875">
        <f>IF(AD1875="",0,COUNTIF($AD$2:AD1875,AD1875))</f>
        <v>1</v>
      </c>
    </row>
    <row r="1876" spans="1:38">
      <c r="A1876" t="s">
        <v>6216</v>
      </c>
      <c r="B1876" t="s">
        <v>56</v>
      </c>
      <c r="C1876">
        <v>200</v>
      </c>
      <c r="D1876" t="s">
        <v>54</v>
      </c>
      <c r="E1876" t="s">
        <v>6217</v>
      </c>
      <c r="F1876">
        <v>71</v>
      </c>
      <c r="G1876">
        <v>589</v>
      </c>
      <c r="H1876"/>
      <c r="I1876">
        <v>0</v>
      </c>
      <c r="J1876">
        <v>0</v>
      </c>
      <c r="K1876"/>
      <c r="L1876">
        <v>0</v>
      </c>
      <c r="M1876" t="s">
        <v>6193</v>
      </c>
      <c r="N1876">
        <v>38</v>
      </c>
      <c r="O1876"/>
      <c r="P1876">
        <v>0</v>
      </c>
      <c r="Q1876" t="s">
        <v>1985</v>
      </c>
      <c r="R1876">
        <v>49</v>
      </c>
      <c r="S1876" t="s">
        <v>1391</v>
      </c>
      <c r="T1876">
        <v>46</v>
      </c>
      <c r="U1876" t="s">
        <v>53</v>
      </c>
      <c r="V1876" t="s">
        <v>53</v>
      </c>
      <c r="W1876" t="s">
        <v>108</v>
      </c>
      <c r="X1876">
        <v>69147</v>
      </c>
      <c r="Y1876">
        <v>3960</v>
      </c>
      <c r="Z1876">
        <v>10</v>
      </c>
      <c r="AA1876">
        <v>1</v>
      </c>
      <c r="AB1876">
        <v>95</v>
      </c>
      <c r="AC1876">
        <v>15</v>
      </c>
      <c r="AD1876" t="s">
        <v>6218</v>
      </c>
      <c r="AE1876">
        <f>COUNTIF($E$2:E1876,E1876)</f>
        <v>1</v>
      </c>
      <c r="AF1876">
        <f>COUNTIF($H$2:$H1876,H1876)</f>
        <v>0</v>
      </c>
      <c r="AG1876">
        <f>COUNTIF($M$2:M1876,M1876)</f>
        <v>9</v>
      </c>
      <c r="AH1876">
        <f>COUNTIF($O$2:O1876,O1876)</f>
        <v>0</v>
      </c>
      <c r="AI1876">
        <f>COUNTIF($Q$2:Q1876,Q1876)</f>
        <v>1</v>
      </c>
      <c r="AJ1876">
        <f>COUNTIF($S$2:S1876,S1876)</f>
        <v>1</v>
      </c>
      <c r="AK1876">
        <f t="shared" si="29"/>
        <v>67.5263671875</v>
      </c>
      <c r="AL1876">
        <f>IF(AD1876="",0,COUNTIF($AD$2:AD1876,AD1876))</f>
        <v>1</v>
      </c>
    </row>
    <row r="1877" spans="1:38">
      <c r="A1877" t="s">
        <v>6219</v>
      </c>
      <c r="B1877" t="s">
        <v>56</v>
      </c>
      <c r="C1877">
        <v>200</v>
      </c>
      <c r="D1877" t="s">
        <v>54</v>
      </c>
      <c r="E1877" t="s">
        <v>6220</v>
      </c>
      <c r="F1877">
        <v>77</v>
      </c>
      <c r="G1877">
        <v>648</v>
      </c>
      <c r="H1877"/>
      <c r="I1877">
        <v>0</v>
      </c>
      <c r="J1877">
        <v>0</v>
      </c>
      <c r="K1877"/>
      <c r="L1877">
        <v>0</v>
      </c>
      <c r="M1877" t="s">
        <v>6221</v>
      </c>
      <c r="N1877">
        <v>53</v>
      </c>
      <c r="O1877"/>
      <c r="P1877">
        <v>0</v>
      </c>
      <c r="Q1877" t="s">
        <v>5876</v>
      </c>
      <c r="R1877">
        <v>56</v>
      </c>
      <c r="S1877" t="s">
        <v>5869</v>
      </c>
      <c r="T1877">
        <v>62</v>
      </c>
      <c r="U1877" t="s">
        <v>53</v>
      </c>
      <c r="V1877" t="s">
        <v>53</v>
      </c>
      <c r="W1877" t="s">
        <v>108</v>
      </c>
      <c r="X1877">
        <v>58716</v>
      </c>
      <c r="Y1877">
        <v>1468</v>
      </c>
      <c r="Z1877">
        <v>2</v>
      </c>
      <c r="AA1877">
        <v>2173</v>
      </c>
      <c r="AB1877">
        <v>91</v>
      </c>
      <c r="AC1877">
        <v>7</v>
      </c>
      <c r="AD1877" t="s">
        <v>6222</v>
      </c>
      <c r="AE1877">
        <f>COUNTIF($E$2:E1877,E1877)</f>
        <v>1</v>
      </c>
      <c r="AF1877">
        <f>COUNTIF($H$2:$H1877,H1877)</f>
        <v>0</v>
      </c>
      <c r="AG1877">
        <f>COUNTIF($M$2:M1877,M1877)</f>
        <v>1</v>
      </c>
      <c r="AH1877">
        <f>COUNTIF($O$2:O1877,O1877)</f>
        <v>0</v>
      </c>
      <c r="AI1877">
        <f>COUNTIF($Q$2:Q1877,Q1877)</f>
        <v>2</v>
      </c>
      <c r="AJ1877">
        <f>COUNTIF($S$2:S1877,S1877)</f>
        <v>1</v>
      </c>
      <c r="AK1877">
        <f t="shared" si="29"/>
        <v>57.33984375</v>
      </c>
      <c r="AL1877">
        <f>IF(AD1877="",0,COUNTIF($AD$2:AD1877,AD1877))</f>
        <v>1</v>
      </c>
    </row>
    <row r="1878" spans="1:38">
      <c r="A1878" t="s">
        <v>6223</v>
      </c>
      <c r="B1878" t="s">
        <v>56</v>
      </c>
      <c r="C1878">
        <v>200</v>
      </c>
      <c r="D1878" t="s">
        <v>54</v>
      </c>
      <c r="E1878" t="s">
        <v>6224</v>
      </c>
      <c r="F1878">
        <v>63</v>
      </c>
      <c r="G1878">
        <v>530</v>
      </c>
      <c r="H1878"/>
      <c r="I1878">
        <v>0</v>
      </c>
      <c r="J1878">
        <v>0</v>
      </c>
      <c r="K1878"/>
      <c r="L1878">
        <v>0</v>
      </c>
      <c r="M1878" t="s">
        <v>6225</v>
      </c>
      <c r="N1878">
        <v>39</v>
      </c>
      <c r="O1878"/>
      <c r="P1878">
        <v>0</v>
      </c>
      <c r="Q1878" t="s">
        <v>5709</v>
      </c>
      <c r="R1878">
        <v>44</v>
      </c>
      <c r="S1878" t="s">
        <v>5458</v>
      </c>
      <c r="T1878">
        <v>53</v>
      </c>
      <c r="U1878" t="s">
        <v>53</v>
      </c>
      <c r="V1878" t="s">
        <v>53</v>
      </c>
      <c r="W1878" t="s">
        <v>108</v>
      </c>
      <c r="X1878">
        <v>61799</v>
      </c>
      <c r="Y1878">
        <v>1914</v>
      </c>
      <c r="Z1878">
        <v>2</v>
      </c>
      <c r="AA1878">
        <v>2090</v>
      </c>
      <c r="AB1878">
        <v>109</v>
      </c>
      <c r="AC1878">
        <v>4</v>
      </c>
      <c r="AD1878" t="s">
        <v>6226</v>
      </c>
      <c r="AE1878">
        <f>COUNTIF($E$2:E1878,E1878)</f>
        <v>1</v>
      </c>
      <c r="AF1878">
        <f>COUNTIF($H$2:$H1878,H1878)</f>
        <v>0</v>
      </c>
      <c r="AG1878">
        <f>COUNTIF($M$2:M1878,M1878)</f>
        <v>1</v>
      </c>
      <c r="AH1878">
        <f>COUNTIF($O$2:O1878,O1878)</f>
        <v>0</v>
      </c>
      <c r="AI1878">
        <f>COUNTIF($Q$2:Q1878,Q1878)</f>
        <v>1</v>
      </c>
      <c r="AJ1878">
        <f>COUNTIF($S$2:S1878,S1878)</f>
        <v>1</v>
      </c>
      <c r="AK1878">
        <f t="shared" si="29"/>
        <v>60.3505859375</v>
      </c>
      <c r="AL1878">
        <f>IF(AD1878="",0,COUNTIF($AD$2:AD1878,AD1878))</f>
        <v>1</v>
      </c>
    </row>
    <row r="1879" spans="1:38">
      <c r="A1879" t="s">
        <v>6227</v>
      </c>
      <c r="B1879" t="s">
        <v>4</v>
      </c>
      <c r="C1879">
        <v>301</v>
      </c>
      <c r="D1879" t="s">
        <v>55</v>
      </c>
      <c r="E1879"/>
      <c r="F1879">
        <v>0</v>
      </c>
      <c r="G1879">
        <v>0</v>
      </c>
      <c r="H1879"/>
      <c r="I1879">
        <v>0</v>
      </c>
      <c r="J1879">
        <v>0</v>
      </c>
      <c r="K1879"/>
      <c r="L1879">
        <v>0</v>
      </c>
      <c r="M1879"/>
      <c r="N1879">
        <v>0</v>
      </c>
      <c r="O1879"/>
      <c r="P1879">
        <v>0</v>
      </c>
      <c r="Q1879"/>
      <c r="R1879">
        <v>0</v>
      </c>
      <c r="S1879"/>
      <c r="T1879">
        <v>0</v>
      </c>
      <c r="U1879" t="s">
        <v>53</v>
      </c>
      <c r="V1879" t="s">
        <v>53</v>
      </c>
      <c r="W1879"/>
      <c r="X1879">
        <v>188</v>
      </c>
      <c r="Y1879">
        <v>0</v>
      </c>
      <c r="Z1879">
        <v>3</v>
      </c>
      <c r="AA1879">
        <v>1</v>
      </c>
      <c r="AB1879">
        <v>1</v>
      </c>
      <c r="AC1879">
        <v>0</v>
      </c>
      <c r="AD1879" t="s">
        <v>53</v>
      </c>
      <c r="AE1879">
        <f>COUNTIF($E$2:E1879,E1879)</f>
        <v>0</v>
      </c>
      <c r="AF1879">
        <f>COUNTIF($H$2:$H1879,H1879)</f>
        <v>0</v>
      </c>
      <c r="AG1879">
        <f>COUNTIF($M$2:M1879,M1879)</f>
        <v>0</v>
      </c>
      <c r="AH1879">
        <f>COUNTIF($O$2:O1879,O1879)</f>
        <v>0</v>
      </c>
      <c r="AI1879">
        <f>COUNTIF($Q$2:Q1879,Q1879)</f>
        <v>0</v>
      </c>
      <c r="AJ1879">
        <f>COUNTIF($S$2:S1879,S1879)</f>
        <v>0</v>
      </c>
      <c r="AK1879">
        <f t="shared" si="29"/>
        <v>0.18359375</v>
      </c>
      <c r="AL1879">
        <f>IF(AD1879="",0,COUNTIF($AD$2:AD1879,AD1879))</f>
        <v>0</v>
      </c>
    </row>
    <row r="1880" spans="1:38">
      <c r="A1880" t="s">
        <v>6228</v>
      </c>
      <c r="B1880" t="s">
        <v>56</v>
      </c>
      <c r="C1880">
        <v>404</v>
      </c>
      <c r="D1880" t="s">
        <v>57</v>
      </c>
      <c r="E1880"/>
      <c r="F1880">
        <v>0</v>
      </c>
      <c r="G1880">
        <v>0</v>
      </c>
      <c r="H1880"/>
      <c r="I1880">
        <v>0</v>
      </c>
      <c r="J1880">
        <v>0</v>
      </c>
      <c r="K1880"/>
      <c r="L1880">
        <v>0</v>
      </c>
      <c r="M1880"/>
      <c r="N1880">
        <v>0</v>
      </c>
      <c r="O1880"/>
      <c r="P1880">
        <v>0</v>
      </c>
      <c r="Q1880"/>
      <c r="R1880">
        <v>0</v>
      </c>
      <c r="S1880"/>
      <c r="T1880">
        <v>0</v>
      </c>
      <c r="U1880" t="s">
        <v>53</v>
      </c>
      <c r="V1880" t="s">
        <v>53</v>
      </c>
      <c r="W1880"/>
      <c r="X1880">
        <v>0</v>
      </c>
      <c r="Y1880">
        <v>0</v>
      </c>
      <c r="Z1880">
        <v>4</v>
      </c>
      <c r="AA1880">
        <v>1</v>
      </c>
      <c r="AB1880">
        <v>0</v>
      </c>
      <c r="AC1880">
        <v>0</v>
      </c>
      <c r="AD1880" t="s">
        <v>53</v>
      </c>
      <c r="AE1880">
        <f>COUNTIF($E$2:E1880,E1880)</f>
        <v>0</v>
      </c>
      <c r="AF1880">
        <f>COUNTIF($H$2:$H1880,H1880)</f>
        <v>0</v>
      </c>
      <c r="AG1880">
        <f>COUNTIF($M$2:M1880,M1880)</f>
        <v>0</v>
      </c>
      <c r="AH1880">
        <f>COUNTIF($O$2:O1880,O1880)</f>
        <v>0</v>
      </c>
      <c r="AI1880">
        <f>COUNTIF($Q$2:Q1880,Q1880)</f>
        <v>0</v>
      </c>
      <c r="AJ1880">
        <f>COUNTIF($S$2:S1880,S1880)</f>
        <v>0</v>
      </c>
      <c r="AK1880">
        <f t="shared" si="29"/>
        <v>0</v>
      </c>
      <c r="AL1880">
        <f>IF(AD1880="",0,COUNTIF($AD$2:AD1880,AD1880))</f>
        <v>0</v>
      </c>
    </row>
    <row r="1881" spans="1:38">
      <c r="A1881" t="s">
        <v>6229</v>
      </c>
      <c r="B1881" t="s">
        <v>56</v>
      </c>
      <c r="C1881">
        <v>200</v>
      </c>
      <c r="D1881" t="s">
        <v>54</v>
      </c>
      <c r="E1881" t="s">
        <v>6230</v>
      </c>
      <c r="F1881">
        <v>72</v>
      </c>
      <c r="G1881">
        <v>594</v>
      </c>
      <c r="H1881"/>
      <c r="I1881">
        <v>0</v>
      </c>
      <c r="J1881">
        <v>0</v>
      </c>
      <c r="K1881"/>
      <c r="L1881">
        <v>0</v>
      </c>
      <c r="M1881" t="s">
        <v>6225</v>
      </c>
      <c r="N1881">
        <v>39</v>
      </c>
      <c r="O1881"/>
      <c r="P1881">
        <v>0</v>
      </c>
      <c r="Q1881" t="s">
        <v>4822</v>
      </c>
      <c r="R1881">
        <v>39</v>
      </c>
      <c r="S1881" t="s">
        <v>4823</v>
      </c>
      <c r="T1881">
        <v>58</v>
      </c>
      <c r="U1881" t="s">
        <v>53</v>
      </c>
      <c r="V1881" t="s">
        <v>53</v>
      </c>
      <c r="W1881" t="s">
        <v>108</v>
      </c>
      <c r="X1881">
        <v>70137</v>
      </c>
      <c r="Y1881">
        <v>3255</v>
      </c>
      <c r="Z1881">
        <v>3</v>
      </c>
      <c r="AA1881">
        <v>2</v>
      </c>
      <c r="AB1881">
        <v>102</v>
      </c>
      <c r="AC1881">
        <v>18</v>
      </c>
      <c r="AD1881" t="s">
        <v>6231</v>
      </c>
      <c r="AE1881">
        <f>COUNTIF($E$2:E1881,E1881)</f>
        <v>1</v>
      </c>
      <c r="AF1881">
        <f>COUNTIF($H$2:$H1881,H1881)</f>
        <v>0</v>
      </c>
      <c r="AG1881">
        <f>COUNTIF($M$2:M1881,M1881)</f>
        <v>2</v>
      </c>
      <c r="AH1881">
        <f>COUNTIF($O$2:O1881,O1881)</f>
        <v>0</v>
      </c>
      <c r="AI1881">
        <f>COUNTIF($Q$2:Q1881,Q1881)</f>
        <v>1</v>
      </c>
      <c r="AJ1881">
        <f>COUNTIF($S$2:S1881,S1881)</f>
        <v>1</v>
      </c>
      <c r="AK1881">
        <f t="shared" si="29"/>
        <v>68.4931640625</v>
      </c>
      <c r="AL1881">
        <f>IF(AD1881="",0,COUNTIF($AD$2:AD1881,AD1881))</f>
        <v>1</v>
      </c>
    </row>
    <row r="1882" spans="1:38">
      <c r="A1882" t="s">
        <v>6232</v>
      </c>
      <c r="B1882" t="s">
        <v>56</v>
      </c>
      <c r="C1882">
        <v>200</v>
      </c>
      <c r="D1882" t="s">
        <v>54</v>
      </c>
      <c r="E1882" t="s">
        <v>6233</v>
      </c>
      <c r="F1882">
        <v>72</v>
      </c>
      <c r="G1882">
        <v>594</v>
      </c>
      <c r="H1882"/>
      <c r="I1882">
        <v>0</v>
      </c>
      <c r="J1882">
        <v>0</v>
      </c>
      <c r="K1882"/>
      <c r="L1882">
        <v>0</v>
      </c>
      <c r="M1882" t="s">
        <v>6225</v>
      </c>
      <c r="N1882">
        <v>39</v>
      </c>
      <c r="O1882"/>
      <c r="P1882">
        <v>0</v>
      </c>
      <c r="Q1882" t="s">
        <v>4245</v>
      </c>
      <c r="R1882">
        <v>37</v>
      </c>
      <c r="S1882" t="s">
        <v>4144</v>
      </c>
      <c r="T1882">
        <v>48</v>
      </c>
      <c r="U1882" t="s">
        <v>53</v>
      </c>
      <c r="V1882" t="s">
        <v>53</v>
      </c>
      <c r="W1882" t="s">
        <v>108</v>
      </c>
      <c r="X1882">
        <v>67588</v>
      </c>
      <c r="Y1882">
        <v>2864</v>
      </c>
      <c r="Z1882">
        <v>4</v>
      </c>
      <c r="AA1882">
        <v>2</v>
      </c>
      <c r="AB1882">
        <v>100</v>
      </c>
      <c r="AC1882">
        <v>19</v>
      </c>
      <c r="AD1882" t="s">
        <v>6234</v>
      </c>
      <c r="AE1882">
        <f>COUNTIF($E$2:E1882,E1882)</f>
        <v>1</v>
      </c>
      <c r="AF1882">
        <f>COUNTIF($H$2:$H1882,H1882)</f>
        <v>0</v>
      </c>
      <c r="AG1882">
        <f>COUNTIF($M$2:M1882,M1882)</f>
        <v>3</v>
      </c>
      <c r="AH1882">
        <f>COUNTIF($O$2:O1882,O1882)</f>
        <v>0</v>
      </c>
      <c r="AI1882">
        <f>COUNTIF($Q$2:Q1882,Q1882)</f>
        <v>1</v>
      </c>
      <c r="AJ1882">
        <f>COUNTIF($S$2:S1882,S1882)</f>
        <v>1</v>
      </c>
      <c r="AK1882">
        <f t="shared" si="29"/>
        <v>66.00390625</v>
      </c>
      <c r="AL1882">
        <f>IF(AD1882="",0,COUNTIF($AD$2:AD1882,AD1882))</f>
        <v>1</v>
      </c>
    </row>
    <row r="1883" spans="1:38">
      <c r="A1883" t="s">
        <v>6235</v>
      </c>
      <c r="B1883" t="s">
        <v>56</v>
      </c>
      <c r="C1883">
        <v>200</v>
      </c>
      <c r="D1883" t="s">
        <v>54</v>
      </c>
      <c r="E1883" t="s">
        <v>6236</v>
      </c>
      <c r="F1883">
        <v>72</v>
      </c>
      <c r="G1883">
        <v>594</v>
      </c>
      <c r="H1883"/>
      <c r="I1883">
        <v>0</v>
      </c>
      <c r="J1883">
        <v>0</v>
      </c>
      <c r="K1883"/>
      <c r="L1883">
        <v>0</v>
      </c>
      <c r="M1883" t="s">
        <v>6225</v>
      </c>
      <c r="N1883">
        <v>39</v>
      </c>
      <c r="O1883"/>
      <c r="P1883">
        <v>0</v>
      </c>
      <c r="Q1883" t="s">
        <v>3806</v>
      </c>
      <c r="R1883">
        <v>44</v>
      </c>
      <c r="S1883" t="s">
        <v>3807</v>
      </c>
      <c r="T1883">
        <v>29</v>
      </c>
      <c r="U1883" t="s">
        <v>53</v>
      </c>
      <c r="V1883" t="s">
        <v>53</v>
      </c>
      <c r="W1883" t="s">
        <v>108</v>
      </c>
      <c r="X1883">
        <v>86645</v>
      </c>
      <c r="Y1883">
        <v>4955</v>
      </c>
      <c r="Z1883">
        <v>5</v>
      </c>
      <c r="AA1883">
        <v>2</v>
      </c>
      <c r="AB1883">
        <v>108</v>
      </c>
      <c r="AC1883">
        <v>32</v>
      </c>
      <c r="AD1883" t="s">
        <v>6237</v>
      </c>
      <c r="AE1883">
        <f>COUNTIF($E$2:E1883,E1883)</f>
        <v>1</v>
      </c>
      <c r="AF1883">
        <f>COUNTIF($H$2:$H1883,H1883)</f>
        <v>0</v>
      </c>
      <c r="AG1883">
        <f>COUNTIF($M$2:M1883,M1883)</f>
        <v>4</v>
      </c>
      <c r="AH1883">
        <f>COUNTIF($O$2:O1883,O1883)</f>
        <v>0</v>
      </c>
      <c r="AI1883">
        <f>COUNTIF($Q$2:Q1883,Q1883)</f>
        <v>1</v>
      </c>
      <c r="AJ1883">
        <f>COUNTIF($S$2:S1883,S1883)</f>
        <v>1</v>
      </c>
      <c r="AK1883">
        <f t="shared" si="29"/>
        <v>84.6142578125</v>
      </c>
      <c r="AL1883">
        <f>IF(AD1883="",0,COUNTIF($AD$2:AD1883,AD1883))</f>
        <v>1</v>
      </c>
    </row>
    <row r="1884" spans="1:38">
      <c r="A1884" t="s">
        <v>6238</v>
      </c>
      <c r="B1884" t="s">
        <v>56</v>
      </c>
      <c r="C1884">
        <v>404</v>
      </c>
      <c r="D1884" t="s">
        <v>57</v>
      </c>
      <c r="E1884"/>
      <c r="F1884">
        <v>0</v>
      </c>
      <c r="G1884">
        <v>0</v>
      </c>
      <c r="H1884"/>
      <c r="I1884">
        <v>0</v>
      </c>
      <c r="J1884">
        <v>0</v>
      </c>
      <c r="K1884"/>
      <c r="L1884">
        <v>0</v>
      </c>
      <c r="M1884"/>
      <c r="N1884">
        <v>0</v>
      </c>
      <c r="O1884"/>
      <c r="P1884">
        <v>0</v>
      </c>
      <c r="Q1884"/>
      <c r="R1884">
        <v>0</v>
      </c>
      <c r="S1884"/>
      <c r="T1884">
        <v>0</v>
      </c>
      <c r="U1884" t="s">
        <v>53</v>
      </c>
      <c r="V1884" t="s">
        <v>53</v>
      </c>
      <c r="W1884"/>
      <c r="X1884">
        <v>0</v>
      </c>
      <c r="Y1884">
        <v>0</v>
      </c>
      <c r="Z1884">
        <v>7</v>
      </c>
      <c r="AA1884">
        <v>1</v>
      </c>
      <c r="AB1884">
        <v>0</v>
      </c>
      <c r="AC1884">
        <v>0</v>
      </c>
      <c r="AD1884" t="s">
        <v>53</v>
      </c>
      <c r="AE1884">
        <f>COUNTIF($E$2:E1884,E1884)</f>
        <v>0</v>
      </c>
      <c r="AF1884">
        <f>COUNTIF($H$2:$H1884,H1884)</f>
        <v>0</v>
      </c>
      <c r="AG1884">
        <f>COUNTIF($M$2:M1884,M1884)</f>
        <v>0</v>
      </c>
      <c r="AH1884">
        <f>COUNTIF($O$2:O1884,O1884)</f>
        <v>0</v>
      </c>
      <c r="AI1884">
        <f>COUNTIF($Q$2:Q1884,Q1884)</f>
        <v>0</v>
      </c>
      <c r="AJ1884">
        <f>COUNTIF($S$2:S1884,S1884)</f>
        <v>0</v>
      </c>
      <c r="AK1884">
        <f t="shared" si="29"/>
        <v>0</v>
      </c>
      <c r="AL1884">
        <f>IF(AD1884="",0,COUNTIF($AD$2:AD1884,AD1884))</f>
        <v>0</v>
      </c>
    </row>
    <row r="1885" spans="1:38">
      <c r="A1885" t="s">
        <v>6239</v>
      </c>
      <c r="B1885" t="s">
        <v>56</v>
      </c>
      <c r="C1885">
        <v>301</v>
      </c>
      <c r="D1885" t="s">
        <v>55</v>
      </c>
      <c r="E1885"/>
      <c r="F1885">
        <v>0</v>
      </c>
      <c r="G1885">
        <v>0</v>
      </c>
      <c r="H1885"/>
      <c r="I1885">
        <v>0</v>
      </c>
      <c r="J1885">
        <v>0</v>
      </c>
      <c r="K1885"/>
      <c r="L1885">
        <v>0</v>
      </c>
      <c r="M1885"/>
      <c r="N1885">
        <v>0</v>
      </c>
      <c r="O1885"/>
      <c r="P1885">
        <v>0</v>
      </c>
      <c r="Q1885"/>
      <c r="R1885">
        <v>0</v>
      </c>
      <c r="S1885"/>
      <c r="T1885">
        <v>0</v>
      </c>
      <c r="U1885" t="s">
        <v>53</v>
      </c>
      <c r="V1885" t="s">
        <v>53</v>
      </c>
      <c r="W1885"/>
      <c r="X1885">
        <v>0</v>
      </c>
      <c r="Y1885">
        <v>0</v>
      </c>
      <c r="Z1885">
        <v>6</v>
      </c>
      <c r="AA1885">
        <v>1</v>
      </c>
      <c r="AB1885">
        <v>1</v>
      </c>
      <c r="AC1885">
        <v>0</v>
      </c>
      <c r="AD1885" t="s">
        <v>53</v>
      </c>
      <c r="AE1885">
        <f>COUNTIF($E$2:E1885,E1885)</f>
        <v>0</v>
      </c>
      <c r="AF1885">
        <f>COUNTIF($H$2:$H1885,H1885)</f>
        <v>0</v>
      </c>
      <c r="AG1885">
        <f>COUNTIF($M$2:M1885,M1885)</f>
        <v>0</v>
      </c>
      <c r="AH1885">
        <f>COUNTIF($O$2:O1885,O1885)</f>
        <v>0</v>
      </c>
      <c r="AI1885">
        <f>COUNTIF($Q$2:Q1885,Q1885)</f>
        <v>0</v>
      </c>
      <c r="AJ1885">
        <f>COUNTIF($S$2:S1885,S1885)</f>
        <v>0</v>
      </c>
      <c r="AK1885">
        <f t="shared" si="29"/>
        <v>0</v>
      </c>
      <c r="AL1885">
        <f>IF(AD1885="",0,COUNTIF($AD$2:AD1885,AD1885))</f>
        <v>0</v>
      </c>
    </row>
    <row r="1886" spans="1:38">
      <c r="A1886" t="s">
        <v>6240</v>
      </c>
      <c r="B1886" t="s">
        <v>56</v>
      </c>
      <c r="C1886">
        <v>200</v>
      </c>
      <c r="D1886" t="s">
        <v>54</v>
      </c>
      <c r="E1886" t="s">
        <v>6241</v>
      </c>
      <c r="F1886">
        <v>72</v>
      </c>
      <c r="G1886">
        <v>594</v>
      </c>
      <c r="H1886"/>
      <c r="I1886">
        <v>0</v>
      </c>
      <c r="J1886">
        <v>0</v>
      </c>
      <c r="K1886"/>
      <c r="L1886">
        <v>0</v>
      </c>
      <c r="M1886" t="s">
        <v>6225</v>
      </c>
      <c r="N1886">
        <v>39</v>
      </c>
      <c r="O1886"/>
      <c r="P1886">
        <v>0</v>
      </c>
      <c r="Q1886" t="s">
        <v>3640</v>
      </c>
      <c r="R1886">
        <v>53</v>
      </c>
      <c r="S1886" t="s">
        <v>3619</v>
      </c>
      <c r="T1886">
        <v>66</v>
      </c>
      <c r="U1886" t="s">
        <v>53</v>
      </c>
      <c r="V1886" t="s">
        <v>53</v>
      </c>
      <c r="W1886" t="s">
        <v>108</v>
      </c>
      <c r="X1886">
        <v>150821</v>
      </c>
      <c r="Y1886">
        <v>11780</v>
      </c>
      <c r="Z1886">
        <v>6</v>
      </c>
      <c r="AA1886">
        <v>2</v>
      </c>
      <c r="AB1886">
        <v>105</v>
      </c>
      <c r="AC1886">
        <v>53</v>
      </c>
      <c r="AD1886" t="s">
        <v>6242</v>
      </c>
      <c r="AE1886">
        <f>COUNTIF($E$2:E1886,E1886)</f>
        <v>1</v>
      </c>
      <c r="AF1886">
        <f>COUNTIF($H$2:$H1886,H1886)</f>
        <v>0</v>
      </c>
      <c r="AG1886">
        <f>COUNTIF($M$2:M1886,M1886)</f>
        <v>5</v>
      </c>
      <c r="AH1886">
        <f>COUNTIF($O$2:O1886,O1886)</f>
        <v>0</v>
      </c>
      <c r="AI1886">
        <f>COUNTIF($Q$2:Q1886,Q1886)</f>
        <v>2</v>
      </c>
      <c r="AJ1886">
        <f>COUNTIF($S$2:S1886,S1886)</f>
        <v>1</v>
      </c>
      <c r="AK1886">
        <f t="shared" si="29"/>
        <v>147.2861328125</v>
      </c>
      <c r="AL1886">
        <f>IF(AD1886="",0,COUNTIF($AD$2:AD1886,AD1886))</f>
        <v>1</v>
      </c>
    </row>
    <row r="1887" spans="1:38">
      <c r="A1887" t="s">
        <v>6243</v>
      </c>
      <c r="B1887" t="s">
        <v>56</v>
      </c>
      <c r="C1887">
        <v>200</v>
      </c>
      <c r="D1887" t="s">
        <v>54</v>
      </c>
      <c r="E1887" t="s">
        <v>6244</v>
      </c>
      <c r="F1887">
        <v>72</v>
      </c>
      <c r="G1887">
        <v>594</v>
      </c>
      <c r="H1887"/>
      <c r="I1887">
        <v>0</v>
      </c>
      <c r="J1887">
        <v>0</v>
      </c>
      <c r="K1887"/>
      <c r="L1887">
        <v>0</v>
      </c>
      <c r="M1887" t="s">
        <v>6225</v>
      </c>
      <c r="N1887">
        <v>39</v>
      </c>
      <c r="O1887"/>
      <c r="P1887">
        <v>0</v>
      </c>
      <c r="Q1887" t="s">
        <v>3443</v>
      </c>
      <c r="R1887">
        <v>32</v>
      </c>
      <c r="S1887" t="s">
        <v>3391</v>
      </c>
      <c r="T1887">
        <v>36</v>
      </c>
      <c r="U1887" t="s">
        <v>53</v>
      </c>
      <c r="V1887" t="s">
        <v>53</v>
      </c>
      <c r="W1887" t="s">
        <v>108</v>
      </c>
      <c r="X1887">
        <v>116763</v>
      </c>
      <c r="Y1887">
        <v>8726</v>
      </c>
      <c r="Z1887">
        <v>7</v>
      </c>
      <c r="AA1887">
        <v>2</v>
      </c>
      <c r="AB1887">
        <v>100</v>
      </c>
      <c r="AC1887">
        <v>77</v>
      </c>
      <c r="AD1887" t="s">
        <v>6245</v>
      </c>
      <c r="AE1887">
        <f>COUNTIF($E$2:E1887,E1887)</f>
        <v>1</v>
      </c>
      <c r="AF1887">
        <f>COUNTIF($H$2:$H1887,H1887)</f>
        <v>0</v>
      </c>
      <c r="AG1887">
        <f>COUNTIF($M$2:M1887,M1887)</f>
        <v>6</v>
      </c>
      <c r="AH1887">
        <f>COUNTIF($O$2:O1887,O1887)</f>
        <v>0</v>
      </c>
      <c r="AI1887">
        <f>COUNTIF($Q$2:Q1887,Q1887)</f>
        <v>1</v>
      </c>
      <c r="AJ1887">
        <f>COUNTIF($S$2:S1887,S1887)</f>
        <v>1</v>
      </c>
      <c r="AK1887">
        <f t="shared" si="29"/>
        <v>114.0263671875</v>
      </c>
      <c r="AL1887">
        <f>IF(AD1887="",0,COUNTIF($AD$2:AD1887,AD1887))</f>
        <v>1</v>
      </c>
    </row>
    <row r="1888" spans="1:38">
      <c r="A1888" t="s">
        <v>6246</v>
      </c>
      <c r="B1888" t="s">
        <v>56</v>
      </c>
      <c r="C1888">
        <v>200</v>
      </c>
      <c r="D1888" t="s">
        <v>54</v>
      </c>
      <c r="E1888" t="s">
        <v>6247</v>
      </c>
      <c r="F1888">
        <v>72</v>
      </c>
      <c r="G1888">
        <v>594</v>
      </c>
      <c r="H1888"/>
      <c r="I1888">
        <v>0</v>
      </c>
      <c r="J1888">
        <v>0</v>
      </c>
      <c r="K1888"/>
      <c r="L1888">
        <v>0</v>
      </c>
      <c r="M1888" t="s">
        <v>6225</v>
      </c>
      <c r="N1888">
        <v>39</v>
      </c>
      <c r="O1888"/>
      <c r="P1888">
        <v>0</v>
      </c>
      <c r="Q1888" t="s">
        <v>3155</v>
      </c>
      <c r="R1888">
        <v>60</v>
      </c>
      <c r="S1888" t="s">
        <v>3156</v>
      </c>
      <c r="T1888">
        <v>14</v>
      </c>
      <c r="U1888" t="s">
        <v>53</v>
      </c>
      <c r="V1888" t="s">
        <v>53</v>
      </c>
      <c r="W1888" t="s">
        <v>108</v>
      </c>
      <c r="X1888">
        <v>111505</v>
      </c>
      <c r="Y1888">
        <v>8406</v>
      </c>
      <c r="Z1888">
        <v>8</v>
      </c>
      <c r="AA1888">
        <v>4</v>
      </c>
      <c r="AB1888">
        <v>107</v>
      </c>
      <c r="AC1888">
        <v>61</v>
      </c>
      <c r="AD1888" t="s">
        <v>6248</v>
      </c>
      <c r="AE1888">
        <f>COUNTIF($E$2:E1888,E1888)</f>
        <v>1</v>
      </c>
      <c r="AF1888">
        <f>COUNTIF($H$2:$H1888,H1888)</f>
        <v>0</v>
      </c>
      <c r="AG1888">
        <f>COUNTIF($M$2:M1888,M1888)</f>
        <v>7</v>
      </c>
      <c r="AH1888">
        <f>COUNTIF($O$2:O1888,O1888)</f>
        <v>0</v>
      </c>
      <c r="AI1888">
        <f>COUNTIF($Q$2:Q1888,Q1888)</f>
        <v>1</v>
      </c>
      <c r="AJ1888">
        <f>COUNTIF($S$2:S1888,S1888)</f>
        <v>2</v>
      </c>
      <c r="AK1888">
        <f t="shared" si="29"/>
        <v>108.8916015625</v>
      </c>
      <c r="AL1888">
        <f>IF(AD1888="",0,COUNTIF($AD$2:AD1888,AD1888))</f>
        <v>1</v>
      </c>
    </row>
    <row r="1889" spans="1:38">
      <c r="A1889" t="s">
        <v>6249</v>
      </c>
      <c r="B1889" t="s">
        <v>56</v>
      </c>
      <c r="C1889">
        <v>200</v>
      </c>
      <c r="D1889" t="s">
        <v>54</v>
      </c>
      <c r="E1889" t="s">
        <v>6250</v>
      </c>
      <c r="F1889">
        <v>72</v>
      </c>
      <c r="G1889">
        <v>594</v>
      </c>
      <c r="H1889"/>
      <c r="I1889">
        <v>0</v>
      </c>
      <c r="J1889">
        <v>0</v>
      </c>
      <c r="K1889"/>
      <c r="L1889">
        <v>0</v>
      </c>
      <c r="M1889" t="s">
        <v>6225</v>
      </c>
      <c r="N1889">
        <v>39</v>
      </c>
      <c r="O1889"/>
      <c r="P1889">
        <v>0</v>
      </c>
      <c r="Q1889" t="s">
        <v>3071</v>
      </c>
      <c r="R1889">
        <v>39</v>
      </c>
      <c r="S1889" t="s">
        <v>3056</v>
      </c>
      <c r="T1889">
        <v>46</v>
      </c>
      <c r="U1889" t="s">
        <v>53</v>
      </c>
      <c r="V1889" t="s">
        <v>53</v>
      </c>
      <c r="W1889" t="s">
        <v>108</v>
      </c>
      <c r="X1889">
        <v>115785</v>
      </c>
      <c r="Y1889">
        <v>9495</v>
      </c>
      <c r="Z1889">
        <v>9</v>
      </c>
      <c r="AA1889">
        <v>2</v>
      </c>
      <c r="AB1889">
        <v>94</v>
      </c>
      <c r="AC1889">
        <v>61</v>
      </c>
      <c r="AD1889" t="s">
        <v>6251</v>
      </c>
      <c r="AE1889">
        <f>COUNTIF($E$2:E1889,E1889)</f>
        <v>1</v>
      </c>
      <c r="AF1889">
        <f>COUNTIF($H$2:$H1889,H1889)</f>
        <v>0</v>
      </c>
      <c r="AG1889">
        <f>COUNTIF($M$2:M1889,M1889)</f>
        <v>8</v>
      </c>
      <c r="AH1889">
        <f>COUNTIF($O$2:O1889,O1889)</f>
        <v>0</v>
      </c>
      <c r="AI1889">
        <f>COUNTIF($Q$2:Q1889,Q1889)</f>
        <v>1</v>
      </c>
      <c r="AJ1889">
        <f>COUNTIF($S$2:S1889,S1889)</f>
        <v>1</v>
      </c>
      <c r="AK1889">
        <f t="shared" si="29"/>
        <v>113.0712890625</v>
      </c>
      <c r="AL1889">
        <f>IF(AD1889="",0,COUNTIF($AD$2:AD1889,AD1889))</f>
        <v>1</v>
      </c>
    </row>
    <row r="1890" spans="1:38">
      <c r="A1890" t="s">
        <v>6252</v>
      </c>
      <c r="B1890" t="s">
        <v>56</v>
      </c>
      <c r="C1890">
        <v>200</v>
      </c>
      <c r="D1890" t="s">
        <v>54</v>
      </c>
      <c r="E1890" t="s">
        <v>6253</v>
      </c>
      <c r="F1890">
        <v>72</v>
      </c>
      <c r="G1890">
        <v>594</v>
      </c>
      <c r="H1890"/>
      <c r="I1890">
        <v>0</v>
      </c>
      <c r="J1890">
        <v>0</v>
      </c>
      <c r="K1890"/>
      <c r="L1890">
        <v>0</v>
      </c>
      <c r="M1890" t="s">
        <v>6225</v>
      </c>
      <c r="N1890">
        <v>39</v>
      </c>
      <c r="O1890"/>
      <c r="P1890">
        <v>0</v>
      </c>
      <c r="Q1890" t="s">
        <v>2859</v>
      </c>
      <c r="R1890">
        <v>63</v>
      </c>
      <c r="S1890" t="s">
        <v>2860</v>
      </c>
      <c r="T1890">
        <v>32</v>
      </c>
      <c r="U1890" t="s">
        <v>53</v>
      </c>
      <c r="V1890" t="s">
        <v>53</v>
      </c>
      <c r="W1890" t="s">
        <v>108</v>
      </c>
      <c r="X1890">
        <v>87800</v>
      </c>
      <c r="Y1890">
        <v>5728</v>
      </c>
      <c r="Z1890">
        <v>10</v>
      </c>
      <c r="AA1890">
        <v>1</v>
      </c>
      <c r="AB1890">
        <v>81</v>
      </c>
      <c r="AC1890">
        <v>44</v>
      </c>
      <c r="AD1890" t="s">
        <v>6254</v>
      </c>
      <c r="AE1890">
        <f>COUNTIF($E$2:E1890,E1890)</f>
        <v>1</v>
      </c>
      <c r="AF1890">
        <f>COUNTIF($H$2:$H1890,H1890)</f>
        <v>0</v>
      </c>
      <c r="AG1890">
        <f>COUNTIF($M$2:M1890,M1890)</f>
        <v>9</v>
      </c>
      <c r="AH1890">
        <f>COUNTIF($O$2:O1890,O1890)</f>
        <v>0</v>
      </c>
      <c r="AI1890">
        <f>COUNTIF($Q$2:Q1890,Q1890)</f>
        <v>1</v>
      </c>
      <c r="AJ1890">
        <f>COUNTIF($S$2:S1890,S1890)</f>
        <v>1</v>
      </c>
      <c r="AK1890">
        <f t="shared" si="29"/>
        <v>85.7421875</v>
      </c>
      <c r="AL1890">
        <f>IF(AD1890="",0,COUNTIF($AD$2:AD1890,AD1890))</f>
        <v>1</v>
      </c>
    </row>
    <row r="1891" spans="1:38">
      <c r="A1891" t="s">
        <v>6255</v>
      </c>
      <c r="B1891" t="s">
        <v>56</v>
      </c>
      <c r="C1891">
        <v>200</v>
      </c>
      <c r="D1891" t="s">
        <v>54</v>
      </c>
      <c r="E1891" t="s">
        <v>6256</v>
      </c>
      <c r="F1891">
        <v>60</v>
      </c>
      <c r="G1891">
        <v>502</v>
      </c>
      <c r="H1891"/>
      <c r="I1891">
        <v>0</v>
      </c>
      <c r="J1891">
        <v>0</v>
      </c>
      <c r="K1891"/>
      <c r="L1891">
        <v>0</v>
      </c>
      <c r="M1891" t="s">
        <v>6257</v>
      </c>
      <c r="N1891">
        <v>36</v>
      </c>
      <c r="O1891"/>
      <c r="P1891">
        <v>0</v>
      </c>
      <c r="Q1891" t="s">
        <v>5774</v>
      </c>
      <c r="R1891">
        <v>39</v>
      </c>
      <c r="S1891" t="s">
        <v>172</v>
      </c>
      <c r="T1891">
        <v>6</v>
      </c>
      <c r="U1891" t="s">
        <v>53</v>
      </c>
      <c r="V1891" t="s">
        <v>53</v>
      </c>
      <c r="W1891" t="s">
        <v>108</v>
      </c>
      <c r="X1891">
        <v>42288</v>
      </c>
      <c r="Y1891">
        <v>607</v>
      </c>
      <c r="Z1891">
        <v>2</v>
      </c>
      <c r="AA1891">
        <v>1810</v>
      </c>
      <c r="AB1891">
        <v>58</v>
      </c>
      <c r="AC1891">
        <v>3</v>
      </c>
      <c r="AD1891" t="s">
        <v>6258</v>
      </c>
      <c r="AE1891">
        <f>COUNTIF($E$2:E1891,E1891)</f>
        <v>1</v>
      </c>
      <c r="AF1891">
        <f>COUNTIF($H$2:$H1891,H1891)</f>
        <v>0</v>
      </c>
      <c r="AG1891">
        <f>COUNTIF($M$2:M1891,M1891)</f>
        <v>1</v>
      </c>
      <c r="AH1891">
        <f>COUNTIF($O$2:O1891,O1891)</f>
        <v>0</v>
      </c>
      <c r="AI1891">
        <f>COUNTIF($Q$2:Q1891,Q1891)</f>
        <v>2</v>
      </c>
      <c r="AJ1891">
        <f>COUNTIF($S$2:S1891,S1891)</f>
        <v>912</v>
      </c>
      <c r="AK1891">
        <f t="shared" si="29"/>
        <v>41.296875</v>
      </c>
      <c r="AL1891">
        <f>IF(AD1891="",0,COUNTIF($AD$2:AD1891,AD1891))</f>
        <v>1</v>
      </c>
    </row>
    <row r="1892" spans="1:38">
      <c r="A1892" t="s">
        <v>6259</v>
      </c>
      <c r="B1892" t="s">
        <v>56</v>
      </c>
      <c r="C1892">
        <v>200</v>
      </c>
      <c r="D1892" t="s">
        <v>54</v>
      </c>
      <c r="E1892" t="s">
        <v>6260</v>
      </c>
      <c r="F1892">
        <v>64</v>
      </c>
      <c r="G1892">
        <v>542</v>
      </c>
      <c r="H1892"/>
      <c r="I1892">
        <v>0</v>
      </c>
      <c r="J1892">
        <v>0</v>
      </c>
      <c r="K1892"/>
      <c r="L1892">
        <v>0</v>
      </c>
      <c r="M1892" t="s">
        <v>6261</v>
      </c>
      <c r="N1892">
        <v>40</v>
      </c>
      <c r="O1892"/>
      <c r="P1892">
        <v>0</v>
      </c>
      <c r="Q1892" t="s">
        <v>5635</v>
      </c>
      <c r="R1892">
        <v>45</v>
      </c>
      <c r="S1892" t="s">
        <v>5405</v>
      </c>
      <c r="T1892">
        <v>42</v>
      </c>
      <c r="U1892" t="s">
        <v>53</v>
      </c>
      <c r="V1892" t="s">
        <v>53</v>
      </c>
      <c r="W1892" t="s">
        <v>108</v>
      </c>
      <c r="X1892">
        <v>46983</v>
      </c>
      <c r="Y1892">
        <v>885</v>
      </c>
      <c r="Z1892">
        <v>2</v>
      </c>
      <c r="AA1892">
        <v>1817</v>
      </c>
      <c r="AB1892">
        <v>69</v>
      </c>
      <c r="AC1892">
        <v>7</v>
      </c>
      <c r="AD1892" t="s">
        <v>6262</v>
      </c>
      <c r="AE1892">
        <f>COUNTIF($E$2:E1892,E1892)</f>
        <v>1</v>
      </c>
      <c r="AF1892">
        <f>COUNTIF($H$2:$H1892,H1892)</f>
        <v>0</v>
      </c>
      <c r="AG1892">
        <f>COUNTIF($M$2:M1892,M1892)</f>
        <v>1</v>
      </c>
      <c r="AH1892">
        <f>COUNTIF($O$2:O1892,O1892)</f>
        <v>0</v>
      </c>
      <c r="AI1892">
        <f>COUNTIF($Q$2:Q1892,Q1892)</f>
        <v>1</v>
      </c>
      <c r="AJ1892">
        <f>COUNTIF($S$2:S1892,S1892)</f>
        <v>1</v>
      </c>
      <c r="AK1892">
        <f t="shared" si="29"/>
        <v>45.8818359375</v>
      </c>
      <c r="AL1892">
        <f>IF(AD1892="",0,COUNTIF($AD$2:AD1892,AD1892))</f>
        <v>1</v>
      </c>
    </row>
    <row r="1893" spans="1:38">
      <c r="A1893" t="s">
        <v>6263</v>
      </c>
      <c r="B1893" t="s">
        <v>56</v>
      </c>
      <c r="C1893">
        <v>200</v>
      </c>
      <c r="D1893" t="s">
        <v>54</v>
      </c>
      <c r="E1893" t="s">
        <v>6264</v>
      </c>
      <c r="F1893">
        <v>60</v>
      </c>
      <c r="G1893">
        <v>498</v>
      </c>
      <c r="H1893"/>
      <c r="I1893">
        <v>0</v>
      </c>
      <c r="J1893">
        <v>0</v>
      </c>
      <c r="K1893"/>
      <c r="L1893">
        <v>0</v>
      </c>
      <c r="M1893" t="s">
        <v>6265</v>
      </c>
      <c r="N1893">
        <v>36</v>
      </c>
      <c r="O1893"/>
      <c r="P1893">
        <v>0</v>
      </c>
      <c r="Q1893" t="s">
        <v>166</v>
      </c>
      <c r="R1893">
        <v>62</v>
      </c>
      <c r="S1893" t="s">
        <v>167</v>
      </c>
      <c r="T1893">
        <v>93</v>
      </c>
      <c r="U1893" t="s">
        <v>53</v>
      </c>
      <c r="V1893" t="s">
        <v>53</v>
      </c>
      <c r="W1893" t="s">
        <v>108</v>
      </c>
      <c r="X1893">
        <v>63790</v>
      </c>
      <c r="Y1893">
        <v>2306</v>
      </c>
      <c r="Z1893">
        <v>2</v>
      </c>
      <c r="AA1893">
        <v>2746</v>
      </c>
      <c r="AB1893">
        <v>113</v>
      </c>
      <c r="AC1893">
        <v>8</v>
      </c>
      <c r="AD1893" t="s">
        <v>6266</v>
      </c>
      <c r="AE1893">
        <f>COUNTIF($E$2:E1893,E1893)</f>
        <v>1</v>
      </c>
      <c r="AF1893">
        <f>COUNTIF($H$2:$H1893,H1893)</f>
        <v>0</v>
      </c>
      <c r="AG1893">
        <f>COUNTIF($M$2:M1893,M1893)</f>
        <v>1</v>
      </c>
      <c r="AH1893">
        <f>COUNTIF($O$2:O1893,O1893)</f>
        <v>0</v>
      </c>
      <c r="AI1893">
        <f>COUNTIF($Q$2:Q1893,Q1893)</f>
        <v>5</v>
      </c>
      <c r="AJ1893">
        <f>COUNTIF($S$2:S1893,S1893)</f>
        <v>3</v>
      </c>
      <c r="AK1893">
        <f t="shared" si="29"/>
        <v>62.294921875</v>
      </c>
      <c r="AL1893">
        <f>IF(AD1893="",0,COUNTIF($AD$2:AD1893,AD1893))</f>
        <v>1</v>
      </c>
    </row>
    <row r="1894" spans="1:38">
      <c r="A1894" t="s">
        <v>6267</v>
      </c>
      <c r="B1894" t="s">
        <v>56</v>
      </c>
      <c r="C1894">
        <v>200</v>
      </c>
      <c r="D1894" t="s">
        <v>54</v>
      </c>
      <c r="E1894" t="s">
        <v>6268</v>
      </c>
      <c r="F1894">
        <v>67</v>
      </c>
      <c r="G1894">
        <v>561</v>
      </c>
      <c r="H1894"/>
      <c r="I1894">
        <v>0</v>
      </c>
      <c r="J1894">
        <v>0</v>
      </c>
      <c r="K1894"/>
      <c r="L1894">
        <v>0</v>
      </c>
      <c r="M1894" t="s">
        <v>6269</v>
      </c>
      <c r="N1894">
        <v>43</v>
      </c>
      <c r="O1894"/>
      <c r="P1894">
        <v>0</v>
      </c>
      <c r="Q1894" t="s">
        <v>166</v>
      </c>
      <c r="R1894">
        <v>62</v>
      </c>
      <c r="S1894" t="s">
        <v>167</v>
      </c>
      <c r="T1894">
        <v>93</v>
      </c>
      <c r="U1894" t="s">
        <v>53</v>
      </c>
      <c r="V1894" t="s">
        <v>53</v>
      </c>
      <c r="W1894" t="s">
        <v>108</v>
      </c>
      <c r="X1894">
        <v>63918</v>
      </c>
      <c r="Y1894">
        <v>2308</v>
      </c>
      <c r="Z1894">
        <v>2</v>
      </c>
      <c r="AA1894">
        <v>2902</v>
      </c>
      <c r="AB1894">
        <v>113</v>
      </c>
      <c r="AC1894">
        <v>8</v>
      </c>
      <c r="AD1894" t="s">
        <v>6270</v>
      </c>
      <c r="AE1894">
        <f>COUNTIF($E$2:E1894,E1894)</f>
        <v>1</v>
      </c>
      <c r="AF1894">
        <f>COUNTIF($H$2:$H1894,H1894)</f>
        <v>0</v>
      </c>
      <c r="AG1894">
        <f>COUNTIF($M$2:M1894,M1894)</f>
        <v>1</v>
      </c>
      <c r="AH1894">
        <f>COUNTIF($O$2:O1894,O1894)</f>
        <v>0</v>
      </c>
      <c r="AI1894">
        <f>COUNTIF($Q$2:Q1894,Q1894)</f>
        <v>6</v>
      </c>
      <c r="AJ1894">
        <f>COUNTIF($S$2:S1894,S1894)</f>
        <v>4</v>
      </c>
      <c r="AK1894">
        <f t="shared" si="29"/>
        <v>62.419921875</v>
      </c>
      <c r="AL1894">
        <f>IF(AD1894="",0,COUNTIF($AD$2:AD1894,AD1894))</f>
        <v>1</v>
      </c>
    </row>
    <row r="1895" spans="1:38">
      <c r="A1895" t="s">
        <v>6271</v>
      </c>
      <c r="B1895" t="s">
        <v>56</v>
      </c>
      <c r="C1895">
        <v>404</v>
      </c>
      <c r="D1895" t="s">
        <v>57</v>
      </c>
      <c r="E1895"/>
      <c r="F1895">
        <v>0</v>
      </c>
      <c r="G1895">
        <v>0</v>
      </c>
      <c r="H1895"/>
      <c r="I1895">
        <v>0</v>
      </c>
      <c r="J1895">
        <v>0</v>
      </c>
      <c r="K1895"/>
      <c r="L1895">
        <v>0</v>
      </c>
      <c r="M1895"/>
      <c r="N1895">
        <v>0</v>
      </c>
      <c r="O1895"/>
      <c r="P1895">
        <v>0</v>
      </c>
      <c r="Q1895"/>
      <c r="R1895">
        <v>0</v>
      </c>
      <c r="S1895"/>
      <c r="T1895">
        <v>0</v>
      </c>
      <c r="U1895" t="s">
        <v>53</v>
      </c>
      <c r="V1895" t="s">
        <v>53</v>
      </c>
      <c r="W1895"/>
      <c r="X1895">
        <v>0</v>
      </c>
      <c r="Y1895">
        <v>0</v>
      </c>
      <c r="Z1895">
        <v>7</v>
      </c>
      <c r="AA1895">
        <v>3</v>
      </c>
      <c r="AB1895">
        <v>0</v>
      </c>
      <c r="AC1895">
        <v>0</v>
      </c>
      <c r="AD1895" t="s">
        <v>53</v>
      </c>
      <c r="AE1895">
        <f>COUNTIF($E$2:E1895,E1895)</f>
        <v>0</v>
      </c>
      <c r="AF1895">
        <f>COUNTIF($H$2:$H1895,H1895)</f>
        <v>0</v>
      </c>
      <c r="AG1895">
        <f>COUNTIF($M$2:M1895,M1895)</f>
        <v>0</v>
      </c>
      <c r="AH1895">
        <f>COUNTIF($O$2:O1895,O1895)</f>
        <v>0</v>
      </c>
      <c r="AI1895">
        <f>COUNTIF($Q$2:Q1895,Q1895)</f>
        <v>0</v>
      </c>
      <c r="AJ1895">
        <f>COUNTIF($S$2:S1895,S1895)</f>
        <v>0</v>
      </c>
      <c r="AK1895">
        <f t="shared" si="29"/>
        <v>0</v>
      </c>
      <c r="AL1895">
        <f>IF(AD1895="",0,COUNTIF($AD$2:AD1895,AD1895))</f>
        <v>0</v>
      </c>
    </row>
    <row r="1896" spans="1:38">
      <c r="A1896" t="s">
        <v>6272</v>
      </c>
      <c r="B1896" t="s">
        <v>4</v>
      </c>
      <c r="C1896">
        <v>301</v>
      </c>
      <c r="D1896" t="s">
        <v>55</v>
      </c>
      <c r="E1896"/>
      <c r="F1896">
        <v>0</v>
      </c>
      <c r="G1896">
        <v>0</v>
      </c>
      <c r="H1896"/>
      <c r="I1896">
        <v>0</v>
      </c>
      <c r="J1896">
        <v>0</v>
      </c>
      <c r="K1896"/>
      <c r="L1896">
        <v>0</v>
      </c>
      <c r="M1896"/>
      <c r="N1896">
        <v>0</v>
      </c>
      <c r="O1896"/>
      <c r="P1896">
        <v>0</v>
      </c>
      <c r="Q1896"/>
      <c r="R1896">
        <v>0</v>
      </c>
      <c r="S1896"/>
      <c r="T1896">
        <v>0</v>
      </c>
      <c r="U1896" t="s">
        <v>53</v>
      </c>
      <c r="V1896" t="s">
        <v>53</v>
      </c>
      <c r="W1896"/>
      <c r="X1896">
        <v>188</v>
      </c>
      <c r="Y1896">
        <v>0</v>
      </c>
      <c r="Z1896">
        <v>11</v>
      </c>
      <c r="AA1896">
        <v>1</v>
      </c>
      <c r="AB1896">
        <v>1</v>
      </c>
      <c r="AC1896">
        <v>0</v>
      </c>
      <c r="AD1896" t="s">
        <v>53</v>
      </c>
      <c r="AE1896">
        <f>COUNTIF($E$2:E1896,E1896)</f>
        <v>0</v>
      </c>
      <c r="AF1896">
        <f>COUNTIF($H$2:$H1896,H1896)</f>
        <v>0</v>
      </c>
      <c r="AG1896">
        <f>COUNTIF($M$2:M1896,M1896)</f>
        <v>0</v>
      </c>
      <c r="AH1896">
        <f>COUNTIF($O$2:O1896,O1896)</f>
        <v>0</v>
      </c>
      <c r="AI1896">
        <f>COUNTIF($Q$2:Q1896,Q1896)</f>
        <v>0</v>
      </c>
      <c r="AJ1896">
        <f>COUNTIF($S$2:S1896,S1896)</f>
        <v>0</v>
      </c>
      <c r="AK1896">
        <f t="shared" si="29"/>
        <v>0.18359375</v>
      </c>
      <c r="AL1896">
        <f>IF(AD1896="",0,COUNTIF($AD$2:AD1896,AD1896))</f>
        <v>0</v>
      </c>
    </row>
    <row r="1897" spans="1:38">
      <c r="A1897" t="s">
        <v>6273</v>
      </c>
      <c r="B1897" t="s">
        <v>56</v>
      </c>
      <c r="C1897">
        <v>200</v>
      </c>
      <c r="D1897" t="s">
        <v>54</v>
      </c>
      <c r="E1897" t="s">
        <v>6274</v>
      </c>
      <c r="F1897">
        <v>76</v>
      </c>
      <c r="G1897">
        <v>625</v>
      </c>
      <c r="H1897"/>
      <c r="I1897">
        <v>0</v>
      </c>
      <c r="J1897">
        <v>0</v>
      </c>
      <c r="K1897"/>
      <c r="L1897">
        <v>0</v>
      </c>
      <c r="M1897" t="s">
        <v>6269</v>
      </c>
      <c r="N1897">
        <v>43</v>
      </c>
      <c r="O1897"/>
      <c r="P1897">
        <v>0</v>
      </c>
      <c r="Q1897" t="s">
        <v>5740</v>
      </c>
      <c r="R1897">
        <v>51</v>
      </c>
      <c r="S1897" t="s">
        <v>5729</v>
      </c>
      <c r="T1897">
        <v>54</v>
      </c>
      <c r="U1897" t="s">
        <v>53</v>
      </c>
      <c r="V1897" t="s">
        <v>53</v>
      </c>
      <c r="W1897" t="s">
        <v>108</v>
      </c>
      <c r="X1897">
        <v>61194</v>
      </c>
      <c r="Y1897">
        <v>1756</v>
      </c>
      <c r="Z1897">
        <v>3</v>
      </c>
      <c r="AA1897">
        <v>2</v>
      </c>
      <c r="AB1897">
        <v>112</v>
      </c>
      <c r="AC1897">
        <v>9</v>
      </c>
      <c r="AD1897" t="s">
        <v>6275</v>
      </c>
      <c r="AE1897">
        <f>COUNTIF($E$2:E1897,E1897)</f>
        <v>1</v>
      </c>
      <c r="AF1897">
        <f>COUNTIF($H$2:$H1897,H1897)</f>
        <v>0</v>
      </c>
      <c r="AG1897">
        <f>COUNTIF($M$2:M1897,M1897)</f>
        <v>2</v>
      </c>
      <c r="AH1897">
        <f>COUNTIF($O$2:O1897,O1897)</f>
        <v>0</v>
      </c>
      <c r="AI1897">
        <f>COUNTIF($Q$2:Q1897,Q1897)</f>
        <v>1</v>
      </c>
      <c r="AJ1897">
        <f>COUNTIF($S$2:S1897,S1897)</f>
        <v>1</v>
      </c>
      <c r="AK1897">
        <f t="shared" si="29"/>
        <v>59.759765625</v>
      </c>
      <c r="AL1897">
        <f>IF(AD1897="",0,COUNTIF($AD$2:AD1897,AD1897))</f>
        <v>1</v>
      </c>
    </row>
    <row r="1898" spans="1:38">
      <c r="A1898" t="s">
        <v>6276</v>
      </c>
      <c r="B1898" t="s">
        <v>56</v>
      </c>
      <c r="C1898">
        <v>200</v>
      </c>
      <c r="D1898" t="s">
        <v>54</v>
      </c>
      <c r="E1898" t="s">
        <v>6277</v>
      </c>
      <c r="F1898">
        <v>76</v>
      </c>
      <c r="G1898">
        <v>625</v>
      </c>
      <c r="H1898"/>
      <c r="I1898">
        <v>0</v>
      </c>
      <c r="J1898">
        <v>0</v>
      </c>
      <c r="K1898"/>
      <c r="L1898">
        <v>0</v>
      </c>
      <c r="M1898" t="s">
        <v>6269</v>
      </c>
      <c r="N1898">
        <v>43</v>
      </c>
      <c r="O1898"/>
      <c r="P1898">
        <v>0</v>
      </c>
      <c r="Q1898" t="s">
        <v>5574</v>
      </c>
      <c r="R1898">
        <v>68</v>
      </c>
      <c r="S1898" t="s">
        <v>5539</v>
      </c>
      <c r="T1898">
        <v>37</v>
      </c>
      <c r="U1898" t="s">
        <v>53</v>
      </c>
      <c r="V1898" t="s">
        <v>53</v>
      </c>
      <c r="W1898" t="s">
        <v>108</v>
      </c>
      <c r="X1898">
        <v>66990</v>
      </c>
      <c r="Y1898">
        <v>2188</v>
      </c>
      <c r="Z1898">
        <v>4</v>
      </c>
      <c r="AA1898">
        <v>2</v>
      </c>
      <c r="AB1898">
        <v>124</v>
      </c>
      <c r="AC1898">
        <v>7</v>
      </c>
      <c r="AD1898" t="s">
        <v>6278</v>
      </c>
      <c r="AE1898">
        <f>COUNTIF($E$2:E1898,E1898)</f>
        <v>1</v>
      </c>
      <c r="AF1898">
        <f>COUNTIF($H$2:$H1898,H1898)</f>
        <v>0</v>
      </c>
      <c r="AG1898">
        <f>COUNTIF($M$2:M1898,M1898)</f>
        <v>3</v>
      </c>
      <c r="AH1898">
        <f>COUNTIF($O$2:O1898,O1898)</f>
        <v>0</v>
      </c>
      <c r="AI1898">
        <f>COUNTIF($Q$2:Q1898,Q1898)</f>
        <v>1</v>
      </c>
      <c r="AJ1898">
        <f>COUNTIF($S$2:S1898,S1898)</f>
        <v>1</v>
      </c>
      <c r="AK1898">
        <f t="shared" si="29"/>
        <v>65.419921875</v>
      </c>
      <c r="AL1898">
        <f>IF(AD1898="",0,COUNTIF($AD$2:AD1898,AD1898))</f>
        <v>1</v>
      </c>
    </row>
    <row r="1899" spans="1:38">
      <c r="A1899" t="s">
        <v>6279</v>
      </c>
      <c r="B1899" t="s">
        <v>56</v>
      </c>
      <c r="C1899">
        <v>200</v>
      </c>
      <c r="D1899" t="s">
        <v>54</v>
      </c>
      <c r="E1899" t="s">
        <v>6280</v>
      </c>
      <c r="F1899">
        <v>76</v>
      </c>
      <c r="G1899">
        <v>625</v>
      </c>
      <c r="H1899"/>
      <c r="I1899">
        <v>0</v>
      </c>
      <c r="J1899">
        <v>0</v>
      </c>
      <c r="K1899"/>
      <c r="L1899">
        <v>0</v>
      </c>
      <c r="M1899" t="s">
        <v>6269</v>
      </c>
      <c r="N1899">
        <v>43</v>
      </c>
      <c r="O1899"/>
      <c r="P1899">
        <v>0</v>
      </c>
      <c r="Q1899" t="s">
        <v>5391</v>
      </c>
      <c r="R1899">
        <v>68</v>
      </c>
      <c r="S1899" t="s">
        <v>5377</v>
      </c>
      <c r="T1899">
        <v>32</v>
      </c>
      <c r="U1899" t="s">
        <v>53</v>
      </c>
      <c r="V1899" t="s">
        <v>53</v>
      </c>
      <c r="W1899" t="s">
        <v>108</v>
      </c>
      <c r="X1899">
        <v>64000</v>
      </c>
      <c r="Y1899">
        <v>2041</v>
      </c>
      <c r="Z1899">
        <v>5</v>
      </c>
      <c r="AA1899">
        <v>3</v>
      </c>
      <c r="AB1899">
        <v>128</v>
      </c>
      <c r="AC1899">
        <v>15</v>
      </c>
      <c r="AD1899" t="s">
        <v>6281</v>
      </c>
      <c r="AE1899">
        <f>COUNTIF($E$2:E1899,E1899)</f>
        <v>1</v>
      </c>
      <c r="AF1899">
        <f>COUNTIF($H$2:$H1899,H1899)</f>
        <v>0</v>
      </c>
      <c r="AG1899">
        <f>COUNTIF($M$2:M1899,M1899)</f>
        <v>4</v>
      </c>
      <c r="AH1899">
        <f>COUNTIF($O$2:O1899,O1899)</f>
        <v>0</v>
      </c>
      <c r="AI1899">
        <f>COUNTIF($Q$2:Q1899,Q1899)</f>
        <v>1</v>
      </c>
      <c r="AJ1899">
        <f>COUNTIF($S$2:S1899,S1899)</f>
        <v>1</v>
      </c>
      <c r="AK1899">
        <f t="shared" si="29"/>
        <v>62.5</v>
      </c>
      <c r="AL1899">
        <f>IF(AD1899="",0,COUNTIF($AD$2:AD1899,AD1899))</f>
        <v>1</v>
      </c>
    </row>
    <row r="1900" spans="1:38">
      <c r="A1900" t="s">
        <v>6282</v>
      </c>
      <c r="B1900" t="s">
        <v>56</v>
      </c>
      <c r="C1900">
        <v>200</v>
      </c>
      <c r="D1900" t="s">
        <v>54</v>
      </c>
      <c r="E1900" t="s">
        <v>6283</v>
      </c>
      <c r="F1900">
        <v>76</v>
      </c>
      <c r="G1900">
        <v>625</v>
      </c>
      <c r="H1900"/>
      <c r="I1900">
        <v>0</v>
      </c>
      <c r="J1900">
        <v>0</v>
      </c>
      <c r="K1900"/>
      <c r="L1900">
        <v>0</v>
      </c>
      <c r="M1900" t="s">
        <v>6269</v>
      </c>
      <c r="N1900">
        <v>43</v>
      </c>
      <c r="O1900"/>
      <c r="P1900">
        <v>0</v>
      </c>
      <c r="Q1900" t="s">
        <v>5223</v>
      </c>
      <c r="R1900">
        <v>59</v>
      </c>
      <c r="S1900" t="s">
        <v>5168</v>
      </c>
      <c r="T1900">
        <v>41</v>
      </c>
      <c r="U1900" t="s">
        <v>53</v>
      </c>
      <c r="V1900" t="s">
        <v>53</v>
      </c>
      <c r="W1900" t="s">
        <v>108</v>
      </c>
      <c r="X1900">
        <v>70217</v>
      </c>
      <c r="Y1900">
        <v>2790</v>
      </c>
      <c r="Z1900">
        <v>6</v>
      </c>
      <c r="AA1900">
        <v>2</v>
      </c>
      <c r="AB1900">
        <v>116</v>
      </c>
      <c r="AC1900">
        <v>14</v>
      </c>
      <c r="AD1900" t="s">
        <v>6284</v>
      </c>
      <c r="AE1900">
        <f>COUNTIF($E$2:E1900,E1900)</f>
        <v>1</v>
      </c>
      <c r="AF1900">
        <f>COUNTIF($H$2:$H1900,H1900)</f>
        <v>0</v>
      </c>
      <c r="AG1900">
        <f>COUNTIF($M$2:M1900,M1900)</f>
        <v>5</v>
      </c>
      <c r="AH1900">
        <f>COUNTIF($O$2:O1900,O1900)</f>
        <v>0</v>
      </c>
      <c r="AI1900">
        <f>COUNTIF($Q$2:Q1900,Q1900)</f>
        <v>1</v>
      </c>
      <c r="AJ1900">
        <f>COUNTIF($S$2:S1900,S1900)</f>
        <v>1</v>
      </c>
      <c r="AK1900">
        <f t="shared" si="29"/>
        <v>68.5712890625</v>
      </c>
      <c r="AL1900">
        <f>IF(AD1900="",0,COUNTIF($AD$2:AD1900,AD1900))</f>
        <v>1</v>
      </c>
    </row>
    <row r="1901" spans="1:38">
      <c r="A1901" t="s">
        <v>6285</v>
      </c>
      <c r="B1901" t="s">
        <v>56</v>
      </c>
      <c r="C1901">
        <v>200</v>
      </c>
      <c r="D1901" t="s">
        <v>54</v>
      </c>
      <c r="E1901" t="s">
        <v>6286</v>
      </c>
      <c r="F1901">
        <v>76</v>
      </c>
      <c r="G1901">
        <v>625</v>
      </c>
      <c r="H1901"/>
      <c r="I1901">
        <v>0</v>
      </c>
      <c r="J1901">
        <v>0</v>
      </c>
      <c r="K1901"/>
      <c r="L1901">
        <v>0</v>
      </c>
      <c r="M1901" t="s">
        <v>6269</v>
      </c>
      <c r="N1901">
        <v>43</v>
      </c>
      <c r="O1901"/>
      <c r="P1901">
        <v>0</v>
      </c>
      <c r="Q1901" t="s">
        <v>5059</v>
      </c>
      <c r="R1901">
        <v>64</v>
      </c>
      <c r="S1901" t="s">
        <v>5060</v>
      </c>
      <c r="T1901">
        <v>41</v>
      </c>
      <c r="U1901" t="s">
        <v>53</v>
      </c>
      <c r="V1901" t="s">
        <v>53</v>
      </c>
      <c r="W1901" t="s">
        <v>108</v>
      </c>
      <c r="X1901">
        <v>65690</v>
      </c>
      <c r="Y1901">
        <v>2405</v>
      </c>
      <c r="Z1901">
        <v>7</v>
      </c>
      <c r="AA1901">
        <v>2</v>
      </c>
      <c r="AB1901">
        <v>114</v>
      </c>
      <c r="AC1901">
        <v>10</v>
      </c>
      <c r="AD1901" t="s">
        <v>6287</v>
      </c>
      <c r="AE1901">
        <f>COUNTIF($E$2:E1901,E1901)</f>
        <v>1</v>
      </c>
      <c r="AF1901">
        <f>COUNTIF($H$2:$H1901,H1901)</f>
        <v>0</v>
      </c>
      <c r="AG1901">
        <f>COUNTIF($M$2:M1901,M1901)</f>
        <v>6</v>
      </c>
      <c r="AH1901">
        <f>COUNTIF($O$2:O1901,O1901)</f>
        <v>0</v>
      </c>
      <c r="AI1901">
        <f>COUNTIF($Q$2:Q1901,Q1901)</f>
        <v>1</v>
      </c>
      <c r="AJ1901">
        <f>COUNTIF($S$2:S1901,S1901)</f>
        <v>1</v>
      </c>
      <c r="AK1901">
        <f t="shared" si="29"/>
        <v>64.150390625</v>
      </c>
      <c r="AL1901">
        <f>IF(AD1901="",0,COUNTIF($AD$2:AD1901,AD1901))</f>
        <v>1</v>
      </c>
    </row>
    <row r="1902" spans="1:38">
      <c r="A1902" t="s">
        <v>6288</v>
      </c>
      <c r="B1902" t="s">
        <v>56</v>
      </c>
      <c r="C1902">
        <v>200</v>
      </c>
      <c r="D1902" t="s">
        <v>54</v>
      </c>
      <c r="E1902" t="s">
        <v>6289</v>
      </c>
      <c r="F1902">
        <v>76</v>
      </c>
      <c r="G1902">
        <v>625</v>
      </c>
      <c r="H1902"/>
      <c r="I1902">
        <v>0</v>
      </c>
      <c r="J1902">
        <v>0</v>
      </c>
      <c r="K1902"/>
      <c r="L1902">
        <v>0</v>
      </c>
      <c r="M1902" t="s">
        <v>6269</v>
      </c>
      <c r="N1902">
        <v>43</v>
      </c>
      <c r="O1902"/>
      <c r="P1902">
        <v>0</v>
      </c>
      <c r="Q1902" t="s">
        <v>4898</v>
      </c>
      <c r="R1902">
        <v>41</v>
      </c>
      <c r="S1902" t="s">
        <v>4890</v>
      </c>
      <c r="T1902">
        <v>69</v>
      </c>
      <c r="U1902" t="s">
        <v>53</v>
      </c>
      <c r="V1902" t="s">
        <v>53</v>
      </c>
      <c r="W1902" t="s">
        <v>108</v>
      </c>
      <c r="X1902">
        <v>63310</v>
      </c>
      <c r="Y1902">
        <v>2045</v>
      </c>
      <c r="Z1902">
        <v>8</v>
      </c>
      <c r="AA1902">
        <v>2</v>
      </c>
      <c r="AB1902">
        <v>113</v>
      </c>
      <c r="AC1902">
        <v>10</v>
      </c>
      <c r="AD1902" t="s">
        <v>6290</v>
      </c>
      <c r="AE1902">
        <f>COUNTIF($E$2:E1902,E1902)</f>
        <v>1</v>
      </c>
      <c r="AF1902">
        <f>COUNTIF($H$2:$H1902,H1902)</f>
        <v>0</v>
      </c>
      <c r="AG1902">
        <f>COUNTIF($M$2:M1902,M1902)</f>
        <v>7</v>
      </c>
      <c r="AH1902">
        <f>COUNTIF($O$2:O1902,O1902)</f>
        <v>0</v>
      </c>
      <c r="AI1902">
        <f>COUNTIF($Q$2:Q1902,Q1902)</f>
        <v>1</v>
      </c>
      <c r="AJ1902">
        <f>COUNTIF($S$2:S1902,S1902)</f>
        <v>1</v>
      </c>
      <c r="AK1902">
        <f t="shared" si="29"/>
        <v>61.826171875</v>
      </c>
      <c r="AL1902">
        <f>IF(AD1902="",0,COUNTIF($AD$2:AD1902,AD1902))</f>
        <v>1</v>
      </c>
    </row>
    <row r="1903" spans="1:38">
      <c r="A1903" t="s">
        <v>6291</v>
      </c>
      <c r="B1903" t="s">
        <v>56</v>
      </c>
      <c r="C1903">
        <v>200</v>
      </c>
      <c r="D1903" t="s">
        <v>54</v>
      </c>
      <c r="E1903" t="s">
        <v>6292</v>
      </c>
      <c r="F1903">
        <v>76</v>
      </c>
      <c r="G1903">
        <v>625</v>
      </c>
      <c r="H1903"/>
      <c r="I1903">
        <v>0</v>
      </c>
      <c r="J1903">
        <v>0</v>
      </c>
      <c r="K1903"/>
      <c r="L1903">
        <v>0</v>
      </c>
      <c r="M1903" t="s">
        <v>6269</v>
      </c>
      <c r="N1903">
        <v>43</v>
      </c>
      <c r="O1903"/>
      <c r="P1903">
        <v>0</v>
      </c>
      <c r="Q1903" t="s">
        <v>4638</v>
      </c>
      <c r="R1903">
        <v>39</v>
      </c>
      <c r="S1903" t="s">
        <v>4621</v>
      </c>
      <c r="T1903">
        <v>59</v>
      </c>
      <c r="U1903" t="s">
        <v>53</v>
      </c>
      <c r="V1903" t="s">
        <v>53</v>
      </c>
      <c r="W1903" t="s">
        <v>108</v>
      </c>
      <c r="X1903">
        <v>69363</v>
      </c>
      <c r="Y1903">
        <v>2940</v>
      </c>
      <c r="Z1903">
        <v>9</v>
      </c>
      <c r="AA1903">
        <v>2</v>
      </c>
      <c r="AB1903">
        <v>108</v>
      </c>
      <c r="AC1903">
        <v>21</v>
      </c>
      <c r="AD1903" t="s">
        <v>6293</v>
      </c>
      <c r="AE1903">
        <f>COUNTIF($E$2:E1903,E1903)</f>
        <v>1</v>
      </c>
      <c r="AF1903">
        <f>COUNTIF($H$2:$H1903,H1903)</f>
        <v>0</v>
      </c>
      <c r="AG1903">
        <f>COUNTIF($M$2:M1903,M1903)</f>
        <v>8</v>
      </c>
      <c r="AH1903">
        <f>COUNTIF($O$2:O1903,O1903)</f>
        <v>0</v>
      </c>
      <c r="AI1903">
        <f>COUNTIF($Q$2:Q1903,Q1903)</f>
        <v>1</v>
      </c>
      <c r="AJ1903">
        <f>COUNTIF($S$2:S1903,S1903)</f>
        <v>1</v>
      </c>
      <c r="AK1903">
        <f t="shared" si="29"/>
        <v>67.7373046875</v>
      </c>
      <c r="AL1903">
        <f>IF(AD1903="",0,COUNTIF($AD$2:AD1903,AD1903))</f>
        <v>1</v>
      </c>
    </row>
    <row r="1904" spans="1:38">
      <c r="A1904" t="s">
        <v>6294</v>
      </c>
      <c r="B1904" t="s">
        <v>56</v>
      </c>
      <c r="C1904">
        <v>200</v>
      </c>
      <c r="D1904" t="s">
        <v>54</v>
      </c>
      <c r="E1904" t="s">
        <v>6295</v>
      </c>
      <c r="F1904">
        <v>76</v>
      </c>
      <c r="G1904">
        <v>625</v>
      </c>
      <c r="H1904"/>
      <c r="I1904">
        <v>0</v>
      </c>
      <c r="J1904">
        <v>0</v>
      </c>
      <c r="K1904"/>
      <c r="L1904">
        <v>0</v>
      </c>
      <c r="M1904" t="s">
        <v>6269</v>
      </c>
      <c r="N1904">
        <v>43</v>
      </c>
      <c r="O1904"/>
      <c r="P1904">
        <v>0</v>
      </c>
      <c r="Q1904" t="s">
        <v>4400</v>
      </c>
      <c r="R1904">
        <v>61</v>
      </c>
      <c r="S1904" t="s">
        <v>4384</v>
      </c>
      <c r="T1904">
        <v>49</v>
      </c>
      <c r="U1904" t="s">
        <v>53</v>
      </c>
      <c r="V1904" t="s">
        <v>53</v>
      </c>
      <c r="W1904" t="s">
        <v>108</v>
      </c>
      <c r="X1904">
        <v>70669</v>
      </c>
      <c r="Y1904">
        <v>3269</v>
      </c>
      <c r="Z1904">
        <v>10</v>
      </c>
      <c r="AA1904">
        <v>1</v>
      </c>
      <c r="AB1904">
        <v>113</v>
      </c>
      <c r="AC1904">
        <v>13</v>
      </c>
      <c r="AD1904" t="s">
        <v>6296</v>
      </c>
      <c r="AE1904">
        <f>COUNTIF($E$2:E1904,E1904)</f>
        <v>1</v>
      </c>
      <c r="AF1904">
        <f>COUNTIF($H$2:$H1904,H1904)</f>
        <v>0</v>
      </c>
      <c r="AG1904">
        <f>COUNTIF($M$2:M1904,M1904)</f>
        <v>9</v>
      </c>
      <c r="AH1904">
        <f>COUNTIF($O$2:O1904,O1904)</f>
        <v>0</v>
      </c>
      <c r="AI1904">
        <f>COUNTIF($Q$2:Q1904,Q1904)</f>
        <v>1</v>
      </c>
      <c r="AJ1904">
        <f>COUNTIF($S$2:S1904,S1904)</f>
        <v>1</v>
      </c>
      <c r="AK1904">
        <f t="shared" si="29"/>
        <v>69.0126953125</v>
      </c>
      <c r="AL1904">
        <f>IF(AD1904="",0,COUNTIF($AD$2:AD1904,AD1904))</f>
        <v>1</v>
      </c>
    </row>
    <row r="1905" spans="1:38">
      <c r="A1905" t="s">
        <v>6297</v>
      </c>
      <c r="B1905" t="s">
        <v>4</v>
      </c>
      <c r="C1905">
        <v>301</v>
      </c>
      <c r="D1905" t="s">
        <v>55</v>
      </c>
      <c r="E1905"/>
      <c r="F1905">
        <v>0</v>
      </c>
      <c r="G1905">
        <v>0</v>
      </c>
      <c r="H1905"/>
      <c r="I1905">
        <v>0</v>
      </c>
      <c r="J1905">
        <v>0</v>
      </c>
      <c r="K1905"/>
      <c r="L1905">
        <v>0</v>
      </c>
      <c r="M1905"/>
      <c r="N1905">
        <v>0</v>
      </c>
      <c r="O1905"/>
      <c r="P1905">
        <v>0</v>
      </c>
      <c r="Q1905"/>
      <c r="R1905">
        <v>0</v>
      </c>
      <c r="S1905"/>
      <c r="T1905">
        <v>0</v>
      </c>
      <c r="U1905" t="s">
        <v>53</v>
      </c>
      <c r="V1905" t="s">
        <v>53</v>
      </c>
      <c r="W1905"/>
      <c r="X1905">
        <v>0</v>
      </c>
      <c r="Y1905">
        <v>0</v>
      </c>
      <c r="Z1905">
        <v>9</v>
      </c>
      <c r="AA1905">
        <v>3</v>
      </c>
      <c r="AB1905">
        <v>1</v>
      </c>
      <c r="AC1905">
        <v>0</v>
      </c>
      <c r="AD1905" t="s">
        <v>53</v>
      </c>
      <c r="AE1905">
        <f>COUNTIF($E$2:E1905,E1905)</f>
        <v>0</v>
      </c>
      <c r="AF1905">
        <f>COUNTIF($H$2:$H1905,H1905)</f>
        <v>0</v>
      </c>
      <c r="AG1905">
        <f>COUNTIF($M$2:M1905,M1905)</f>
        <v>0</v>
      </c>
      <c r="AH1905">
        <f>COUNTIF($O$2:O1905,O1905)</f>
        <v>0</v>
      </c>
      <c r="AI1905">
        <f>COUNTIF($Q$2:Q1905,Q1905)</f>
        <v>0</v>
      </c>
      <c r="AJ1905">
        <f>COUNTIF($S$2:S1905,S1905)</f>
        <v>0</v>
      </c>
      <c r="AK1905">
        <f t="shared" si="29"/>
        <v>0</v>
      </c>
      <c r="AL1905">
        <f>IF(AD1905="",0,COUNTIF($AD$2:AD1905,AD1905))</f>
        <v>0</v>
      </c>
    </row>
    <row r="1906" spans="1:38">
      <c r="A1906" t="s">
        <v>6298</v>
      </c>
      <c r="B1906" t="s">
        <v>4</v>
      </c>
      <c r="C1906">
        <v>301</v>
      </c>
      <c r="D1906" t="s">
        <v>55</v>
      </c>
      <c r="E1906"/>
      <c r="F1906">
        <v>0</v>
      </c>
      <c r="G1906">
        <v>0</v>
      </c>
      <c r="H1906"/>
      <c r="I1906">
        <v>0</v>
      </c>
      <c r="J1906">
        <v>0</v>
      </c>
      <c r="K1906"/>
      <c r="L1906">
        <v>0</v>
      </c>
      <c r="M1906"/>
      <c r="N1906">
        <v>0</v>
      </c>
      <c r="O1906"/>
      <c r="P1906">
        <v>0</v>
      </c>
      <c r="Q1906"/>
      <c r="R1906">
        <v>0</v>
      </c>
      <c r="S1906"/>
      <c r="T1906">
        <v>0</v>
      </c>
      <c r="U1906" t="s">
        <v>53</v>
      </c>
      <c r="V1906" t="s">
        <v>53</v>
      </c>
      <c r="W1906"/>
      <c r="X1906">
        <v>188</v>
      </c>
      <c r="Y1906">
        <v>0</v>
      </c>
      <c r="Z1906">
        <v>11</v>
      </c>
      <c r="AA1906">
        <v>1</v>
      </c>
      <c r="AB1906">
        <v>1</v>
      </c>
      <c r="AC1906">
        <v>0</v>
      </c>
      <c r="AD1906" t="s">
        <v>53</v>
      </c>
      <c r="AE1906">
        <f>COUNTIF($E$2:E1906,E1906)</f>
        <v>0</v>
      </c>
      <c r="AF1906">
        <f>COUNTIF($H$2:$H1906,H1906)</f>
        <v>0</v>
      </c>
      <c r="AG1906">
        <f>COUNTIF($M$2:M1906,M1906)</f>
        <v>0</v>
      </c>
      <c r="AH1906">
        <f>COUNTIF($O$2:O1906,O1906)</f>
        <v>0</v>
      </c>
      <c r="AI1906">
        <f>COUNTIF($Q$2:Q1906,Q1906)</f>
        <v>0</v>
      </c>
      <c r="AJ1906">
        <f>COUNTIF($S$2:S1906,S1906)</f>
        <v>0</v>
      </c>
      <c r="AK1906">
        <f t="shared" si="29"/>
        <v>0.18359375</v>
      </c>
      <c r="AL1906">
        <f>IF(AD1906="",0,COUNTIF($AD$2:AD1906,AD1906))</f>
        <v>0</v>
      </c>
    </row>
    <row r="1907" spans="1:38">
      <c r="A1907" t="s">
        <v>6299</v>
      </c>
      <c r="B1907" t="s">
        <v>56</v>
      </c>
      <c r="C1907">
        <v>200</v>
      </c>
      <c r="D1907" t="s">
        <v>54</v>
      </c>
      <c r="E1907" t="s">
        <v>6300</v>
      </c>
      <c r="F1907">
        <v>69</v>
      </c>
      <c r="G1907">
        <v>562</v>
      </c>
      <c r="H1907"/>
      <c r="I1907">
        <v>0</v>
      </c>
      <c r="J1907">
        <v>0</v>
      </c>
      <c r="K1907"/>
      <c r="L1907">
        <v>0</v>
      </c>
      <c r="M1907" t="s">
        <v>6265</v>
      </c>
      <c r="N1907">
        <v>36</v>
      </c>
      <c r="O1907"/>
      <c r="P1907">
        <v>0</v>
      </c>
      <c r="Q1907" t="s">
        <v>5740</v>
      </c>
      <c r="R1907">
        <v>51</v>
      </c>
      <c r="S1907" t="s">
        <v>5729</v>
      </c>
      <c r="T1907">
        <v>54</v>
      </c>
      <c r="U1907" t="s">
        <v>53</v>
      </c>
      <c r="V1907" t="s">
        <v>53</v>
      </c>
      <c r="W1907" t="s">
        <v>108</v>
      </c>
      <c r="X1907">
        <v>60971</v>
      </c>
      <c r="Y1907">
        <v>1775</v>
      </c>
      <c r="Z1907">
        <v>3</v>
      </c>
      <c r="AA1907">
        <v>2</v>
      </c>
      <c r="AB1907">
        <v>112</v>
      </c>
      <c r="AC1907">
        <v>10</v>
      </c>
      <c r="AD1907" t="s">
        <v>6301</v>
      </c>
      <c r="AE1907">
        <f>COUNTIF($E$2:E1907,E1907)</f>
        <v>1</v>
      </c>
      <c r="AF1907">
        <f>COUNTIF($H$2:$H1907,H1907)</f>
        <v>0</v>
      </c>
      <c r="AG1907">
        <f>COUNTIF($M$2:M1907,M1907)</f>
        <v>2</v>
      </c>
      <c r="AH1907">
        <f>COUNTIF($O$2:O1907,O1907)</f>
        <v>0</v>
      </c>
      <c r="AI1907">
        <f>COUNTIF($Q$2:Q1907,Q1907)</f>
        <v>2</v>
      </c>
      <c r="AJ1907">
        <f>COUNTIF($S$2:S1907,S1907)</f>
        <v>2</v>
      </c>
      <c r="AK1907">
        <f t="shared" si="29"/>
        <v>59.5419921875</v>
      </c>
      <c r="AL1907">
        <f>IF(AD1907="",0,COUNTIF($AD$2:AD1907,AD1907))</f>
        <v>1</v>
      </c>
    </row>
    <row r="1908" spans="1:38">
      <c r="A1908" t="s">
        <v>6302</v>
      </c>
      <c r="B1908" t="s">
        <v>56</v>
      </c>
      <c r="C1908">
        <v>200</v>
      </c>
      <c r="D1908" t="s">
        <v>54</v>
      </c>
      <c r="E1908" t="s">
        <v>6303</v>
      </c>
      <c r="F1908">
        <v>69</v>
      </c>
      <c r="G1908">
        <v>562</v>
      </c>
      <c r="H1908"/>
      <c r="I1908">
        <v>0</v>
      </c>
      <c r="J1908">
        <v>0</v>
      </c>
      <c r="K1908"/>
      <c r="L1908">
        <v>0</v>
      </c>
      <c r="M1908" t="s">
        <v>6265</v>
      </c>
      <c r="N1908">
        <v>36</v>
      </c>
      <c r="O1908"/>
      <c r="P1908">
        <v>0</v>
      </c>
      <c r="Q1908" t="s">
        <v>5587</v>
      </c>
      <c r="R1908">
        <v>83</v>
      </c>
      <c r="S1908" t="s">
        <v>5574</v>
      </c>
      <c r="T1908">
        <v>68</v>
      </c>
      <c r="U1908" t="s">
        <v>53</v>
      </c>
      <c r="V1908" t="s">
        <v>53</v>
      </c>
      <c r="W1908" t="s">
        <v>108</v>
      </c>
      <c r="X1908">
        <v>64434</v>
      </c>
      <c r="Y1908">
        <v>2142</v>
      </c>
      <c r="Z1908">
        <v>4</v>
      </c>
      <c r="AA1908">
        <v>2</v>
      </c>
      <c r="AB1908">
        <v>122</v>
      </c>
      <c r="AC1908">
        <v>7</v>
      </c>
      <c r="AD1908" t="s">
        <v>6304</v>
      </c>
      <c r="AE1908">
        <f>COUNTIF($E$2:E1908,E1908)</f>
        <v>1</v>
      </c>
      <c r="AF1908">
        <f>COUNTIF($H$2:$H1908,H1908)</f>
        <v>0</v>
      </c>
      <c r="AG1908">
        <f>COUNTIF($M$2:M1908,M1908)</f>
        <v>3</v>
      </c>
      <c r="AH1908">
        <f>COUNTIF($O$2:O1908,O1908)</f>
        <v>0</v>
      </c>
      <c r="AI1908">
        <f>COUNTIF($Q$2:Q1908,Q1908)</f>
        <v>1</v>
      </c>
      <c r="AJ1908">
        <f>COUNTIF($S$2:S1908,S1908)</f>
        <v>1</v>
      </c>
      <c r="AK1908">
        <f t="shared" si="29"/>
        <v>62.923828125</v>
      </c>
      <c r="AL1908">
        <f>IF(AD1908="",0,COUNTIF($AD$2:AD1908,AD1908))</f>
        <v>1</v>
      </c>
    </row>
    <row r="1909" spans="1:38">
      <c r="A1909" t="s">
        <v>6305</v>
      </c>
      <c r="B1909" t="s">
        <v>56</v>
      </c>
      <c r="C1909">
        <v>200</v>
      </c>
      <c r="D1909" t="s">
        <v>54</v>
      </c>
      <c r="E1909" t="s">
        <v>6306</v>
      </c>
      <c r="F1909">
        <v>69</v>
      </c>
      <c r="G1909">
        <v>562</v>
      </c>
      <c r="H1909"/>
      <c r="I1909">
        <v>0</v>
      </c>
      <c r="J1909">
        <v>0</v>
      </c>
      <c r="K1909"/>
      <c r="L1909">
        <v>0</v>
      </c>
      <c r="M1909" t="s">
        <v>6265</v>
      </c>
      <c r="N1909">
        <v>36</v>
      </c>
      <c r="O1909"/>
      <c r="P1909">
        <v>0</v>
      </c>
      <c r="Q1909" t="s">
        <v>5421</v>
      </c>
      <c r="R1909">
        <v>66</v>
      </c>
      <c r="S1909" t="s">
        <v>5418</v>
      </c>
      <c r="T1909">
        <v>64</v>
      </c>
      <c r="U1909" t="s">
        <v>53</v>
      </c>
      <c r="V1909" t="s">
        <v>53</v>
      </c>
      <c r="W1909" t="s">
        <v>108</v>
      </c>
      <c r="X1909">
        <v>65781</v>
      </c>
      <c r="Y1909">
        <v>1986</v>
      </c>
      <c r="Z1909">
        <v>5</v>
      </c>
      <c r="AA1909">
        <v>3</v>
      </c>
      <c r="AB1909">
        <v>128</v>
      </c>
      <c r="AC1909">
        <v>14</v>
      </c>
      <c r="AD1909" t="s">
        <v>6307</v>
      </c>
      <c r="AE1909">
        <f>COUNTIF($E$2:E1909,E1909)</f>
        <v>1</v>
      </c>
      <c r="AF1909">
        <f>COUNTIF($H$2:$H1909,H1909)</f>
        <v>0</v>
      </c>
      <c r="AG1909">
        <f>COUNTIF($M$2:M1909,M1909)</f>
        <v>4</v>
      </c>
      <c r="AH1909">
        <f>COUNTIF($O$2:O1909,O1909)</f>
        <v>0</v>
      </c>
      <c r="AI1909">
        <f>COUNTIF($Q$2:Q1909,Q1909)</f>
        <v>2</v>
      </c>
      <c r="AJ1909">
        <f>COUNTIF($S$2:S1909,S1909)</f>
        <v>1</v>
      </c>
      <c r="AK1909">
        <f t="shared" si="29"/>
        <v>64.2392578125</v>
      </c>
      <c r="AL1909">
        <f>IF(AD1909="",0,COUNTIF($AD$2:AD1909,AD1909))</f>
        <v>1</v>
      </c>
    </row>
    <row r="1910" spans="1:38">
      <c r="A1910" t="s">
        <v>6308</v>
      </c>
      <c r="B1910" t="s">
        <v>56</v>
      </c>
      <c r="C1910">
        <v>200</v>
      </c>
      <c r="D1910" t="s">
        <v>54</v>
      </c>
      <c r="E1910" t="s">
        <v>6309</v>
      </c>
      <c r="F1910">
        <v>69</v>
      </c>
      <c r="G1910">
        <v>562</v>
      </c>
      <c r="H1910"/>
      <c r="I1910">
        <v>0</v>
      </c>
      <c r="J1910">
        <v>0</v>
      </c>
      <c r="K1910"/>
      <c r="L1910">
        <v>0</v>
      </c>
      <c r="M1910" t="s">
        <v>6265</v>
      </c>
      <c r="N1910">
        <v>36</v>
      </c>
      <c r="O1910"/>
      <c r="P1910">
        <v>0</v>
      </c>
      <c r="Q1910" t="s">
        <v>5289</v>
      </c>
      <c r="R1910">
        <v>51</v>
      </c>
      <c r="S1910" t="s">
        <v>5279</v>
      </c>
      <c r="T1910">
        <v>52</v>
      </c>
      <c r="U1910" t="s">
        <v>53</v>
      </c>
      <c r="V1910" t="s">
        <v>53</v>
      </c>
      <c r="W1910" t="s">
        <v>108</v>
      </c>
      <c r="X1910">
        <v>67722</v>
      </c>
      <c r="Y1910">
        <v>2506</v>
      </c>
      <c r="Z1910">
        <v>6</v>
      </c>
      <c r="AA1910">
        <v>2</v>
      </c>
      <c r="AB1910">
        <v>116</v>
      </c>
      <c r="AC1910">
        <v>12</v>
      </c>
      <c r="AD1910" t="s">
        <v>6310</v>
      </c>
      <c r="AE1910">
        <f>COUNTIF($E$2:E1910,E1910)</f>
        <v>1</v>
      </c>
      <c r="AF1910">
        <f>COUNTIF($H$2:$H1910,H1910)</f>
        <v>0</v>
      </c>
      <c r="AG1910">
        <f>COUNTIF($M$2:M1910,M1910)</f>
        <v>5</v>
      </c>
      <c r="AH1910">
        <f>COUNTIF($O$2:O1910,O1910)</f>
        <v>0</v>
      </c>
      <c r="AI1910">
        <f>COUNTIF($Q$2:Q1910,Q1910)</f>
        <v>1</v>
      </c>
      <c r="AJ1910">
        <f>COUNTIF($S$2:S1910,S1910)</f>
        <v>1</v>
      </c>
      <c r="AK1910">
        <f t="shared" si="29"/>
        <v>66.134765625</v>
      </c>
      <c r="AL1910">
        <f>IF(AD1910="",0,COUNTIF($AD$2:AD1910,AD1910))</f>
        <v>1</v>
      </c>
    </row>
    <row r="1911" spans="1:38">
      <c r="A1911" t="s">
        <v>6311</v>
      </c>
      <c r="B1911" t="s">
        <v>4</v>
      </c>
      <c r="C1911">
        <v>301</v>
      </c>
      <c r="D1911" t="s">
        <v>55</v>
      </c>
      <c r="E1911"/>
      <c r="F1911">
        <v>0</v>
      </c>
      <c r="G1911">
        <v>0</v>
      </c>
      <c r="H1911"/>
      <c r="I1911">
        <v>0</v>
      </c>
      <c r="J1911">
        <v>0</v>
      </c>
      <c r="K1911"/>
      <c r="L1911">
        <v>0</v>
      </c>
      <c r="M1911"/>
      <c r="N1911">
        <v>0</v>
      </c>
      <c r="O1911"/>
      <c r="P1911">
        <v>0</v>
      </c>
      <c r="Q1911"/>
      <c r="R1911">
        <v>0</v>
      </c>
      <c r="S1911"/>
      <c r="T1911">
        <v>0</v>
      </c>
      <c r="U1911" t="s">
        <v>53</v>
      </c>
      <c r="V1911" t="s">
        <v>53</v>
      </c>
      <c r="W1911"/>
      <c r="X1911">
        <v>188</v>
      </c>
      <c r="Y1911">
        <v>0</v>
      </c>
      <c r="Z1911">
        <v>7</v>
      </c>
      <c r="AA1911">
        <v>1</v>
      </c>
      <c r="AB1911">
        <v>1</v>
      </c>
      <c r="AC1911">
        <v>0</v>
      </c>
      <c r="AD1911" t="s">
        <v>53</v>
      </c>
      <c r="AE1911">
        <f>COUNTIF($E$2:E1911,E1911)</f>
        <v>0</v>
      </c>
      <c r="AF1911">
        <f>COUNTIF($H$2:$H1911,H1911)</f>
        <v>0</v>
      </c>
      <c r="AG1911">
        <f>COUNTIF($M$2:M1911,M1911)</f>
        <v>0</v>
      </c>
      <c r="AH1911">
        <f>COUNTIF($O$2:O1911,O1911)</f>
        <v>0</v>
      </c>
      <c r="AI1911">
        <f>COUNTIF($Q$2:Q1911,Q1911)</f>
        <v>0</v>
      </c>
      <c r="AJ1911">
        <f>COUNTIF($S$2:S1911,S1911)</f>
        <v>0</v>
      </c>
      <c r="AK1911">
        <f t="shared" si="29"/>
        <v>0.18359375</v>
      </c>
      <c r="AL1911">
        <f>IF(AD1911="",0,COUNTIF($AD$2:AD1911,AD1911))</f>
        <v>0</v>
      </c>
    </row>
    <row r="1912" spans="1:38">
      <c r="A1912" t="s">
        <v>6312</v>
      </c>
      <c r="B1912" t="s">
        <v>56</v>
      </c>
      <c r="C1912">
        <v>404</v>
      </c>
      <c r="D1912" t="s">
        <v>57</v>
      </c>
      <c r="E1912"/>
      <c r="F1912">
        <v>0</v>
      </c>
      <c r="G1912">
        <v>0</v>
      </c>
      <c r="H1912"/>
      <c r="I1912">
        <v>0</v>
      </c>
      <c r="J1912">
        <v>0</v>
      </c>
      <c r="K1912"/>
      <c r="L1912">
        <v>0</v>
      </c>
      <c r="M1912"/>
      <c r="N1912">
        <v>0</v>
      </c>
      <c r="O1912"/>
      <c r="P1912">
        <v>0</v>
      </c>
      <c r="Q1912"/>
      <c r="R1912">
        <v>0</v>
      </c>
      <c r="S1912"/>
      <c r="T1912">
        <v>0</v>
      </c>
      <c r="U1912" t="s">
        <v>53</v>
      </c>
      <c r="V1912" t="s">
        <v>53</v>
      </c>
      <c r="W1912"/>
      <c r="X1912">
        <v>0</v>
      </c>
      <c r="Y1912">
        <v>0</v>
      </c>
      <c r="Z1912">
        <v>8</v>
      </c>
      <c r="AA1912">
        <v>1</v>
      </c>
      <c r="AB1912">
        <v>0</v>
      </c>
      <c r="AC1912">
        <v>0</v>
      </c>
      <c r="AD1912" t="s">
        <v>53</v>
      </c>
      <c r="AE1912">
        <f>COUNTIF($E$2:E1912,E1912)</f>
        <v>0</v>
      </c>
      <c r="AF1912">
        <f>COUNTIF($H$2:$H1912,H1912)</f>
        <v>0</v>
      </c>
      <c r="AG1912">
        <f>COUNTIF($M$2:M1912,M1912)</f>
        <v>0</v>
      </c>
      <c r="AH1912">
        <f>COUNTIF($O$2:O1912,O1912)</f>
        <v>0</v>
      </c>
      <c r="AI1912">
        <f>COUNTIF($Q$2:Q1912,Q1912)</f>
        <v>0</v>
      </c>
      <c r="AJ1912">
        <f>COUNTIF($S$2:S1912,S1912)</f>
        <v>0</v>
      </c>
      <c r="AK1912">
        <f t="shared" si="29"/>
        <v>0</v>
      </c>
      <c r="AL1912">
        <f>IF(AD1912="",0,COUNTIF($AD$2:AD1912,AD1912))</f>
        <v>0</v>
      </c>
    </row>
    <row r="1913" spans="1:38">
      <c r="A1913" t="s">
        <v>6313</v>
      </c>
      <c r="B1913" t="s">
        <v>56</v>
      </c>
      <c r="C1913">
        <v>200</v>
      </c>
      <c r="D1913" t="s">
        <v>54</v>
      </c>
      <c r="E1913" t="s">
        <v>6314</v>
      </c>
      <c r="F1913">
        <v>69</v>
      </c>
      <c r="G1913">
        <v>562</v>
      </c>
      <c r="H1913"/>
      <c r="I1913">
        <v>0</v>
      </c>
      <c r="J1913">
        <v>0</v>
      </c>
      <c r="K1913"/>
      <c r="L1913">
        <v>0</v>
      </c>
      <c r="M1913" t="s">
        <v>6265</v>
      </c>
      <c r="N1913">
        <v>36</v>
      </c>
      <c r="O1913"/>
      <c r="P1913">
        <v>0</v>
      </c>
      <c r="Q1913" t="s">
        <v>5116</v>
      </c>
      <c r="R1913">
        <v>52</v>
      </c>
      <c r="S1913" t="s">
        <v>5109</v>
      </c>
      <c r="T1913">
        <v>51</v>
      </c>
      <c r="U1913" t="s">
        <v>53</v>
      </c>
      <c r="V1913" t="s">
        <v>53</v>
      </c>
      <c r="W1913" t="s">
        <v>108</v>
      </c>
      <c r="X1913">
        <v>65847</v>
      </c>
      <c r="Y1913">
        <v>2501</v>
      </c>
      <c r="Z1913">
        <v>7</v>
      </c>
      <c r="AA1913">
        <v>2</v>
      </c>
      <c r="AB1913">
        <v>111</v>
      </c>
      <c r="AC1913">
        <v>13</v>
      </c>
      <c r="AD1913" t="s">
        <v>6315</v>
      </c>
      <c r="AE1913">
        <f>COUNTIF($E$2:E1913,E1913)</f>
        <v>1</v>
      </c>
      <c r="AF1913">
        <f>COUNTIF($H$2:$H1913,H1913)</f>
        <v>0</v>
      </c>
      <c r="AG1913">
        <f>COUNTIF($M$2:M1913,M1913)</f>
        <v>6</v>
      </c>
      <c r="AH1913">
        <f>COUNTIF($O$2:O1913,O1913)</f>
        <v>0</v>
      </c>
      <c r="AI1913">
        <f>COUNTIF($Q$2:Q1913,Q1913)</f>
        <v>1</v>
      </c>
      <c r="AJ1913">
        <f>COUNTIF($S$2:S1913,S1913)</f>
        <v>1</v>
      </c>
      <c r="AK1913">
        <f t="shared" si="29"/>
        <v>64.3037109375</v>
      </c>
      <c r="AL1913">
        <f>IF(AD1913="",0,COUNTIF($AD$2:AD1913,AD1913))</f>
        <v>1</v>
      </c>
    </row>
    <row r="1914" spans="1:38">
      <c r="A1914" t="s">
        <v>6316</v>
      </c>
      <c r="B1914" t="s">
        <v>56</v>
      </c>
      <c r="C1914">
        <v>200</v>
      </c>
      <c r="D1914" t="s">
        <v>54</v>
      </c>
      <c r="E1914" t="s">
        <v>6317</v>
      </c>
      <c r="F1914">
        <v>69</v>
      </c>
      <c r="G1914">
        <v>562</v>
      </c>
      <c r="H1914"/>
      <c r="I1914">
        <v>0</v>
      </c>
      <c r="J1914">
        <v>0</v>
      </c>
      <c r="K1914"/>
      <c r="L1914">
        <v>0</v>
      </c>
      <c r="M1914" t="s">
        <v>6265</v>
      </c>
      <c r="N1914">
        <v>36</v>
      </c>
      <c r="O1914"/>
      <c r="P1914">
        <v>0</v>
      </c>
      <c r="Q1914" t="s">
        <v>4965</v>
      </c>
      <c r="R1914">
        <v>61</v>
      </c>
      <c r="S1914" t="s">
        <v>4953</v>
      </c>
      <c r="T1914">
        <v>34</v>
      </c>
      <c r="U1914" t="s">
        <v>53</v>
      </c>
      <c r="V1914" t="s">
        <v>53</v>
      </c>
      <c r="W1914" t="s">
        <v>108</v>
      </c>
      <c r="X1914">
        <v>63364</v>
      </c>
      <c r="Y1914">
        <v>2109</v>
      </c>
      <c r="Z1914">
        <v>8</v>
      </c>
      <c r="AA1914">
        <v>2</v>
      </c>
      <c r="AB1914">
        <v>114</v>
      </c>
      <c r="AC1914">
        <v>7</v>
      </c>
      <c r="AD1914" t="s">
        <v>6318</v>
      </c>
      <c r="AE1914">
        <f>COUNTIF($E$2:E1914,E1914)</f>
        <v>1</v>
      </c>
      <c r="AF1914">
        <f>COUNTIF($H$2:$H1914,H1914)</f>
        <v>0</v>
      </c>
      <c r="AG1914">
        <f>COUNTIF($M$2:M1914,M1914)</f>
        <v>7</v>
      </c>
      <c r="AH1914">
        <f>COUNTIF($O$2:O1914,O1914)</f>
        <v>0</v>
      </c>
      <c r="AI1914">
        <f>COUNTIF($Q$2:Q1914,Q1914)</f>
        <v>1</v>
      </c>
      <c r="AJ1914">
        <f>COUNTIF($S$2:S1914,S1914)</f>
        <v>1</v>
      </c>
      <c r="AK1914">
        <f t="shared" si="29"/>
        <v>61.87890625</v>
      </c>
      <c r="AL1914">
        <f>IF(AD1914="",0,COUNTIF($AD$2:AD1914,AD1914))</f>
        <v>1</v>
      </c>
    </row>
    <row r="1915" spans="1:38">
      <c r="A1915" t="s">
        <v>6319</v>
      </c>
      <c r="B1915" t="s">
        <v>56</v>
      </c>
      <c r="C1915">
        <v>200</v>
      </c>
      <c r="D1915" t="s">
        <v>54</v>
      </c>
      <c r="E1915" t="s">
        <v>6320</v>
      </c>
      <c r="F1915">
        <v>69</v>
      </c>
      <c r="G1915">
        <v>562</v>
      </c>
      <c r="H1915"/>
      <c r="I1915">
        <v>0</v>
      </c>
      <c r="J1915">
        <v>0</v>
      </c>
      <c r="K1915"/>
      <c r="L1915">
        <v>0</v>
      </c>
      <c r="M1915" t="s">
        <v>6265</v>
      </c>
      <c r="N1915">
        <v>36</v>
      </c>
      <c r="O1915"/>
      <c r="P1915">
        <v>0</v>
      </c>
      <c r="Q1915" t="s">
        <v>4787</v>
      </c>
      <c r="R1915">
        <v>80</v>
      </c>
      <c r="S1915" t="s">
        <v>4788</v>
      </c>
      <c r="T1915">
        <v>31</v>
      </c>
      <c r="U1915" t="s">
        <v>53</v>
      </c>
      <c r="V1915" t="s">
        <v>53</v>
      </c>
      <c r="W1915" t="s">
        <v>108</v>
      </c>
      <c r="X1915">
        <v>63544</v>
      </c>
      <c r="Y1915">
        <v>2124</v>
      </c>
      <c r="Z1915">
        <v>9</v>
      </c>
      <c r="AA1915">
        <v>2</v>
      </c>
      <c r="AB1915">
        <v>109</v>
      </c>
      <c r="AC1915">
        <v>13</v>
      </c>
      <c r="AD1915" t="s">
        <v>6321</v>
      </c>
      <c r="AE1915">
        <f>COUNTIF($E$2:E1915,E1915)</f>
        <v>1</v>
      </c>
      <c r="AF1915">
        <f>COUNTIF($H$2:$H1915,H1915)</f>
        <v>0</v>
      </c>
      <c r="AG1915">
        <f>COUNTIF($M$2:M1915,M1915)</f>
        <v>8</v>
      </c>
      <c r="AH1915">
        <f>COUNTIF($O$2:O1915,O1915)</f>
        <v>0</v>
      </c>
      <c r="AI1915">
        <f>COUNTIF($Q$2:Q1915,Q1915)</f>
        <v>1</v>
      </c>
      <c r="AJ1915">
        <f>COUNTIF($S$2:S1915,S1915)</f>
        <v>1</v>
      </c>
      <c r="AK1915">
        <f t="shared" si="29"/>
        <v>62.0546875</v>
      </c>
      <c r="AL1915">
        <f>IF(AD1915="",0,COUNTIF($AD$2:AD1915,AD1915))</f>
        <v>1</v>
      </c>
    </row>
    <row r="1916" spans="1:38">
      <c r="A1916" t="s">
        <v>6322</v>
      </c>
      <c r="B1916" t="s">
        <v>56</v>
      </c>
      <c r="C1916">
        <v>200</v>
      </c>
      <c r="D1916" t="s">
        <v>54</v>
      </c>
      <c r="E1916" t="s">
        <v>6323</v>
      </c>
      <c r="F1916">
        <v>69</v>
      </c>
      <c r="G1916">
        <v>562</v>
      </c>
      <c r="H1916"/>
      <c r="I1916">
        <v>0</v>
      </c>
      <c r="J1916">
        <v>0</v>
      </c>
      <c r="K1916"/>
      <c r="L1916">
        <v>0</v>
      </c>
      <c r="M1916" t="s">
        <v>6265</v>
      </c>
      <c r="N1916">
        <v>36</v>
      </c>
      <c r="O1916"/>
      <c r="P1916">
        <v>0</v>
      </c>
      <c r="Q1916" t="s">
        <v>4562</v>
      </c>
      <c r="R1916">
        <v>39</v>
      </c>
      <c r="S1916" t="s">
        <v>4503</v>
      </c>
      <c r="T1916">
        <v>59</v>
      </c>
      <c r="U1916" t="s">
        <v>53</v>
      </c>
      <c r="V1916" t="s">
        <v>53</v>
      </c>
      <c r="W1916" t="s">
        <v>108</v>
      </c>
      <c r="X1916">
        <v>69708</v>
      </c>
      <c r="Y1916">
        <v>3002</v>
      </c>
      <c r="Z1916">
        <v>10</v>
      </c>
      <c r="AA1916">
        <v>1</v>
      </c>
      <c r="AB1916">
        <v>111</v>
      </c>
      <c r="AC1916">
        <v>21</v>
      </c>
      <c r="AD1916" t="s">
        <v>6324</v>
      </c>
      <c r="AE1916">
        <f>COUNTIF($E$2:E1916,E1916)</f>
        <v>1</v>
      </c>
      <c r="AF1916">
        <f>COUNTIF($H$2:$H1916,H1916)</f>
        <v>0</v>
      </c>
      <c r="AG1916">
        <f>COUNTIF($M$2:M1916,M1916)</f>
        <v>9</v>
      </c>
      <c r="AH1916">
        <f>COUNTIF($O$2:O1916,O1916)</f>
        <v>0</v>
      </c>
      <c r="AI1916">
        <f>COUNTIF($Q$2:Q1916,Q1916)</f>
        <v>1</v>
      </c>
      <c r="AJ1916">
        <f>COUNTIF($S$2:S1916,S1916)</f>
        <v>1</v>
      </c>
      <c r="AK1916">
        <f t="shared" si="29"/>
        <v>68.07421875</v>
      </c>
      <c r="AL1916">
        <f>IF(AD1916="",0,COUNTIF($AD$2:AD1916,AD1916))</f>
        <v>1</v>
      </c>
    </row>
    <row r="1917" spans="1:38">
      <c r="A1917" t="s">
        <v>6325</v>
      </c>
      <c r="B1917" t="s">
        <v>56</v>
      </c>
      <c r="C1917">
        <v>200</v>
      </c>
      <c r="D1917" t="s">
        <v>54</v>
      </c>
      <c r="E1917" t="s">
        <v>6326</v>
      </c>
      <c r="F1917">
        <v>75</v>
      </c>
      <c r="G1917">
        <v>622</v>
      </c>
      <c r="H1917"/>
      <c r="I1917">
        <v>0</v>
      </c>
      <c r="J1917">
        <v>0</v>
      </c>
      <c r="K1917"/>
      <c r="L1917">
        <v>0</v>
      </c>
      <c r="M1917"/>
      <c r="N1917">
        <v>0</v>
      </c>
      <c r="O1917"/>
      <c r="P1917">
        <v>0</v>
      </c>
      <c r="Q1917" t="s">
        <v>5861</v>
      </c>
      <c r="R1917">
        <v>45</v>
      </c>
      <c r="S1917" t="s">
        <v>5856</v>
      </c>
      <c r="T1917">
        <v>48</v>
      </c>
      <c r="U1917" t="s">
        <v>53</v>
      </c>
      <c r="V1917" t="s">
        <v>53</v>
      </c>
      <c r="W1917" t="s">
        <v>108</v>
      </c>
      <c r="X1917">
        <v>57940</v>
      </c>
      <c r="Y1917">
        <v>1659</v>
      </c>
      <c r="Z1917">
        <v>2</v>
      </c>
      <c r="AA1917">
        <v>2</v>
      </c>
      <c r="AB1917">
        <v>101</v>
      </c>
      <c r="AC1917">
        <v>7</v>
      </c>
      <c r="AD1917" t="s">
        <v>6327</v>
      </c>
      <c r="AE1917">
        <f>COUNTIF($E$2:E1917,E1917)</f>
        <v>1</v>
      </c>
      <c r="AF1917">
        <f>COUNTIF($H$2:$H1917,H1917)</f>
        <v>0</v>
      </c>
      <c r="AG1917">
        <f>COUNTIF($M$2:M1917,M1917)</f>
        <v>0</v>
      </c>
      <c r="AH1917">
        <f>COUNTIF($O$2:O1917,O1917)</f>
        <v>0</v>
      </c>
      <c r="AI1917">
        <f>COUNTIF($Q$2:Q1917,Q1917)</f>
        <v>2</v>
      </c>
      <c r="AJ1917">
        <f>COUNTIF($S$2:S1917,S1917)</f>
        <v>3</v>
      </c>
      <c r="AK1917">
        <f t="shared" si="29"/>
        <v>56.58203125</v>
      </c>
      <c r="AL1917">
        <f>IF(AD1917="",0,COUNTIF($AD$2:AD1917,AD1917))</f>
        <v>1</v>
      </c>
    </row>
    <row r="1918" spans="1:38">
      <c r="A1918" t="s">
        <v>6328</v>
      </c>
      <c r="B1918" t="s">
        <v>56</v>
      </c>
      <c r="C1918">
        <v>200</v>
      </c>
      <c r="D1918" t="s">
        <v>54</v>
      </c>
      <c r="E1918" t="s">
        <v>6329</v>
      </c>
      <c r="F1918">
        <v>75</v>
      </c>
      <c r="G1918">
        <v>622</v>
      </c>
      <c r="H1918"/>
      <c r="I1918">
        <v>0</v>
      </c>
      <c r="J1918">
        <v>0</v>
      </c>
      <c r="K1918"/>
      <c r="L1918">
        <v>0</v>
      </c>
      <c r="M1918"/>
      <c r="N1918">
        <v>0</v>
      </c>
      <c r="O1918"/>
      <c r="P1918">
        <v>0</v>
      </c>
      <c r="Q1918" t="s">
        <v>5801</v>
      </c>
      <c r="R1918">
        <v>52</v>
      </c>
      <c r="S1918" t="s">
        <v>5793</v>
      </c>
      <c r="T1918">
        <v>52</v>
      </c>
      <c r="U1918" t="s">
        <v>53</v>
      </c>
      <c r="V1918" t="s">
        <v>53</v>
      </c>
      <c r="W1918" t="s">
        <v>108</v>
      </c>
      <c r="X1918">
        <v>60685</v>
      </c>
      <c r="Y1918">
        <v>1862</v>
      </c>
      <c r="Z1918">
        <v>3</v>
      </c>
      <c r="AA1918">
        <v>1</v>
      </c>
      <c r="AB1918">
        <v>107</v>
      </c>
      <c r="AC1918">
        <v>6</v>
      </c>
      <c r="AD1918" t="s">
        <v>6330</v>
      </c>
      <c r="AE1918">
        <f>COUNTIF($E$2:E1918,E1918)</f>
        <v>1</v>
      </c>
      <c r="AF1918">
        <f>COUNTIF($H$2:$H1918,H1918)</f>
        <v>0</v>
      </c>
      <c r="AG1918">
        <f>COUNTIF($M$2:M1918,M1918)</f>
        <v>0</v>
      </c>
      <c r="AH1918">
        <f>COUNTIF($O$2:O1918,O1918)</f>
        <v>0</v>
      </c>
      <c r="AI1918">
        <f>COUNTIF($Q$2:Q1918,Q1918)</f>
        <v>1</v>
      </c>
      <c r="AJ1918">
        <f>COUNTIF($S$2:S1918,S1918)</f>
        <v>1</v>
      </c>
      <c r="AK1918">
        <f t="shared" si="29"/>
        <v>59.2626953125</v>
      </c>
      <c r="AL1918">
        <f>IF(AD1918="",0,COUNTIF($AD$2:AD1918,AD1918))</f>
        <v>1</v>
      </c>
    </row>
    <row r="1919" spans="1:38">
      <c r="A1919" t="s">
        <v>6331</v>
      </c>
      <c r="B1919" t="s">
        <v>56</v>
      </c>
      <c r="C1919">
        <v>200</v>
      </c>
      <c r="D1919" t="s">
        <v>54</v>
      </c>
      <c r="E1919" t="s">
        <v>6332</v>
      </c>
      <c r="F1919">
        <v>75</v>
      </c>
      <c r="G1919">
        <v>622</v>
      </c>
      <c r="H1919"/>
      <c r="I1919">
        <v>0</v>
      </c>
      <c r="J1919">
        <v>0</v>
      </c>
      <c r="K1919"/>
      <c r="L1919">
        <v>0</v>
      </c>
      <c r="M1919"/>
      <c r="N1919">
        <v>0</v>
      </c>
      <c r="O1919"/>
      <c r="P1919">
        <v>0</v>
      </c>
      <c r="Q1919" t="s">
        <v>5737</v>
      </c>
      <c r="R1919">
        <v>90</v>
      </c>
      <c r="S1919" t="s">
        <v>5729</v>
      </c>
      <c r="T1919">
        <v>54</v>
      </c>
      <c r="U1919" t="s">
        <v>53</v>
      </c>
      <c r="V1919" t="s">
        <v>53</v>
      </c>
      <c r="W1919" t="s">
        <v>108</v>
      </c>
      <c r="X1919">
        <v>59864</v>
      </c>
      <c r="Y1919">
        <v>1136</v>
      </c>
      <c r="Z1919">
        <v>4</v>
      </c>
      <c r="AA1919">
        <v>1</v>
      </c>
      <c r="AB1919">
        <v>81</v>
      </c>
      <c r="AC1919">
        <v>6</v>
      </c>
      <c r="AD1919" t="s">
        <v>6333</v>
      </c>
      <c r="AE1919">
        <f>COUNTIF($E$2:E1919,E1919)</f>
        <v>1</v>
      </c>
      <c r="AF1919">
        <f>COUNTIF($H$2:$H1919,H1919)</f>
        <v>0</v>
      </c>
      <c r="AG1919">
        <f>COUNTIF($M$2:M1919,M1919)</f>
        <v>0</v>
      </c>
      <c r="AH1919">
        <f>COUNTIF($O$2:O1919,O1919)</f>
        <v>0</v>
      </c>
      <c r="AI1919">
        <f>COUNTIF($Q$2:Q1919,Q1919)</f>
        <v>1</v>
      </c>
      <c r="AJ1919">
        <f>COUNTIF($S$2:S1919,S1919)</f>
        <v>3</v>
      </c>
      <c r="AK1919">
        <f t="shared" si="29"/>
        <v>58.4609375</v>
      </c>
      <c r="AL1919">
        <f>IF(AD1919="",0,COUNTIF($AD$2:AD1919,AD1919))</f>
        <v>1</v>
      </c>
    </row>
    <row r="1920" spans="1:38">
      <c r="A1920" t="s">
        <v>6334</v>
      </c>
      <c r="B1920" t="s">
        <v>4</v>
      </c>
      <c r="C1920">
        <v>301</v>
      </c>
      <c r="D1920" t="s">
        <v>55</v>
      </c>
      <c r="E1920"/>
      <c r="F1920">
        <v>0</v>
      </c>
      <c r="G1920">
        <v>0</v>
      </c>
      <c r="H1920"/>
      <c r="I1920">
        <v>0</v>
      </c>
      <c r="J1920">
        <v>0</v>
      </c>
      <c r="K1920"/>
      <c r="L1920">
        <v>0</v>
      </c>
      <c r="M1920"/>
      <c r="N1920">
        <v>0</v>
      </c>
      <c r="O1920"/>
      <c r="P1920">
        <v>0</v>
      </c>
      <c r="Q1920"/>
      <c r="R1920">
        <v>0</v>
      </c>
      <c r="S1920"/>
      <c r="T1920">
        <v>0</v>
      </c>
      <c r="U1920" t="s">
        <v>53</v>
      </c>
      <c r="V1920" t="s">
        <v>53</v>
      </c>
      <c r="W1920"/>
      <c r="X1920">
        <v>0</v>
      </c>
      <c r="Y1920">
        <v>0</v>
      </c>
      <c r="Z1920">
        <v>1</v>
      </c>
      <c r="AA1920">
        <v>1878</v>
      </c>
      <c r="AB1920">
        <v>1</v>
      </c>
      <c r="AC1920">
        <v>0</v>
      </c>
      <c r="AD1920" t="s">
        <v>53</v>
      </c>
      <c r="AE1920">
        <f>COUNTIF($E$2:E1920,E1920)</f>
        <v>0</v>
      </c>
      <c r="AF1920">
        <f>COUNTIF($H$2:$H1920,H1920)</f>
        <v>0</v>
      </c>
      <c r="AG1920">
        <f>COUNTIF($M$2:M1920,M1920)</f>
        <v>0</v>
      </c>
      <c r="AH1920">
        <f>COUNTIF($O$2:O1920,O1920)</f>
        <v>0</v>
      </c>
      <c r="AI1920">
        <f>COUNTIF($Q$2:Q1920,Q1920)</f>
        <v>0</v>
      </c>
      <c r="AJ1920">
        <f>COUNTIF($S$2:S1920,S1920)</f>
        <v>0</v>
      </c>
      <c r="AK1920">
        <f t="shared" si="29"/>
        <v>0</v>
      </c>
      <c r="AL1920">
        <f>IF(AD1920="",0,COUNTIF($AD$2:AD1920,AD1920))</f>
        <v>0</v>
      </c>
    </row>
    <row r="1921" spans="1:38">
      <c r="A1921" t="s">
        <v>6335</v>
      </c>
      <c r="B1921" t="s">
        <v>4</v>
      </c>
      <c r="C1921">
        <v>301</v>
      </c>
      <c r="D1921" t="s">
        <v>55</v>
      </c>
      <c r="E1921"/>
      <c r="F1921">
        <v>0</v>
      </c>
      <c r="G1921">
        <v>0</v>
      </c>
      <c r="H1921"/>
      <c r="I1921">
        <v>0</v>
      </c>
      <c r="J1921">
        <v>0</v>
      </c>
      <c r="K1921"/>
      <c r="L1921">
        <v>0</v>
      </c>
      <c r="M1921"/>
      <c r="N1921">
        <v>0</v>
      </c>
      <c r="O1921"/>
      <c r="P1921">
        <v>0</v>
      </c>
      <c r="Q1921"/>
      <c r="R1921">
        <v>0</v>
      </c>
      <c r="S1921"/>
      <c r="T1921">
        <v>0</v>
      </c>
      <c r="U1921" t="s">
        <v>53</v>
      </c>
      <c r="V1921" t="s">
        <v>53</v>
      </c>
      <c r="W1921"/>
      <c r="X1921">
        <v>0</v>
      </c>
      <c r="Y1921">
        <v>0</v>
      </c>
      <c r="Z1921">
        <v>4</v>
      </c>
      <c r="AA1921">
        <v>2</v>
      </c>
      <c r="AB1921">
        <v>1</v>
      </c>
      <c r="AC1921">
        <v>0</v>
      </c>
      <c r="AD1921" t="s">
        <v>53</v>
      </c>
      <c r="AE1921">
        <f>COUNTIF($E$2:E1921,E1921)</f>
        <v>0</v>
      </c>
      <c r="AF1921">
        <f>COUNTIF($H$2:$H1921,H1921)</f>
        <v>0</v>
      </c>
      <c r="AG1921">
        <f>COUNTIF($M$2:M1921,M1921)</f>
        <v>0</v>
      </c>
      <c r="AH1921">
        <f>COUNTIF($O$2:O1921,O1921)</f>
        <v>0</v>
      </c>
      <c r="AI1921">
        <f>COUNTIF($Q$2:Q1921,Q1921)</f>
        <v>0</v>
      </c>
      <c r="AJ1921">
        <f>COUNTIF($S$2:S1921,S1921)</f>
        <v>0</v>
      </c>
      <c r="AK1921">
        <f t="shared" si="29"/>
        <v>0</v>
      </c>
      <c r="AL1921">
        <f>IF(AD1921="",0,COUNTIF($AD$2:AD1921,AD1921))</f>
        <v>0</v>
      </c>
    </row>
    <row r="1922" spans="1:38">
      <c r="A1922" t="s">
        <v>6336</v>
      </c>
      <c r="B1922" t="s">
        <v>56</v>
      </c>
      <c r="C1922">
        <v>301</v>
      </c>
      <c r="D1922" t="s">
        <v>55</v>
      </c>
      <c r="E1922"/>
      <c r="F1922">
        <v>0</v>
      </c>
      <c r="G1922">
        <v>0</v>
      </c>
      <c r="H1922"/>
      <c r="I1922">
        <v>0</v>
      </c>
      <c r="J1922">
        <v>0</v>
      </c>
      <c r="K1922"/>
      <c r="L1922">
        <v>0</v>
      </c>
      <c r="M1922"/>
      <c r="N1922">
        <v>0</v>
      </c>
      <c r="O1922"/>
      <c r="P1922">
        <v>0</v>
      </c>
      <c r="Q1922"/>
      <c r="R1922">
        <v>0</v>
      </c>
      <c r="S1922"/>
      <c r="T1922">
        <v>0</v>
      </c>
      <c r="U1922" t="s">
        <v>53</v>
      </c>
      <c r="V1922" t="s">
        <v>53</v>
      </c>
      <c r="W1922"/>
      <c r="X1922">
        <v>0</v>
      </c>
      <c r="Y1922">
        <v>0</v>
      </c>
      <c r="Z1922">
        <v>6</v>
      </c>
      <c r="AA1922">
        <v>2</v>
      </c>
      <c r="AB1922">
        <v>1</v>
      </c>
      <c r="AC1922">
        <v>0</v>
      </c>
      <c r="AD1922" t="s">
        <v>53</v>
      </c>
      <c r="AE1922">
        <f>COUNTIF($E$2:E1922,E1922)</f>
        <v>0</v>
      </c>
      <c r="AF1922">
        <f>COUNTIF($H$2:$H1922,H1922)</f>
        <v>0</v>
      </c>
      <c r="AG1922">
        <f>COUNTIF($M$2:M1922,M1922)</f>
        <v>0</v>
      </c>
      <c r="AH1922">
        <f>COUNTIF($O$2:O1922,O1922)</f>
        <v>0</v>
      </c>
      <c r="AI1922">
        <f>COUNTIF($Q$2:Q1922,Q1922)</f>
        <v>0</v>
      </c>
      <c r="AJ1922">
        <f>COUNTIF($S$2:S1922,S1922)</f>
        <v>0</v>
      </c>
      <c r="AK1922">
        <f t="shared" si="29"/>
        <v>0</v>
      </c>
      <c r="AL1922">
        <f>IF(AD1922="",0,COUNTIF($AD$2:AD1922,AD1922))</f>
        <v>0</v>
      </c>
    </row>
    <row r="1923" spans="1:38">
      <c r="A1923" t="s">
        <v>6337</v>
      </c>
      <c r="B1923" t="s">
        <v>4</v>
      </c>
      <c r="C1923">
        <v>301</v>
      </c>
      <c r="D1923" t="s">
        <v>55</v>
      </c>
      <c r="E1923"/>
      <c r="F1923">
        <v>0</v>
      </c>
      <c r="G1923">
        <v>0</v>
      </c>
      <c r="H1923"/>
      <c r="I1923">
        <v>0</v>
      </c>
      <c r="J1923">
        <v>0</v>
      </c>
      <c r="K1923"/>
      <c r="L1923">
        <v>0</v>
      </c>
      <c r="M1923"/>
      <c r="N1923">
        <v>0</v>
      </c>
      <c r="O1923"/>
      <c r="P1923">
        <v>0</v>
      </c>
      <c r="Q1923"/>
      <c r="R1923">
        <v>0</v>
      </c>
      <c r="S1923"/>
      <c r="T1923">
        <v>0</v>
      </c>
      <c r="U1923" t="s">
        <v>53</v>
      </c>
      <c r="V1923" t="s">
        <v>53</v>
      </c>
      <c r="W1923"/>
      <c r="X1923">
        <v>0</v>
      </c>
      <c r="Y1923">
        <v>0</v>
      </c>
      <c r="Z1923">
        <v>9</v>
      </c>
      <c r="AA1923">
        <v>3</v>
      </c>
      <c r="AB1923">
        <v>1</v>
      </c>
      <c r="AC1923">
        <v>0</v>
      </c>
      <c r="AD1923" t="s">
        <v>53</v>
      </c>
      <c r="AE1923">
        <f>COUNTIF($E$2:E1923,E1923)</f>
        <v>0</v>
      </c>
      <c r="AF1923">
        <f>COUNTIF($H$2:$H1923,H1923)</f>
        <v>0</v>
      </c>
      <c r="AG1923">
        <f>COUNTIF($M$2:M1923,M1923)</f>
        <v>0</v>
      </c>
      <c r="AH1923">
        <f>COUNTIF($O$2:O1923,O1923)</f>
        <v>0</v>
      </c>
      <c r="AI1923">
        <f>COUNTIF($Q$2:Q1923,Q1923)</f>
        <v>0</v>
      </c>
      <c r="AJ1923">
        <f>COUNTIF($S$2:S1923,S1923)</f>
        <v>0</v>
      </c>
      <c r="AK1923">
        <f t="shared" ref="AK1923:AK1986" si="30">X1923/1024</f>
        <v>0</v>
      </c>
      <c r="AL1923">
        <f>IF(AD1923="",0,COUNTIF($AD$2:AD1923,AD1923))</f>
        <v>0</v>
      </c>
    </row>
    <row r="1924" spans="1:38">
      <c r="A1924" t="s">
        <v>6338</v>
      </c>
      <c r="B1924" t="s">
        <v>56</v>
      </c>
      <c r="C1924">
        <v>200</v>
      </c>
      <c r="D1924" t="s">
        <v>54</v>
      </c>
      <c r="E1924" t="s">
        <v>6339</v>
      </c>
      <c r="F1924">
        <v>39</v>
      </c>
      <c r="G1924">
        <v>335</v>
      </c>
      <c r="H1924"/>
      <c r="I1924">
        <v>0</v>
      </c>
      <c r="J1924">
        <v>0</v>
      </c>
      <c r="K1924"/>
      <c r="L1924">
        <v>0</v>
      </c>
      <c r="M1924" t="s">
        <v>6340</v>
      </c>
      <c r="N1924">
        <v>34</v>
      </c>
      <c r="O1924"/>
      <c r="P1924">
        <v>0</v>
      </c>
      <c r="Q1924" t="s">
        <v>145</v>
      </c>
      <c r="R1924">
        <v>10</v>
      </c>
      <c r="S1924"/>
      <c r="T1924">
        <v>0</v>
      </c>
      <c r="U1924" t="s">
        <v>53</v>
      </c>
      <c r="V1924" t="s">
        <v>53</v>
      </c>
      <c r="W1924" t="s">
        <v>108</v>
      </c>
      <c r="X1924">
        <v>35601</v>
      </c>
      <c r="Y1924">
        <v>734</v>
      </c>
      <c r="Z1924">
        <v>1</v>
      </c>
      <c r="AA1924">
        <v>5</v>
      </c>
      <c r="AB1924">
        <v>35</v>
      </c>
      <c r="AC1924">
        <v>0</v>
      </c>
      <c r="AD1924" t="s">
        <v>6341</v>
      </c>
      <c r="AE1924">
        <f>COUNTIF($E$2:E1924,E1924)</f>
        <v>1</v>
      </c>
      <c r="AF1924">
        <f>COUNTIF($H$2:$H1924,H1924)</f>
        <v>0</v>
      </c>
      <c r="AG1924">
        <f>COUNTIF($M$2:M1924,M1924)</f>
        <v>1</v>
      </c>
      <c r="AH1924">
        <f>COUNTIF($O$2:O1924,O1924)</f>
        <v>0</v>
      </c>
      <c r="AI1924">
        <f>COUNTIF($Q$2:Q1924,Q1924)</f>
        <v>2</v>
      </c>
      <c r="AJ1924">
        <f>COUNTIF($S$2:S1924,S1924)</f>
        <v>0</v>
      </c>
      <c r="AK1924">
        <f t="shared" si="30"/>
        <v>34.7666015625</v>
      </c>
      <c r="AL1924">
        <f>IF(AD1924="",0,COUNTIF($AD$2:AD1924,AD1924))</f>
        <v>1</v>
      </c>
    </row>
    <row r="1925" spans="1:38">
      <c r="A1925" t="s">
        <v>6342</v>
      </c>
      <c r="B1925" t="s">
        <v>56</v>
      </c>
      <c r="C1925">
        <v>301</v>
      </c>
      <c r="D1925" t="s">
        <v>55</v>
      </c>
      <c r="E1925"/>
      <c r="F1925">
        <v>0</v>
      </c>
      <c r="G1925">
        <v>0</v>
      </c>
      <c r="H1925"/>
      <c r="I1925">
        <v>0</v>
      </c>
      <c r="J1925">
        <v>0</v>
      </c>
      <c r="K1925"/>
      <c r="L1925">
        <v>0</v>
      </c>
      <c r="M1925"/>
      <c r="N1925">
        <v>0</v>
      </c>
      <c r="O1925"/>
      <c r="P1925">
        <v>0</v>
      </c>
      <c r="Q1925"/>
      <c r="R1925">
        <v>0</v>
      </c>
      <c r="S1925"/>
      <c r="T1925">
        <v>0</v>
      </c>
      <c r="U1925" t="s">
        <v>53</v>
      </c>
      <c r="V1925" t="s">
        <v>53</v>
      </c>
      <c r="W1925"/>
      <c r="X1925">
        <v>0</v>
      </c>
      <c r="Y1925">
        <v>0</v>
      </c>
      <c r="Z1925">
        <v>2</v>
      </c>
      <c r="AA1925">
        <v>1</v>
      </c>
      <c r="AB1925">
        <v>1</v>
      </c>
      <c r="AC1925">
        <v>0</v>
      </c>
      <c r="AD1925" t="s">
        <v>53</v>
      </c>
      <c r="AE1925">
        <f>COUNTIF($E$2:E1925,E1925)</f>
        <v>0</v>
      </c>
      <c r="AF1925">
        <f>COUNTIF($H$2:$H1925,H1925)</f>
        <v>0</v>
      </c>
      <c r="AG1925">
        <f>COUNTIF($M$2:M1925,M1925)</f>
        <v>0</v>
      </c>
      <c r="AH1925">
        <f>COUNTIF($O$2:O1925,O1925)</f>
        <v>0</v>
      </c>
      <c r="AI1925">
        <f>COUNTIF($Q$2:Q1925,Q1925)</f>
        <v>0</v>
      </c>
      <c r="AJ1925">
        <f>COUNTIF($S$2:S1925,S1925)</f>
        <v>0</v>
      </c>
      <c r="AK1925">
        <f t="shared" si="30"/>
        <v>0</v>
      </c>
      <c r="AL1925">
        <f>IF(AD1925="",0,COUNTIF($AD$2:AD1925,AD1925))</f>
        <v>0</v>
      </c>
    </row>
    <row r="1926" spans="1:38">
      <c r="A1926" t="s">
        <v>6343</v>
      </c>
      <c r="B1926" t="s">
        <v>56</v>
      </c>
      <c r="C1926">
        <v>301</v>
      </c>
      <c r="D1926" t="s">
        <v>55</v>
      </c>
      <c r="E1926"/>
      <c r="F1926">
        <v>0</v>
      </c>
      <c r="G1926">
        <v>0</v>
      </c>
      <c r="H1926"/>
      <c r="I1926">
        <v>0</v>
      </c>
      <c r="J1926">
        <v>0</v>
      </c>
      <c r="K1926"/>
      <c r="L1926">
        <v>0</v>
      </c>
      <c r="M1926"/>
      <c r="N1926">
        <v>0</v>
      </c>
      <c r="O1926"/>
      <c r="P1926">
        <v>0</v>
      </c>
      <c r="Q1926"/>
      <c r="R1926">
        <v>0</v>
      </c>
      <c r="S1926"/>
      <c r="T1926">
        <v>0</v>
      </c>
      <c r="U1926" t="s">
        <v>53</v>
      </c>
      <c r="V1926" t="s">
        <v>53</v>
      </c>
      <c r="W1926"/>
      <c r="X1926">
        <v>0</v>
      </c>
      <c r="Y1926">
        <v>0</v>
      </c>
      <c r="Z1926">
        <v>2</v>
      </c>
      <c r="AA1926">
        <v>1</v>
      </c>
      <c r="AB1926">
        <v>1</v>
      </c>
      <c r="AC1926">
        <v>0</v>
      </c>
      <c r="AD1926" t="s">
        <v>53</v>
      </c>
      <c r="AE1926">
        <f>COUNTIF($E$2:E1926,E1926)</f>
        <v>0</v>
      </c>
      <c r="AF1926">
        <f>COUNTIF($H$2:$H1926,H1926)</f>
        <v>0</v>
      </c>
      <c r="AG1926">
        <f>COUNTIF($M$2:M1926,M1926)</f>
        <v>0</v>
      </c>
      <c r="AH1926">
        <f>COUNTIF($O$2:O1926,O1926)</f>
        <v>0</v>
      </c>
      <c r="AI1926">
        <f>COUNTIF($Q$2:Q1926,Q1926)</f>
        <v>0</v>
      </c>
      <c r="AJ1926">
        <f>COUNTIF($S$2:S1926,S1926)</f>
        <v>0</v>
      </c>
      <c r="AK1926">
        <f t="shared" si="30"/>
        <v>0</v>
      </c>
      <c r="AL1926">
        <f>IF(AD1926="",0,COUNTIF($AD$2:AD1926,AD1926))</f>
        <v>0</v>
      </c>
    </row>
    <row r="1927" spans="1:38">
      <c r="A1927" t="s">
        <v>6344</v>
      </c>
      <c r="B1927" t="s">
        <v>4</v>
      </c>
      <c r="C1927">
        <v>301</v>
      </c>
      <c r="D1927" t="s">
        <v>55</v>
      </c>
      <c r="E1927"/>
      <c r="F1927">
        <v>0</v>
      </c>
      <c r="G1927">
        <v>0</v>
      </c>
      <c r="H1927"/>
      <c r="I1927">
        <v>0</v>
      </c>
      <c r="J1927">
        <v>0</v>
      </c>
      <c r="K1927"/>
      <c r="L1927">
        <v>0</v>
      </c>
      <c r="M1927"/>
      <c r="N1927">
        <v>0</v>
      </c>
      <c r="O1927"/>
      <c r="P1927">
        <v>0</v>
      </c>
      <c r="Q1927"/>
      <c r="R1927">
        <v>0</v>
      </c>
      <c r="S1927"/>
      <c r="T1927">
        <v>0</v>
      </c>
      <c r="U1927" t="s">
        <v>53</v>
      </c>
      <c r="V1927" t="s">
        <v>53</v>
      </c>
      <c r="W1927"/>
      <c r="X1927">
        <v>0</v>
      </c>
      <c r="Y1927">
        <v>0</v>
      </c>
      <c r="Z1927">
        <v>8</v>
      </c>
      <c r="AA1927">
        <v>3</v>
      </c>
      <c r="AB1927">
        <v>1</v>
      </c>
      <c r="AC1927">
        <v>0</v>
      </c>
      <c r="AD1927" t="s">
        <v>53</v>
      </c>
      <c r="AE1927">
        <f>COUNTIF($E$2:E1927,E1927)</f>
        <v>0</v>
      </c>
      <c r="AF1927">
        <f>COUNTIF($H$2:$H1927,H1927)</f>
        <v>0</v>
      </c>
      <c r="AG1927">
        <f>COUNTIF($M$2:M1927,M1927)</f>
        <v>0</v>
      </c>
      <c r="AH1927">
        <f>COUNTIF($O$2:O1927,O1927)</f>
        <v>0</v>
      </c>
      <c r="AI1927">
        <f>COUNTIF($Q$2:Q1927,Q1927)</f>
        <v>0</v>
      </c>
      <c r="AJ1927">
        <f>COUNTIF($S$2:S1927,S1927)</f>
        <v>0</v>
      </c>
      <c r="AK1927">
        <f t="shared" si="30"/>
        <v>0</v>
      </c>
      <c r="AL1927">
        <f>IF(AD1927="",0,COUNTIF($AD$2:AD1927,AD1927))</f>
        <v>0</v>
      </c>
    </row>
    <row r="1928" spans="1:38">
      <c r="A1928" t="s">
        <v>6345</v>
      </c>
      <c r="B1928" t="s">
        <v>4</v>
      </c>
      <c r="C1928">
        <v>301</v>
      </c>
      <c r="D1928" t="s">
        <v>55</v>
      </c>
      <c r="E1928"/>
      <c r="F1928">
        <v>0</v>
      </c>
      <c r="G1928">
        <v>0</v>
      </c>
      <c r="H1928"/>
      <c r="I1928">
        <v>0</v>
      </c>
      <c r="J1928">
        <v>0</v>
      </c>
      <c r="K1928"/>
      <c r="L1928">
        <v>0</v>
      </c>
      <c r="M1928"/>
      <c r="N1928">
        <v>0</v>
      </c>
      <c r="O1928"/>
      <c r="P1928">
        <v>0</v>
      </c>
      <c r="Q1928"/>
      <c r="R1928">
        <v>0</v>
      </c>
      <c r="S1928"/>
      <c r="T1928">
        <v>0</v>
      </c>
      <c r="U1928" t="s">
        <v>53</v>
      </c>
      <c r="V1928" t="s">
        <v>53</v>
      </c>
      <c r="W1928"/>
      <c r="X1928">
        <v>0</v>
      </c>
      <c r="Y1928">
        <v>0</v>
      </c>
      <c r="Z1928">
        <v>7</v>
      </c>
      <c r="AA1928">
        <v>3</v>
      </c>
      <c r="AB1928">
        <v>1</v>
      </c>
      <c r="AC1928">
        <v>0</v>
      </c>
      <c r="AD1928" t="s">
        <v>53</v>
      </c>
      <c r="AE1928">
        <f>COUNTIF($E$2:E1928,E1928)</f>
        <v>0</v>
      </c>
      <c r="AF1928">
        <f>COUNTIF($H$2:$H1928,H1928)</f>
        <v>0</v>
      </c>
      <c r="AG1928">
        <f>COUNTIF($M$2:M1928,M1928)</f>
        <v>0</v>
      </c>
      <c r="AH1928">
        <f>COUNTIF($O$2:O1928,O1928)</f>
        <v>0</v>
      </c>
      <c r="AI1928">
        <f>COUNTIF($Q$2:Q1928,Q1928)</f>
        <v>0</v>
      </c>
      <c r="AJ1928">
        <f>COUNTIF($S$2:S1928,S1928)</f>
        <v>0</v>
      </c>
      <c r="AK1928">
        <f t="shared" si="30"/>
        <v>0</v>
      </c>
      <c r="AL1928">
        <f>IF(AD1928="",0,COUNTIF($AD$2:AD1928,AD1928))</f>
        <v>0</v>
      </c>
    </row>
    <row r="1929" spans="1:38">
      <c r="A1929" t="s">
        <v>6346</v>
      </c>
      <c r="B1929" t="s">
        <v>56</v>
      </c>
      <c r="C1929">
        <v>301</v>
      </c>
      <c r="D1929" t="s">
        <v>55</v>
      </c>
      <c r="E1929"/>
      <c r="F1929">
        <v>0</v>
      </c>
      <c r="G1929">
        <v>0</v>
      </c>
      <c r="H1929"/>
      <c r="I1929">
        <v>0</v>
      </c>
      <c r="J1929">
        <v>0</v>
      </c>
      <c r="K1929"/>
      <c r="L1929">
        <v>0</v>
      </c>
      <c r="M1929"/>
      <c r="N1929">
        <v>0</v>
      </c>
      <c r="O1929"/>
      <c r="P1929">
        <v>0</v>
      </c>
      <c r="Q1929"/>
      <c r="R1929">
        <v>0</v>
      </c>
      <c r="S1929"/>
      <c r="T1929">
        <v>0</v>
      </c>
      <c r="U1929" t="s">
        <v>53</v>
      </c>
      <c r="V1929" t="s">
        <v>53</v>
      </c>
      <c r="W1929"/>
      <c r="X1929">
        <v>0</v>
      </c>
      <c r="Y1929">
        <v>0</v>
      </c>
      <c r="Z1929">
        <v>7</v>
      </c>
      <c r="AA1929">
        <v>3</v>
      </c>
      <c r="AB1929">
        <v>1</v>
      </c>
      <c r="AC1929">
        <v>0</v>
      </c>
      <c r="AD1929" t="s">
        <v>53</v>
      </c>
      <c r="AE1929">
        <f>COUNTIF($E$2:E1929,E1929)</f>
        <v>0</v>
      </c>
      <c r="AF1929">
        <f>COUNTIF($H$2:$H1929,H1929)</f>
        <v>0</v>
      </c>
      <c r="AG1929">
        <f>COUNTIF($M$2:M1929,M1929)</f>
        <v>0</v>
      </c>
      <c r="AH1929">
        <f>COUNTIF($O$2:O1929,O1929)</f>
        <v>0</v>
      </c>
      <c r="AI1929">
        <f>COUNTIF($Q$2:Q1929,Q1929)</f>
        <v>0</v>
      </c>
      <c r="AJ1929">
        <f>COUNTIF($S$2:S1929,S1929)</f>
        <v>0</v>
      </c>
      <c r="AK1929">
        <f t="shared" si="30"/>
        <v>0</v>
      </c>
      <c r="AL1929">
        <f>IF(AD1929="",0,COUNTIF($AD$2:AD1929,AD1929))</f>
        <v>0</v>
      </c>
    </row>
    <row r="1930" spans="1:38">
      <c r="A1930" t="s">
        <v>6347</v>
      </c>
      <c r="B1930" t="s">
        <v>15</v>
      </c>
      <c r="C1930">
        <v>200</v>
      </c>
      <c r="D1930" t="s">
        <v>54</v>
      </c>
      <c r="E1930"/>
      <c r="F1930">
        <v>0</v>
      </c>
      <c r="G1930">
        <v>0</v>
      </c>
      <c r="H1930"/>
      <c r="I1930">
        <v>0</v>
      </c>
      <c r="J1930">
        <v>0</v>
      </c>
      <c r="K1930"/>
      <c r="L1930">
        <v>0</v>
      </c>
      <c r="M1930"/>
      <c r="N1930">
        <v>0</v>
      </c>
      <c r="O1930"/>
      <c r="P1930">
        <v>0</v>
      </c>
      <c r="Q1930"/>
      <c r="R1930">
        <v>0</v>
      </c>
      <c r="S1930"/>
      <c r="T1930">
        <v>0</v>
      </c>
      <c r="U1930" t="s">
        <v>53</v>
      </c>
      <c r="V1930" t="s">
        <v>53</v>
      </c>
      <c r="W1930"/>
      <c r="X1930">
        <v>3900</v>
      </c>
      <c r="Y1930">
        <v>0</v>
      </c>
      <c r="Z1930">
        <v>7</v>
      </c>
      <c r="AA1930">
        <v>0</v>
      </c>
      <c r="AB1930">
        <v>0</v>
      </c>
      <c r="AC1930">
        <v>0</v>
      </c>
      <c r="AD1930" t="s">
        <v>53</v>
      </c>
      <c r="AE1930">
        <f>COUNTIF($E$2:E1930,E1930)</f>
        <v>0</v>
      </c>
      <c r="AF1930">
        <f>COUNTIF($H$2:$H1930,H1930)</f>
        <v>0</v>
      </c>
      <c r="AG1930">
        <f>COUNTIF($M$2:M1930,M1930)</f>
        <v>0</v>
      </c>
      <c r="AH1930">
        <f>COUNTIF($O$2:O1930,O1930)</f>
        <v>0</v>
      </c>
      <c r="AI1930">
        <f>COUNTIF($Q$2:Q1930,Q1930)</f>
        <v>0</v>
      </c>
      <c r="AJ1930">
        <f>COUNTIF($S$2:S1930,S1930)</f>
        <v>0</v>
      </c>
      <c r="AK1930">
        <f t="shared" si="30"/>
        <v>3.80859375</v>
      </c>
      <c r="AL1930">
        <f>IF(AD1930="",0,COUNTIF($AD$2:AD1930,AD1930))</f>
        <v>0</v>
      </c>
    </row>
    <row r="1931" spans="1:38">
      <c r="A1931" t="s">
        <v>6348</v>
      </c>
      <c r="B1931" t="s">
        <v>15</v>
      </c>
      <c r="C1931">
        <v>200</v>
      </c>
      <c r="D1931" t="s">
        <v>54</v>
      </c>
      <c r="E1931"/>
      <c r="F1931">
        <v>0</v>
      </c>
      <c r="G1931">
        <v>0</v>
      </c>
      <c r="H1931"/>
      <c r="I1931">
        <v>0</v>
      </c>
      <c r="J1931">
        <v>0</v>
      </c>
      <c r="K1931"/>
      <c r="L1931">
        <v>0</v>
      </c>
      <c r="M1931"/>
      <c r="N1931">
        <v>0</v>
      </c>
      <c r="O1931"/>
      <c r="P1931">
        <v>0</v>
      </c>
      <c r="Q1931"/>
      <c r="R1931">
        <v>0</v>
      </c>
      <c r="S1931"/>
      <c r="T1931">
        <v>0</v>
      </c>
      <c r="U1931" t="s">
        <v>53</v>
      </c>
      <c r="V1931" t="s">
        <v>53</v>
      </c>
      <c r="W1931"/>
      <c r="X1931">
        <v>3490</v>
      </c>
      <c r="Y1931">
        <v>0</v>
      </c>
      <c r="Z1931">
        <v>7</v>
      </c>
      <c r="AA1931">
        <v>0</v>
      </c>
      <c r="AB1931">
        <v>0</v>
      </c>
      <c r="AC1931">
        <v>0</v>
      </c>
      <c r="AD1931" t="s">
        <v>53</v>
      </c>
      <c r="AE1931">
        <f>COUNTIF($E$2:E1931,E1931)</f>
        <v>0</v>
      </c>
      <c r="AF1931">
        <f>COUNTIF($H$2:$H1931,H1931)</f>
        <v>0</v>
      </c>
      <c r="AG1931">
        <f>COUNTIF($M$2:M1931,M1931)</f>
        <v>0</v>
      </c>
      <c r="AH1931">
        <f>COUNTIF($O$2:O1931,O1931)</f>
        <v>0</v>
      </c>
      <c r="AI1931">
        <f>COUNTIF($Q$2:Q1931,Q1931)</f>
        <v>0</v>
      </c>
      <c r="AJ1931">
        <f>COUNTIF($S$2:S1931,S1931)</f>
        <v>0</v>
      </c>
      <c r="AK1931">
        <f t="shared" si="30"/>
        <v>3.408203125</v>
      </c>
      <c r="AL1931">
        <f>IF(AD1931="",0,COUNTIF($AD$2:AD1931,AD1931))</f>
        <v>0</v>
      </c>
    </row>
    <row r="1932" spans="1:38">
      <c r="A1932" t="s">
        <v>6349</v>
      </c>
      <c r="B1932" t="s">
        <v>9</v>
      </c>
      <c r="C1932">
        <v>200</v>
      </c>
      <c r="D1932" t="s">
        <v>54</v>
      </c>
      <c r="E1932"/>
      <c r="F1932">
        <v>0</v>
      </c>
      <c r="G1932">
        <v>0</v>
      </c>
      <c r="H1932"/>
      <c r="I1932">
        <v>0</v>
      </c>
      <c r="J1932">
        <v>0</v>
      </c>
      <c r="K1932"/>
      <c r="L1932">
        <v>0</v>
      </c>
      <c r="M1932"/>
      <c r="N1932">
        <v>0</v>
      </c>
      <c r="O1932"/>
      <c r="P1932">
        <v>0</v>
      </c>
      <c r="Q1932"/>
      <c r="R1932">
        <v>0</v>
      </c>
      <c r="S1932"/>
      <c r="T1932">
        <v>0</v>
      </c>
      <c r="U1932" t="s">
        <v>53</v>
      </c>
      <c r="V1932" t="s">
        <v>53</v>
      </c>
      <c r="W1932"/>
      <c r="X1932">
        <v>516</v>
      </c>
      <c r="Y1932">
        <v>0</v>
      </c>
      <c r="Z1932">
        <v>7</v>
      </c>
      <c r="AA1932">
        <v>0</v>
      </c>
      <c r="AB1932">
        <v>0</v>
      </c>
      <c r="AC1932">
        <v>0</v>
      </c>
      <c r="AD1932" t="s">
        <v>53</v>
      </c>
      <c r="AE1932">
        <f>COUNTIF($E$2:E1932,E1932)</f>
        <v>0</v>
      </c>
      <c r="AF1932">
        <f>COUNTIF($H$2:$H1932,H1932)</f>
        <v>0</v>
      </c>
      <c r="AG1932">
        <f>COUNTIF($M$2:M1932,M1932)</f>
        <v>0</v>
      </c>
      <c r="AH1932">
        <f>COUNTIF($O$2:O1932,O1932)</f>
        <v>0</v>
      </c>
      <c r="AI1932">
        <f>COUNTIF($Q$2:Q1932,Q1932)</f>
        <v>0</v>
      </c>
      <c r="AJ1932">
        <f>COUNTIF($S$2:S1932,S1932)</f>
        <v>0</v>
      </c>
      <c r="AK1932">
        <f t="shared" si="30"/>
        <v>0.50390625</v>
      </c>
      <c r="AL1932">
        <f>IF(AD1932="",0,COUNTIF($AD$2:AD1932,AD1932))</f>
        <v>0</v>
      </c>
    </row>
    <row r="1933" spans="1:38">
      <c r="A1933" t="s">
        <v>6350</v>
      </c>
      <c r="B1933" t="s">
        <v>4</v>
      </c>
      <c r="C1933">
        <v>200</v>
      </c>
      <c r="D1933" t="s">
        <v>54</v>
      </c>
      <c r="E1933" t="s">
        <v>6351</v>
      </c>
      <c r="F1933">
        <v>33</v>
      </c>
      <c r="G1933">
        <v>281</v>
      </c>
      <c r="H1933"/>
      <c r="I1933">
        <v>0</v>
      </c>
      <c r="J1933">
        <v>0</v>
      </c>
      <c r="K1933"/>
      <c r="L1933">
        <v>0</v>
      </c>
      <c r="M1933" t="s">
        <v>6352</v>
      </c>
      <c r="N1933">
        <v>38</v>
      </c>
      <c r="O1933"/>
      <c r="P1933">
        <v>0</v>
      </c>
      <c r="Q1933"/>
      <c r="R1933">
        <v>0</v>
      </c>
      <c r="S1933"/>
      <c r="T1933">
        <v>0</v>
      </c>
      <c r="U1933" t="s">
        <v>53</v>
      </c>
      <c r="V1933" t="s">
        <v>53</v>
      </c>
      <c r="W1933"/>
      <c r="X1933">
        <v>4745</v>
      </c>
      <c r="Y1933">
        <v>153</v>
      </c>
      <c r="Z1933">
        <v>6</v>
      </c>
      <c r="AA1933">
        <v>4</v>
      </c>
      <c r="AB1933">
        <v>2</v>
      </c>
      <c r="AC1933">
        <v>1</v>
      </c>
      <c r="AD1933" t="s">
        <v>6353</v>
      </c>
      <c r="AE1933">
        <f>COUNTIF($E$2:E1933,E1933)</f>
        <v>1</v>
      </c>
      <c r="AF1933">
        <f>COUNTIF($H$2:$H1933,H1933)</f>
        <v>0</v>
      </c>
      <c r="AG1933">
        <f>COUNTIF($M$2:M1933,M1933)</f>
        <v>1</v>
      </c>
      <c r="AH1933">
        <f>COUNTIF($O$2:O1933,O1933)</f>
        <v>0</v>
      </c>
      <c r="AI1933">
        <f>COUNTIF($Q$2:Q1933,Q1933)</f>
        <v>0</v>
      </c>
      <c r="AJ1933">
        <f>COUNTIF($S$2:S1933,S1933)</f>
        <v>0</v>
      </c>
      <c r="AK1933">
        <f t="shared" si="30"/>
        <v>4.6337890625</v>
      </c>
      <c r="AL1933">
        <f>IF(AD1933="",0,COUNTIF($AD$2:AD1933,AD1933))</f>
        <v>1</v>
      </c>
    </row>
    <row r="1934" spans="1:38">
      <c r="A1934" t="s">
        <v>6354</v>
      </c>
      <c r="B1934" t="s">
        <v>4</v>
      </c>
      <c r="C1934">
        <v>301</v>
      </c>
      <c r="D1934" t="s">
        <v>55</v>
      </c>
      <c r="E1934"/>
      <c r="F1934">
        <v>0</v>
      </c>
      <c r="G1934">
        <v>0</v>
      </c>
      <c r="H1934"/>
      <c r="I1934">
        <v>0</v>
      </c>
      <c r="J1934">
        <v>0</v>
      </c>
      <c r="K1934"/>
      <c r="L1934">
        <v>0</v>
      </c>
      <c r="M1934"/>
      <c r="N1934">
        <v>0</v>
      </c>
      <c r="O1934"/>
      <c r="P1934">
        <v>0</v>
      </c>
      <c r="Q1934"/>
      <c r="R1934">
        <v>0</v>
      </c>
      <c r="S1934"/>
      <c r="T1934">
        <v>0</v>
      </c>
      <c r="U1934" t="s">
        <v>53</v>
      </c>
      <c r="V1934" t="s">
        <v>53</v>
      </c>
      <c r="W1934"/>
      <c r="X1934">
        <v>0</v>
      </c>
      <c r="Y1934">
        <v>0</v>
      </c>
      <c r="Z1934">
        <v>5</v>
      </c>
      <c r="AA1934">
        <v>3</v>
      </c>
      <c r="AB1934">
        <v>1</v>
      </c>
      <c r="AC1934">
        <v>0</v>
      </c>
      <c r="AD1934" t="s">
        <v>53</v>
      </c>
      <c r="AE1934">
        <f>COUNTIF($E$2:E1934,E1934)</f>
        <v>0</v>
      </c>
      <c r="AF1934">
        <f>COUNTIF($H$2:$H1934,H1934)</f>
        <v>0</v>
      </c>
      <c r="AG1934">
        <f>COUNTIF($M$2:M1934,M1934)</f>
        <v>0</v>
      </c>
      <c r="AH1934">
        <f>COUNTIF($O$2:O1934,O1934)</f>
        <v>0</v>
      </c>
      <c r="AI1934">
        <f>COUNTIF($Q$2:Q1934,Q1934)</f>
        <v>0</v>
      </c>
      <c r="AJ1934">
        <f>COUNTIF($S$2:S1934,S1934)</f>
        <v>0</v>
      </c>
      <c r="AK1934">
        <f t="shared" si="30"/>
        <v>0</v>
      </c>
      <c r="AL1934">
        <f>IF(AD1934="",0,COUNTIF($AD$2:AD1934,AD1934))</f>
        <v>0</v>
      </c>
    </row>
    <row r="1935" spans="1:38">
      <c r="A1935" t="s">
        <v>6355</v>
      </c>
      <c r="B1935" t="s">
        <v>56</v>
      </c>
      <c r="C1935">
        <v>301</v>
      </c>
      <c r="D1935" t="s">
        <v>55</v>
      </c>
      <c r="E1935"/>
      <c r="F1935">
        <v>0</v>
      </c>
      <c r="G1935">
        <v>0</v>
      </c>
      <c r="H1935"/>
      <c r="I1935">
        <v>0</v>
      </c>
      <c r="J1935">
        <v>0</v>
      </c>
      <c r="K1935"/>
      <c r="L1935">
        <v>0</v>
      </c>
      <c r="M1935"/>
      <c r="N1935">
        <v>0</v>
      </c>
      <c r="O1935"/>
      <c r="P1935">
        <v>0</v>
      </c>
      <c r="Q1935"/>
      <c r="R1935">
        <v>0</v>
      </c>
      <c r="S1935"/>
      <c r="T1935">
        <v>0</v>
      </c>
      <c r="U1935" t="s">
        <v>53</v>
      </c>
      <c r="V1935" t="s">
        <v>53</v>
      </c>
      <c r="W1935"/>
      <c r="X1935">
        <v>0</v>
      </c>
      <c r="Y1935">
        <v>0</v>
      </c>
      <c r="Z1935">
        <v>6</v>
      </c>
      <c r="AA1935">
        <v>2</v>
      </c>
      <c r="AB1935">
        <v>1</v>
      </c>
      <c r="AC1935">
        <v>0</v>
      </c>
      <c r="AD1935" t="s">
        <v>53</v>
      </c>
      <c r="AE1935">
        <f>COUNTIF($E$2:E1935,E1935)</f>
        <v>0</v>
      </c>
      <c r="AF1935">
        <f>COUNTIF($H$2:$H1935,H1935)</f>
        <v>0</v>
      </c>
      <c r="AG1935">
        <f>COUNTIF($M$2:M1935,M1935)</f>
        <v>0</v>
      </c>
      <c r="AH1935">
        <f>COUNTIF($O$2:O1935,O1935)</f>
        <v>0</v>
      </c>
      <c r="AI1935">
        <f>COUNTIF($Q$2:Q1935,Q1935)</f>
        <v>0</v>
      </c>
      <c r="AJ1935">
        <f>COUNTIF($S$2:S1935,S1935)</f>
        <v>0</v>
      </c>
      <c r="AK1935">
        <f t="shared" si="30"/>
        <v>0</v>
      </c>
      <c r="AL1935">
        <f>IF(AD1935="",0,COUNTIF($AD$2:AD1935,AD1935))</f>
        <v>0</v>
      </c>
    </row>
    <row r="1936" spans="1:38">
      <c r="A1936" t="s">
        <v>6356</v>
      </c>
      <c r="B1936" t="s">
        <v>4</v>
      </c>
      <c r="C1936">
        <v>301</v>
      </c>
      <c r="D1936" t="s">
        <v>55</v>
      </c>
      <c r="E1936"/>
      <c r="F1936">
        <v>0</v>
      </c>
      <c r="G1936">
        <v>0</v>
      </c>
      <c r="H1936"/>
      <c r="I1936">
        <v>0</v>
      </c>
      <c r="J1936">
        <v>0</v>
      </c>
      <c r="K1936"/>
      <c r="L1936">
        <v>0</v>
      </c>
      <c r="M1936"/>
      <c r="N1936">
        <v>0</v>
      </c>
      <c r="O1936"/>
      <c r="P1936">
        <v>0</v>
      </c>
      <c r="Q1936"/>
      <c r="R1936">
        <v>0</v>
      </c>
      <c r="S1936"/>
      <c r="T1936">
        <v>0</v>
      </c>
      <c r="U1936" t="s">
        <v>53</v>
      </c>
      <c r="V1936" t="s">
        <v>53</v>
      </c>
      <c r="W1936"/>
      <c r="X1936">
        <v>0</v>
      </c>
      <c r="Y1936">
        <v>0</v>
      </c>
      <c r="Z1936">
        <v>7</v>
      </c>
      <c r="AA1936">
        <v>2</v>
      </c>
      <c r="AB1936">
        <v>1</v>
      </c>
      <c r="AC1936">
        <v>0</v>
      </c>
      <c r="AD1936" t="s">
        <v>53</v>
      </c>
      <c r="AE1936">
        <f>COUNTIF($E$2:E1936,E1936)</f>
        <v>0</v>
      </c>
      <c r="AF1936">
        <f>COUNTIF($H$2:$H1936,H1936)</f>
        <v>0</v>
      </c>
      <c r="AG1936">
        <f>COUNTIF($M$2:M1936,M1936)</f>
        <v>0</v>
      </c>
      <c r="AH1936">
        <f>COUNTIF($O$2:O1936,O1936)</f>
        <v>0</v>
      </c>
      <c r="AI1936">
        <f>COUNTIF($Q$2:Q1936,Q1936)</f>
        <v>0</v>
      </c>
      <c r="AJ1936">
        <f>COUNTIF($S$2:S1936,S1936)</f>
        <v>0</v>
      </c>
      <c r="AK1936">
        <f t="shared" si="30"/>
        <v>0</v>
      </c>
      <c r="AL1936">
        <f>IF(AD1936="",0,COUNTIF($AD$2:AD1936,AD1936))</f>
        <v>0</v>
      </c>
    </row>
    <row r="1937" spans="1:38">
      <c r="A1937" t="s">
        <v>6357</v>
      </c>
      <c r="B1937" t="s">
        <v>4</v>
      </c>
      <c r="C1937">
        <v>200</v>
      </c>
      <c r="D1937" t="s">
        <v>54</v>
      </c>
      <c r="E1937" t="s">
        <v>6358</v>
      </c>
      <c r="F1937">
        <v>45</v>
      </c>
      <c r="G1937">
        <v>358</v>
      </c>
      <c r="H1937"/>
      <c r="I1937">
        <v>0</v>
      </c>
      <c r="J1937">
        <v>0</v>
      </c>
      <c r="K1937"/>
      <c r="L1937">
        <v>0</v>
      </c>
      <c r="M1937"/>
      <c r="N1937">
        <v>0</v>
      </c>
      <c r="O1937"/>
      <c r="P1937">
        <v>0</v>
      </c>
      <c r="Q1937"/>
      <c r="R1937">
        <v>0</v>
      </c>
      <c r="S1937"/>
      <c r="T1937">
        <v>0</v>
      </c>
      <c r="U1937" t="s">
        <v>53</v>
      </c>
      <c r="V1937" t="s">
        <v>53</v>
      </c>
      <c r="W1937"/>
      <c r="X1937">
        <v>841</v>
      </c>
      <c r="Y1937">
        <v>1</v>
      </c>
      <c r="Z1937">
        <v>6</v>
      </c>
      <c r="AA1937">
        <v>3</v>
      </c>
      <c r="AB1937">
        <v>0</v>
      </c>
      <c r="AC1937">
        <v>1</v>
      </c>
      <c r="AD1937" t="s">
        <v>6359</v>
      </c>
      <c r="AE1937">
        <f>COUNTIF($E$2:E1937,E1937)</f>
        <v>1</v>
      </c>
      <c r="AF1937">
        <f>COUNTIF($H$2:$H1937,H1937)</f>
        <v>0</v>
      </c>
      <c r="AG1937">
        <f>COUNTIF($M$2:M1937,M1937)</f>
        <v>0</v>
      </c>
      <c r="AH1937">
        <f>COUNTIF($O$2:O1937,O1937)</f>
        <v>0</v>
      </c>
      <c r="AI1937">
        <f>COUNTIF($Q$2:Q1937,Q1937)</f>
        <v>0</v>
      </c>
      <c r="AJ1937">
        <f>COUNTIF($S$2:S1937,S1937)</f>
        <v>0</v>
      </c>
      <c r="AK1937">
        <f t="shared" si="30"/>
        <v>0.8212890625</v>
      </c>
      <c r="AL1937">
        <f>IF(AD1937="",0,COUNTIF($AD$2:AD1937,AD1937))</f>
        <v>1</v>
      </c>
    </row>
    <row r="1938" spans="1:38">
      <c r="A1938" t="s">
        <v>6360</v>
      </c>
      <c r="B1938" t="s">
        <v>15</v>
      </c>
      <c r="C1938">
        <v>200</v>
      </c>
      <c r="D1938" t="s">
        <v>54</v>
      </c>
      <c r="E1938"/>
      <c r="F1938">
        <v>0</v>
      </c>
      <c r="G1938">
        <v>0</v>
      </c>
      <c r="H1938"/>
      <c r="I1938">
        <v>0</v>
      </c>
      <c r="J1938">
        <v>0</v>
      </c>
      <c r="K1938"/>
      <c r="L1938">
        <v>0</v>
      </c>
      <c r="M1938"/>
      <c r="N1938">
        <v>0</v>
      </c>
      <c r="O1938"/>
      <c r="P1938">
        <v>0</v>
      </c>
      <c r="Q1938"/>
      <c r="R1938">
        <v>0</v>
      </c>
      <c r="S1938"/>
      <c r="T1938">
        <v>0</v>
      </c>
      <c r="U1938" t="s">
        <v>53</v>
      </c>
      <c r="V1938" t="s">
        <v>53</v>
      </c>
      <c r="W1938"/>
      <c r="X1938">
        <v>15746</v>
      </c>
      <c r="Y1938">
        <v>0</v>
      </c>
      <c r="Z1938">
        <v>7</v>
      </c>
      <c r="AA1938">
        <v>0</v>
      </c>
      <c r="AB1938">
        <v>0</v>
      </c>
      <c r="AC1938">
        <v>0</v>
      </c>
      <c r="AD1938" t="s">
        <v>53</v>
      </c>
      <c r="AE1938">
        <f>COUNTIF($E$2:E1938,E1938)</f>
        <v>0</v>
      </c>
      <c r="AF1938">
        <f>COUNTIF($H$2:$H1938,H1938)</f>
        <v>0</v>
      </c>
      <c r="AG1938">
        <f>COUNTIF($M$2:M1938,M1938)</f>
        <v>0</v>
      </c>
      <c r="AH1938">
        <f>COUNTIF($O$2:O1938,O1938)</f>
        <v>0</v>
      </c>
      <c r="AI1938">
        <f>COUNTIF($Q$2:Q1938,Q1938)</f>
        <v>0</v>
      </c>
      <c r="AJ1938">
        <f>COUNTIF($S$2:S1938,S1938)</f>
        <v>0</v>
      </c>
      <c r="AK1938">
        <f t="shared" si="30"/>
        <v>15.376953125</v>
      </c>
      <c r="AL1938">
        <f>IF(AD1938="",0,COUNTIF($AD$2:AD1938,AD1938))</f>
        <v>0</v>
      </c>
    </row>
    <row r="1939" spans="1:38">
      <c r="A1939" t="s">
        <v>6361</v>
      </c>
      <c r="B1939" t="s">
        <v>6362</v>
      </c>
      <c r="C1939">
        <v>200</v>
      </c>
      <c r="D1939" t="s">
        <v>54</v>
      </c>
      <c r="E1939"/>
      <c r="F1939">
        <v>0</v>
      </c>
      <c r="G1939">
        <v>0</v>
      </c>
      <c r="H1939"/>
      <c r="I1939">
        <v>0</v>
      </c>
      <c r="J1939">
        <v>0</v>
      </c>
      <c r="K1939"/>
      <c r="L1939">
        <v>0</v>
      </c>
      <c r="M1939"/>
      <c r="N1939">
        <v>0</v>
      </c>
      <c r="O1939"/>
      <c r="P1939">
        <v>0</v>
      </c>
      <c r="Q1939"/>
      <c r="R1939">
        <v>0</v>
      </c>
      <c r="S1939"/>
      <c r="T1939">
        <v>0</v>
      </c>
      <c r="U1939" t="s">
        <v>53</v>
      </c>
      <c r="V1939" t="s">
        <v>53</v>
      </c>
      <c r="W1939"/>
      <c r="X1939">
        <v>0</v>
      </c>
      <c r="Y1939">
        <v>0</v>
      </c>
      <c r="Z1939">
        <v>7</v>
      </c>
      <c r="AA1939">
        <v>3</v>
      </c>
      <c r="AB1939">
        <v>0</v>
      </c>
      <c r="AC1939">
        <v>0</v>
      </c>
      <c r="AD1939" t="s">
        <v>53</v>
      </c>
      <c r="AE1939">
        <f>COUNTIF($E$2:E1939,E1939)</f>
        <v>0</v>
      </c>
      <c r="AF1939">
        <f>COUNTIF($H$2:$H1939,H1939)</f>
        <v>0</v>
      </c>
      <c r="AG1939">
        <f>COUNTIF($M$2:M1939,M1939)</f>
        <v>0</v>
      </c>
      <c r="AH1939">
        <f>COUNTIF($O$2:O1939,O1939)</f>
        <v>0</v>
      </c>
      <c r="AI1939">
        <f>COUNTIF($Q$2:Q1939,Q1939)</f>
        <v>0</v>
      </c>
      <c r="AJ1939">
        <f>COUNTIF($S$2:S1939,S1939)</f>
        <v>0</v>
      </c>
      <c r="AK1939">
        <f t="shared" si="30"/>
        <v>0</v>
      </c>
      <c r="AL1939">
        <f>IF(AD1939="",0,COUNTIF($AD$2:AD1939,AD1939))</f>
        <v>0</v>
      </c>
    </row>
    <row r="1940" spans="1:38">
      <c r="A1940" t="s">
        <v>6363</v>
      </c>
      <c r="B1940" t="s">
        <v>4</v>
      </c>
      <c r="C1940">
        <v>301</v>
      </c>
      <c r="D1940" t="s">
        <v>55</v>
      </c>
      <c r="E1940"/>
      <c r="F1940">
        <v>0</v>
      </c>
      <c r="G1940">
        <v>0</v>
      </c>
      <c r="H1940"/>
      <c r="I1940">
        <v>0</v>
      </c>
      <c r="J1940">
        <v>0</v>
      </c>
      <c r="K1940"/>
      <c r="L1940">
        <v>0</v>
      </c>
      <c r="M1940"/>
      <c r="N1940">
        <v>0</v>
      </c>
      <c r="O1940"/>
      <c r="P1940">
        <v>0</v>
      </c>
      <c r="Q1940"/>
      <c r="R1940">
        <v>0</v>
      </c>
      <c r="S1940"/>
      <c r="T1940">
        <v>0</v>
      </c>
      <c r="U1940" t="s">
        <v>53</v>
      </c>
      <c r="V1940" t="s">
        <v>53</v>
      </c>
      <c r="W1940"/>
      <c r="X1940">
        <v>0</v>
      </c>
      <c r="Y1940">
        <v>0</v>
      </c>
      <c r="Z1940">
        <v>8</v>
      </c>
      <c r="AA1940">
        <v>1</v>
      </c>
      <c r="AB1940">
        <v>1</v>
      </c>
      <c r="AC1940">
        <v>0</v>
      </c>
      <c r="AD1940" t="s">
        <v>53</v>
      </c>
      <c r="AE1940">
        <f>COUNTIF($E$2:E1940,E1940)</f>
        <v>0</v>
      </c>
      <c r="AF1940">
        <f>COUNTIF($H$2:$H1940,H1940)</f>
        <v>0</v>
      </c>
      <c r="AG1940">
        <f>COUNTIF($M$2:M1940,M1940)</f>
        <v>0</v>
      </c>
      <c r="AH1940">
        <f>COUNTIF($O$2:O1940,O1940)</f>
        <v>0</v>
      </c>
      <c r="AI1940">
        <f>COUNTIF($Q$2:Q1940,Q1940)</f>
        <v>0</v>
      </c>
      <c r="AJ1940">
        <f>COUNTIF($S$2:S1940,S1940)</f>
        <v>0</v>
      </c>
      <c r="AK1940">
        <f t="shared" si="30"/>
        <v>0</v>
      </c>
      <c r="AL1940">
        <f>IF(AD1940="",0,COUNTIF($AD$2:AD1940,AD1940))</f>
        <v>0</v>
      </c>
    </row>
    <row r="1941" spans="1:38">
      <c r="A1941" t="s">
        <v>6364</v>
      </c>
      <c r="B1941" t="s">
        <v>4</v>
      </c>
      <c r="C1941">
        <v>301</v>
      </c>
      <c r="D1941" t="s">
        <v>55</v>
      </c>
      <c r="E1941"/>
      <c r="F1941">
        <v>0</v>
      </c>
      <c r="G1941">
        <v>0</v>
      </c>
      <c r="H1941"/>
      <c r="I1941">
        <v>0</v>
      </c>
      <c r="J1941">
        <v>0</v>
      </c>
      <c r="K1941"/>
      <c r="L1941">
        <v>0</v>
      </c>
      <c r="M1941"/>
      <c r="N1941">
        <v>0</v>
      </c>
      <c r="O1941"/>
      <c r="P1941">
        <v>0</v>
      </c>
      <c r="Q1941"/>
      <c r="R1941">
        <v>0</v>
      </c>
      <c r="S1941"/>
      <c r="T1941">
        <v>0</v>
      </c>
      <c r="U1941" t="s">
        <v>53</v>
      </c>
      <c r="V1941" t="s">
        <v>53</v>
      </c>
      <c r="W1941"/>
      <c r="X1941">
        <v>0</v>
      </c>
      <c r="Y1941">
        <v>0</v>
      </c>
      <c r="Z1941">
        <v>6</v>
      </c>
      <c r="AA1941">
        <v>9</v>
      </c>
      <c r="AB1941">
        <v>1</v>
      </c>
      <c r="AC1941">
        <v>0</v>
      </c>
      <c r="AD1941" t="s">
        <v>53</v>
      </c>
      <c r="AE1941">
        <f>COUNTIF($E$2:E1941,E1941)</f>
        <v>0</v>
      </c>
      <c r="AF1941">
        <f>COUNTIF($H$2:$H1941,H1941)</f>
        <v>0</v>
      </c>
      <c r="AG1941">
        <f>COUNTIF($M$2:M1941,M1941)</f>
        <v>0</v>
      </c>
      <c r="AH1941">
        <f>COUNTIF($O$2:O1941,O1941)</f>
        <v>0</v>
      </c>
      <c r="AI1941">
        <f>COUNTIF($Q$2:Q1941,Q1941)</f>
        <v>0</v>
      </c>
      <c r="AJ1941">
        <f>COUNTIF($S$2:S1941,S1941)</f>
        <v>0</v>
      </c>
      <c r="AK1941">
        <f t="shared" si="30"/>
        <v>0</v>
      </c>
      <c r="AL1941">
        <f>IF(AD1941="",0,COUNTIF($AD$2:AD1941,AD1941))</f>
        <v>0</v>
      </c>
    </row>
    <row r="1942" spans="1:38">
      <c r="A1942" t="s">
        <v>6365</v>
      </c>
      <c r="B1942" t="s">
        <v>4</v>
      </c>
      <c r="C1942">
        <v>301</v>
      </c>
      <c r="D1942" t="s">
        <v>55</v>
      </c>
      <c r="E1942"/>
      <c r="F1942">
        <v>0</v>
      </c>
      <c r="G1942">
        <v>0</v>
      </c>
      <c r="H1942"/>
      <c r="I1942">
        <v>0</v>
      </c>
      <c r="J1942">
        <v>0</v>
      </c>
      <c r="K1942"/>
      <c r="L1942">
        <v>0</v>
      </c>
      <c r="M1942"/>
      <c r="N1942">
        <v>0</v>
      </c>
      <c r="O1942"/>
      <c r="P1942">
        <v>0</v>
      </c>
      <c r="Q1942"/>
      <c r="R1942">
        <v>0</v>
      </c>
      <c r="S1942"/>
      <c r="T1942">
        <v>0</v>
      </c>
      <c r="U1942" t="s">
        <v>53</v>
      </c>
      <c r="V1942" t="s">
        <v>53</v>
      </c>
      <c r="W1942"/>
      <c r="X1942">
        <v>188</v>
      </c>
      <c r="Y1942">
        <v>0</v>
      </c>
      <c r="Z1942">
        <v>6</v>
      </c>
      <c r="AA1942">
        <v>4</v>
      </c>
      <c r="AB1942">
        <v>1</v>
      </c>
      <c r="AC1942">
        <v>0</v>
      </c>
      <c r="AD1942" t="s">
        <v>53</v>
      </c>
      <c r="AE1942">
        <f>COUNTIF($E$2:E1942,E1942)</f>
        <v>0</v>
      </c>
      <c r="AF1942">
        <f>COUNTIF($H$2:$H1942,H1942)</f>
        <v>0</v>
      </c>
      <c r="AG1942">
        <f>COUNTIF($M$2:M1942,M1942)</f>
        <v>0</v>
      </c>
      <c r="AH1942">
        <f>COUNTIF($O$2:O1942,O1942)</f>
        <v>0</v>
      </c>
      <c r="AI1942">
        <f>COUNTIF($Q$2:Q1942,Q1942)</f>
        <v>0</v>
      </c>
      <c r="AJ1942">
        <f>COUNTIF($S$2:S1942,S1942)</f>
        <v>0</v>
      </c>
      <c r="AK1942">
        <f t="shared" si="30"/>
        <v>0.18359375</v>
      </c>
      <c r="AL1942">
        <f>IF(AD1942="",0,COUNTIF($AD$2:AD1942,AD1942))</f>
        <v>0</v>
      </c>
    </row>
    <row r="1943" spans="1:38">
      <c r="A1943" t="s">
        <v>6366</v>
      </c>
      <c r="B1943" t="s">
        <v>6367</v>
      </c>
      <c r="C1943">
        <v>200</v>
      </c>
      <c r="D1943" t="s">
        <v>54</v>
      </c>
      <c r="E1943"/>
      <c r="F1943">
        <v>0</v>
      </c>
      <c r="G1943">
        <v>0</v>
      </c>
      <c r="H1943"/>
      <c r="I1943">
        <v>0</v>
      </c>
      <c r="J1943">
        <v>0</v>
      </c>
      <c r="K1943"/>
      <c r="L1943">
        <v>0</v>
      </c>
      <c r="M1943"/>
      <c r="N1943">
        <v>0</v>
      </c>
      <c r="O1943"/>
      <c r="P1943">
        <v>0</v>
      </c>
      <c r="Q1943"/>
      <c r="R1943">
        <v>0</v>
      </c>
      <c r="S1943"/>
      <c r="T1943">
        <v>0</v>
      </c>
      <c r="U1943" t="s">
        <v>53</v>
      </c>
      <c r="V1943" t="s">
        <v>53</v>
      </c>
      <c r="W1943"/>
      <c r="X1943">
        <v>28532</v>
      </c>
      <c r="Y1943">
        <v>0</v>
      </c>
      <c r="Z1943">
        <v>4</v>
      </c>
      <c r="AA1943">
        <v>7</v>
      </c>
      <c r="AB1943">
        <v>0</v>
      </c>
      <c r="AC1943">
        <v>0</v>
      </c>
      <c r="AD1943" t="s">
        <v>53</v>
      </c>
      <c r="AE1943">
        <f>COUNTIF($E$2:E1943,E1943)</f>
        <v>0</v>
      </c>
      <c r="AF1943">
        <f>COUNTIF($H$2:$H1943,H1943)</f>
        <v>0</v>
      </c>
      <c r="AG1943">
        <f>COUNTIF($M$2:M1943,M1943)</f>
        <v>0</v>
      </c>
      <c r="AH1943">
        <f>COUNTIF($O$2:O1943,O1943)</f>
        <v>0</v>
      </c>
      <c r="AI1943">
        <f>COUNTIF($Q$2:Q1943,Q1943)</f>
        <v>0</v>
      </c>
      <c r="AJ1943">
        <f>COUNTIF($S$2:S1943,S1943)</f>
        <v>0</v>
      </c>
      <c r="AK1943">
        <f t="shared" si="30"/>
        <v>27.86328125</v>
      </c>
      <c r="AL1943">
        <f>IF(AD1943="",0,COUNTIF($AD$2:AD1943,AD1943))</f>
        <v>0</v>
      </c>
    </row>
    <row r="1944" spans="1:38">
      <c r="A1944" t="s">
        <v>6368</v>
      </c>
      <c r="B1944" t="s">
        <v>6367</v>
      </c>
      <c r="C1944">
        <v>200</v>
      </c>
      <c r="D1944" t="s">
        <v>54</v>
      </c>
      <c r="E1944"/>
      <c r="F1944">
        <v>0</v>
      </c>
      <c r="G1944">
        <v>0</v>
      </c>
      <c r="H1944"/>
      <c r="I1944">
        <v>0</v>
      </c>
      <c r="J1944">
        <v>0</v>
      </c>
      <c r="K1944"/>
      <c r="L1944">
        <v>0</v>
      </c>
      <c r="M1944"/>
      <c r="N1944">
        <v>0</v>
      </c>
      <c r="O1944"/>
      <c r="P1944">
        <v>0</v>
      </c>
      <c r="Q1944"/>
      <c r="R1944">
        <v>0</v>
      </c>
      <c r="S1944"/>
      <c r="T1944">
        <v>0</v>
      </c>
      <c r="U1944" t="s">
        <v>53</v>
      </c>
      <c r="V1944" t="s">
        <v>53</v>
      </c>
      <c r="W1944"/>
      <c r="X1944">
        <v>19496</v>
      </c>
      <c r="Y1944">
        <v>0</v>
      </c>
      <c r="Z1944">
        <v>4</v>
      </c>
      <c r="AA1944">
        <v>5</v>
      </c>
      <c r="AB1944">
        <v>0</v>
      </c>
      <c r="AC1944">
        <v>0</v>
      </c>
      <c r="AD1944" t="s">
        <v>53</v>
      </c>
      <c r="AE1944">
        <f>COUNTIF($E$2:E1944,E1944)</f>
        <v>0</v>
      </c>
      <c r="AF1944">
        <f>COUNTIF($H$2:$H1944,H1944)</f>
        <v>0</v>
      </c>
      <c r="AG1944">
        <f>COUNTIF($M$2:M1944,M1944)</f>
        <v>0</v>
      </c>
      <c r="AH1944">
        <f>COUNTIF($O$2:O1944,O1944)</f>
        <v>0</v>
      </c>
      <c r="AI1944">
        <f>COUNTIF($Q$2:Q1944,Q1944)</f>
        <v>0</v>
      </c>
      <c r="AJ1944">
        <f>COUNTIF($S$2:S1944,S1944)</f>
        <v>0</v>
      </c>
      <c r="AK1944">
        <f t="shared" si="30"/>
        <v>19.0390625</v>
      </c>
      <c r="AL1944">
        <f>IF(AD1944="",0,COUNTIF($AD$2:AD1944,AD1944))</f>
        <v>0</v>
      </c>
    </row>
    <row r="1945" spans="1:38">
      <c r="A1945" t="s">
        <v>6369</v>
      </c>
      <c r="B1945" t="s">
        <v>4</v>
      </c>
      <c r="C1945">
        <v>301</v>
      </c>
      <c r="D1945" t="s">
        <v>55</v>
      </c>
      <c r="E1945"/>
      <c r="F1945">
        <v>0</v>
      </c>
      <c r="G1945">
        <v>0</v>
      </c>
      <c r="H1945"/>
      <c r="I1945">
        <v>0</v>
      </c>
      <c r="J1945">
        <v>0</v>
      </c>
      <c r="K1945"/>
      <c r="L1945">
        <v>0</v>
      </c>
      <c r="M1945"/>
      <c r="N1945">
        <v>0</v>
      </c>
      <c r="O1945"/>
      <c r="P1945">
        <v>0</v>
      </c>
      <c r="Q1945"/>
      <c r="R1945">
        <v>0</v>
      </c>
      <c r="S1945"/>
      <c r="T1945">
        <v>0</v>
      </c>
      <c r="U1945" t="s">
        <v>53</v>
      </c>
      <c r="V1945" t="s">
        <v>53</v>
      </c>
      <c r="W1945"/>
      <c r="X1945">
        <v>0</v>
      </c>
      <c r="Y1945">
        <v>0</v>
      </c>
      <c r="Z1945">
        <v>1</v>
      </c>
      <c r="AA1945">
        <v>1804</v>
      </c>
      <c r="AB1945">
        <v>1</v>
      </c>
      <c r="AC1945">
        <v>0</v>
      </c>
      <c r="AD1945" t="s">
        <v>53</v>
      </c>
      <c r="AE1945">
        <f>COUNTIF($E$2:E1945,E1945)</f>
        <v>0</v>
      </c>
      <c r="AF1945">
        <f>COUNTIF($H$2:$H1945,H1945)</f>
        <v>0</v>
      </c>
      <c r="AG1945">
        <f>COUNTIF($M$2:M1945,M1945)</f>
        <v>0</v>
      </c>
      <c r="AH1945">
        <f>COUNTIF($O$2:O1945,O1945)</f>
        <v>0</v>
      </c>
      <c r="AI1945">
        <f>COUNTIF($Q$2:Q1945,Q1945)</f>
        <v>0</v>
      </c>
      <c r="AJ1945">
        <f>COUNTIF($S$2:S1945,S1945)</f>
        <v>0</v>
      </c>
      <c r="AK1945">
        <f t="shared" si="30"/>
        <v>0</v>
      </c>
      <c r="AL1945">
        <f>IF(AD1945="",0,COUNTIF($AD$2:AD1945,AD1945))</f>
        <v>0</v>
      </c>
    </row>
    <row r="1946" spans="1:38">
      <c r="A1946" t="s">
        <v>6370</v>
      </c>
      <c r="B1946" t="s">
        <v>4</v>
      </c>
      <c r="C1946">
        <v>301</v>
      </c>
      <c r="D1946" t="s">
        <v>55</v>
      </c>
      <c r="E1946"/>
      <c r="F1946">
        <v>0</v>
      </c>
      <c r="G1946">
        <v>0</v>
      </c>
      <c r="H1946"/>
      <c r="I1946">
        <v>0</v>
      </c>
      <c r="J1946">
        <v>0</v>
      </c>
      <c r="K1946"/>
      <c r="L1946">
        <v>0</v>
      </c>
      <c r="M1946"/>
      <c r="N1946">
        <v>0</v>
      </c>
      <c r="O1946"/>
      <c r="P1946">
        <v>0</v>
      </c>
      <c r="Q1946"/>
      <c r="R1946">
        <v>0</v>
      </c>
      <c r="S1946"/>
      <c r="T1946">
        <v>0</v>
      </c>
      <c r="U1946" t="s">
        <v>53</v>
      </c>
      <c r="V1946" t="s">
        <v>53</v>
      </c>
      <c r="W1946"/>
      <c r="X1946">
        <v>0</v>
      </c>
      <c r="Y1946">
        <v>0</v>
      </c>
      <c r="Z1946">
        <v>2</v>
      </c>
      <c r="AA1946">
        <v>1</v>
      </c>
      <c r="AB1946">
        <v>1</v>
      </c>
      <c r="AC1946">
        <v>0</v>
      </c>
      <c r="AD1946" t="s">
        <v>53</v>
      </c>
      <c r="AE1946">
        <f>COUNTIF($E$2:E1946,E1946)</f>
        <v>0</v>
      </c>
      <c r="AF1946">
        <f>COUNTIF($H$2:$H1946,H1946)</f>
        <v>0</v>
      </c>
      <c r="AG1946">
        <f>COUNTIF($M$2:M1946,M1946)</f>
        <v>0</v>
      </c>
      <c r="AH1946">
        <f>COUNTIF($O$2:O1946,O1946)</f>
        <v>0</v>
      </c>
      <c r="AI1946">
        <f>COUNTIF($Q$2:Q1946,Q1946)</f>
        <v>0</v>
      </c>
      <c r="AJ1946">
        <f>COUNTIF($S$2:S1946,S1946)</f>
        <v>0</v>
      </c>
      <c r="AK1946">
        <f t="shared" si="30"/>
        <v>0</v>
      </c>
      <c r="AL1946">
        <f>IF(AD1946="",0,COUNTIF($AD$2:AD1946,AD1946))</f>
        <v>0</v>
      </c>
    </row>
    <row r="1947" spans="1:38">
      <c r="A1947" t="s">
        <v>6371</v>
      </c>
      <c r="B1947" t="s">
        <v>56</v>
      </c>
      <c r="C1947">
        <v>200</v>
      </c>
      <c r="D1947" t="s">
        <v>54</v>
      </c>
      <c r="E1947" t="s">
        <v>6372</v>
      </c>
      <c r="F1947">
        <v>56</v>
      </c>
      <c r="G1947">
        <v>459</v>
      </c>
      <c r="H1947"/>
      <c r="I1947">
        <v>0</v>
      </c>
      <c r="J1947">
        <v>0</v>
      </c>
      <c r="K1947"/>
      <c r="L1947">
        <v>0</v>
      </c>
      <c r="M1947" t="s">
        <v>6373</v>
      </c>
      <c r="N1947">
        <v>30</v>
      </c>
      <c r="O1947"/>
      <c r="P1947">
        <v>0</v>
      </c>
      <c r="Q1947" t="s">
        <v>6374</v>
      </c>
      <c r="R1947">
        <v>42</v>
      </c>
      <c r="S1947" t="s">
        <v>145</v>
      </c>
      <c r="T1947">
        <v>10</v>
      </c>
      <c r="U1947" t="s">
        <v>53</v>
      </c>
      <c r="V1947" t="s">
        <v>53</v>
      </c>
      <c r="W1947" t="s">
        <v>108</v>
      </c>
      <c r="X1947">
        <v>35094</v>
      </c>
      <c r="Y1947">
        <v>520</v>
      </c>
      <c r="Z1947">
        <v>2</v>
      </c>
      <c r="AA1947">
        <v>2</v>
      </c>
      <c r="AB1947">
        <v>35</v>
      </c>
      <c r="AC1947">
        <v>1</v>
      </c>
      <c r="AD1947" t="s">
        <v>6375</v>
      </c>
      <c r="AE1947">
        <f>COUNTIF($E$2:E1947,E1947)</f>
        <v>1</v>
      </c>
      <c r="AF1947">
        <f>COUNTIF($H$2:$H1947,H1947)</f>
        <v>0</v>
      </c>
      <c r="AG1947">
        <f>COUNTIF($M$2:M1947,M1947)</f>
        <v>1</v>
      </c>
      <c r="AH1947">
        <f>COUNTIF($O$2:O1947,O1947)</f>
        <v>0</v>
      </c>
      <c r="AI1947">
        <f>COUNTIF($Q$2:Q1947,Q1947)</f>
        <v>1</v>
      </c>
      <c r="AJ1947">
        <f>COUNTIF($S$2:S1947,S1947)</f>
        <v>182</v>
      </c>
      <c r="AK1947">
        <f t="shared" si="30"/>
        <v>34.271484375</v>
      </c>
      <c r="AL1947">
        <f>IF(AD1947="",0,COUNTIF($AD$2:AD1947,AD1947))</f>
        <v>1</v>
      </c>
    </row>
    <row r="1948" spans="1:38">
      <c r="A1948" t="s">
        <v>6376</v>
      </c>
      <c r="B1948" t="s">
        <v>56</v>
      </c>
      <c r="C1948">
        <v>301</v>
      </c>
      <c r="D1948" t="s">
        <v>55</v>
      </c>
      <c r="E1948"/>
      <c r="F1948">
        <v>0</v>
      </c>
      <c r="G1948">
        <v>0</v>
      </c>
      <c r="H1948"/>
      <c r="I1948">
        <v>0</v>
      </c>
      <c r="J1948">
        <v>0</v>
      </c>
      <c r="K1948"/>
      <c r="L1948">
        <v>0</v>
      </c>
      <c r="M1948"/>
      <c r="N1948">
        <v>0</v>
      </c>
      <c r="O1948"/>
      <c r="P1948">
        <v>0</v>
      </c>
      <c r="Q1948"/>
      <c r="R1948">
        <v>0</v>
      </c>
      <c r="S1948"/>
      <c r="T1948">
        <v>0</v>
      </c>
      <c r="U1948" t="s">
        <v>53</v>
      </c>
      <c r="V1948" t="s">
        <v>53</v>
      </c>
      <c r="W1948"/>
      <c r="X1948">
        <v>0</v>
      </c>
      <c r="Y1948">
        <v>0</v>
      </c>
      <c r="Z1948">
        <v>3</v>
      </c>
      <c r="AA1948">
        <v>1</v>
      </c>
      <c r="AB1948">
        <v>1</v>
      </c>
      <c r="AC1948">
        <v>0</v>
      </c>
      <c r="AD1948" t="s">
        <v>53</v>
      </c>
      <c r="AE1948">
        <f>COUNTIF($E$2:E1948,E1948)</f>
        <v>0</v>
      </c>
      <c r="AF1948">
        <f>COUNTIF($H$2:$H1948,H1948)</f>
        <v>0</v>
      </c>
      <c r="AG1948">
        <f>COUNTIF($M$2:M1948,M1948)</f>
        <v>0</v>
      </c>
      <c r="AH1948">
        <f>COUNTIF($O$2:O1948,O1948)</f>
        <v>0</v>
      </c>
      <c r="AI1948">
        <f>COUNTIF($Q$2:Q1948,Q1948)</f>
        <v>0</v>
      </c>
      <c r="AJ1948">
        <f>COUNTIF($S$2:S1948,S1948)</f>
        <v>0</v>
      </c>
      <c r="AK1948">
        <f t="shared" si="30"/>
        <v>0</v>
      </c>
      <c r="AL1948">
        <f>IF(AD1948="",0,COUNTIF($AD$2:AD1948,AD1948))</f>
        <v>0</v>
      </c>
    </row>
    <row r="1949" spans="1:38">
      <c r="A1949" t="s">
        <v>6377</v>
      </c>
      <c r="B1949" t="s">
        <v>56</v>
      </c>
      <c r="C1949">
        <v>301</v>
      </c>
      <c r="D1949" t="s">
        <v>55</v>
      </c>
      <c r="E1949"/>
      <c r="F1949">
        <v>0</v>
      </c>
      <c r="G1949">
        <v>0</v>
      </c>
      <c r="H1949"/>
      <c r="I1949">
        <v>0</v>
      </c>
      <c r="J1949">
        <v>0</v>
      </c>
      <c r="K1949"/>
      <c r="L1949">
        <v>0</v>
      </c>
      <c r="M1949"/>
      <c r="N1949">
        <v>0</v>
      </c>
      <c r="O1949"/>
      <c r="P1949">
        <v>0</v>
      </c>
      <c r="Q1949"/>
      <c r="R1949">
        <v>0</v>
      </c>
      <c r="S1949"/>
      <c r="T1949">
        <v>0</v>
      </c>
      <c r="U1949" t="s">
        <v>53</v>
      </c>
      <c r="V1949" t="s">
        <v>53</v>
      </c>
      <c r="W1949"/>
      <c r="X1949">
        <v>0</v>
      </c>
      <c r="Y1949">
        <v>0</v>
      </c>
      <c r="Z1949">
        <v>3</v>
      </c>
      <c r="AA1949">
        <v>1</v>
      </c>
      <c r="AB1949">
        <v>1</v>
      </c>
      <c r="AC1949">
        <v>0</v>
      </c>
      <c r="AD1949" t="s">
        <v>53</v>
      </c>
      <c r="AE1949">
        <f>COUNTIF($E$2:E1949,E1949)</f>
        <v>0</v>
      </c>
      <c r="AF1949">
        <f>COUNTIF($H$2:$H1949,H1949)</f>
        <v>0</v>
      </c>
      <c r="AG1949">
        <f>COUNTIF($M$2:M1949,M1949)</f>
        <v>0</v>
      </c>
      <c r="AH1949">
        <f>COUNTIF($O$2:O1949,O1949)</f>
        <v>0</v>
      </c>
      <c r="AI1949">
        <f>COUNTIF($Q$2:Q1949,Q1949)</f>
        <v>0</v>
      </c>
      <c r="AJ1949">
        <f>COUNTIF($S$2:S1949,S1949)</f>
        <v>0</v>
      </c>
      <c r="AK1949">
        <f t="shared" si="30"/>
        <v>0</v>
      </c>
      <c r="AL1949">
        <f>IF(AD1949="",0,COUNTIF($AD$2:AD1949,AD1949))</f>
        <v>0</v>
      </c>
    </row>
    <row r="1950" spans="1:38">
      <c r="A1950" t="s">
        <v>6378</v>
      </c>
      <c r="B1950" t="s">
        <v>56</v>
      </c>
      <c r="C1950">
        <v>301</v>
      </c>
      <c r="D1950" t="s">
        <v>55</v>
      </c>
      <c r="E1950"/>
      <c r="F1950">
        <v>0</v>
      </c>
      <c r="G1950">
        <v>0</v>
      </c>
      <c r="H1950"/>
      <c r="I1950">
        <v>0</v>
      </c>
      <c r="J1950">
        <v>0</v>
      </c>
      <c r="K1950"/>
      <c r="L1950">
        <v>0</v>
      </c>
      <c r="M1950"/>
      <c r="N1950">
        <v>0</v>
      </c>
      <c r="O1950"/>
      <c r="P1950">
        <v>0</v>
      </c>
      <c r="Q1950"/>
      <c r="R1950">
        <v>0</v>
      </c>
      <c r="S1950"/>
      <c r="T1950">
        <v>0</v>
      </c>
      <c r="U1950" t="s">
        <v>53</v>
      </c>
      <c r="V1950" t="s">
        <v>53</v>
      </c>
      <c r="W1950"/>
      <c r="X1950">
        <v>0</v>
      </c>
      <c r="Y1950">
        <v>0</v>
      </c>
      <c r="Z1950">
        <v>1</v>
      </c>
      <c r="AA1950">
        <v>1</v>
      </c>
      <c r="AB1950">
        <v>1</v>
      </c>
      <c r="AC1950">
        <v>0</v>
      </c>
      <c r="AD1950" t="s">
        <v>53</v>
      </c>
      <c r="AE1950">
        <f>COUNTIF($E$2:E1950,E1950)</f>
        <v>0</v>
      </c>
      <c r="AF1950">
        <f>COUNTIF($H$2:$H1950,H1950)</f>
        <v>0</v>
      </c>
      <c r="AG1950">
        <f>COUNTIF($M$2:M1950,M1950)</f>
        <v>0</v>
      </c>
      <c r="AH1950">
        <f>COUNTIF($O$2:O1950,O1950)</f>
        <v>0</v>
      </c>
      <c r="AI1950">
        <f>COUNTIF($Q$2:Q1950,Q1950)</f>
        <v>0</v>
      </c>
      <c r="AJ1950">
        <f>COUNTIF($S$2:S1950,S1950)</f>
        <v>0</v>
      </c>
      <c r="AK1950">
        <f t="shared" si="30"/>
        <v>0</v>
      </c>
      <c r="AL1950">
        <f>IF(AD1950="",0,COUNTIF($AD$2:AD1950,AD1950))</f>
        <v>0</v>
      </c>
    </row>
    <row r="1951" spans="1:38">
      <c r="A1951" t="s">
        <v>6379</v>
      </c>
      <c r="B1951" t="s">
        <v>56</v>
      </c>
      <c r="C1951">
        <v>200</v>
      </c>
      <c r="D1951" t="s">
        <v>54</v>
      </c>
      <c r="E1951" t="s">
        <v>6380</v>
      </c>
      <c r="F1951">
        <v>54</v>
      </c>
      <c r="G1951">
        <v>452</v>
      </c>
      <c r="H1951"/>
      <c r="I1951">
        <v>0</v>
      </c>
      <c r="J1951">
        <v>0</v>
      </c>
      <c r="K1951"/>
      <c r="L1951">
        <v>0</v>
      </c>
      <c r="M1951" t="s">
        <v>6381</v>
      </c>
      <c r="N1951">
        <v>24</v>
      </c>
      <c r="O1951"/>
      <c r="P1951">
        <v>0</v>
      </c>
      <c r="Q1951" t="s">
        <v>6382</v>
      </c>
      <c r="R1951">
        <v>44</v>
      </c>
      <c r="S1951" t="s">
        <v>6383</v>
      </c>
      <c r="T1951">
        <v>33</v>
      </c>
      <c r="U1951" t="s">
        <v>53</v>
      </c>
      <c r="V1951" t="s">
        <v>53</v>
      </c>
      <c r="W1951" t="s">
        <v>108</v>
      </c>
      <c r="X1951">
        <v>37857</v>
      </c>
      <c r="Y1951">
        <v>620</v>
      </c>
      <c r="Z1951">
        <v>1</v>
      </c>
      <c r="AA1951">
        <v>1869</v>
      </c>
      <c r="AB1951">
        <v>30</v>
      </c>
      <c r="AC1951">
        <v>0</v>
      </c>
      <c r="AD1951" t="s">
        <v>6384</v>
      </c>
      <c r="AE1951">
        <f>COUNTIF($E$2:E1951,E1951)</f>
        <v>1</v>
      </c>
      <c r="AF1951">
        <f>COUNTIF($H$2:$H1951,H1951)</f>
        <v>0</v>
      </c>
      <c r="AG1951">
        <f>COUNTIF($M$2:M1951,M1951)</f>
        <v>1</v>
      </c>
      <c r="AH1951">
        <f>COUNTIF($O$2:O1951,O1951)</f>
        <v>0</v>
      </c>
      <c r="AI1951">
        <f>COUNTIF($Q$2:Q1951,Q1951)</f>
        <v>1</v>
      </c>
      <c r="AJ1951">
        <f>COUNTIF($S$2:S1951,S1951)</f>
        <v>1</v>
      </c>
      <c r="AK1951">
        <f t="shared" si="30"/>
        <v>36.9697265625</v>
      </c>
      <c r="AL1951">
        <f>IF(AD1951="",0,COUNTIF($AD$2:AD1951,AD1951))</f>
        <v>1</v>
      </c>
    </row>
    <row r="1952" spans="1:38">
      <c r="A1952" t="s">
        <v>6385</v>
      </c>
      <c r="B1952" t="s">
        <v>56</v>
      </c>
      <c r="C1952">
        <v>301</v>
      </c>
      <c r="D1952" t="s">
        <v>55</v>
      </c>
      <c r="E1952"/>
      <c r="F1952">
        <v>0</v>
      </c>
      <c r="G1952">
        <v>0</v>
      </c>
      <c r="H1952"/>
      <c r="I1952">
        <v>0</v>
      </c>
      <c r="J1952">
        <v>0</v>
      </c>
      <c r="K1952"/>
      <c r="L1952">
        <v>0</v>
      </c>
      <c r="M1952"/>
      <c r="N1952">
        <v>0</v>
      </c>
      <c r="O1952"/>
      <c r="P1952">
        <v>0</v>
      </c>
      <c r="Q1952"/>
      <c r="R1952">
        <v>0</v>
      </c>
      <c r="S1952"/>
      <c r="T1952">
        <v>0</v>
      </c>
      <c r="U1952" t="s">
        <v>53</v>
      </c>
      <c r="V1952" t="s">
        <v>53</v>
      </c>
      <c r="W1952"/>
      <c r="X1952">
        <v>0</v>
      </c>
      <c r="Y1952">
        <v>0</v>
      </c>
      <c r="Z1952">
        <v>2</v>
      </c>
      <c r="AA1952">
        <v>1</v>
      </c>
      <c r="AB1952">
        <v>1</v>
      </c>
      <c r="AC1952">
        <v>0</v>
      </c>
      <c r="AD1952" t="s">
        <v>53</v>
      </c>
      <c r="AE1952">
        <f>COUNTIF($E$2:E1952,E1952)</f>
        <v>0</v>
      </c>
      <c r="AF1952">
        <f>COUNTIF($H$2:$H1952,H1952)</f>
        <v>0</v>
      </c>
      <c r="AG1952">
        <f>COUNTIF($M$2:M1952,M1952)</f>
        <v>0</v>
      </c>
      <c r="AH1952">
        <f>COUNTIF($O$2:O1952,O1952)</f>
        <v>0</v>
      </c>
      <c r="AI1952">
        <f>COUNTIF($Q$2:Q1952,Q1952)</f>
        <v>0</v>
      </c>
      <c r="AJ1952">
        <f>COUNTIF($S$2:S1952,S1952)</f>
        <v>0</v>
      </c>
      <c r="AK1952">
        <f t="shared" si="30"/>
        <v>0</v>
      </c>
      <c r="AL1952">
        <f>IF(AD1952="",0,COUNTIF($AD$2:AD1952,AD1952))</f>
        <v>0</v>
      </c>
    </row>
    <row r="1953" spans="1:38">
      <c r="A1953" t="s">
        <v>6386</v>
      </c>
      <c r="B1953" t="s">
        <v>4</v>
      </c>
      <c r="C1953">
        <v>301</v>
      </c>
      <c r="D1953" t="s">
        <v>55</v>
      </c>
      <c r="E1953"/>
      <c r="F1953">
        <v>0</v>
      </c>
      <c r="G1953">
        <v>0</v>
      </c>
      <c r="H1953"/>
      <c r="I1953">
        <v>0</v>
      </c>
      <c r="J1953">
        <v>0</v>
      </c>
      <c r="K1953"/>
      <c r="L1953">
        <v>0</v>
      </c>
      <c r="M1953"/>
      <c r="N1953">
        <v>0</v>
      </c>
      <c r="O1953"/>
      <c r="P1953">
        <v>0</v>
      </c>
      <c r="Q1953"/>
      <c r="R1953">
        <v>0</v>
      </c>
      <c r="S1953"/>
      <c r="T1953">
        <v>0</v>
      </c>
      <c r="U1953" t="s">
        <v>53</v>
      </c>
      <c r="V1953" t="s">
        <v>53</v>
      </c>
      <c r="W1953"/>
      <c r="X1953">
        <v>0</v>
      </c>
      <c r="Y1953">
        <v>0</v>
      </c>
      <c r="Z1953">
        <v>2</v>
      </c>
      <c r="AA1953">
        <v>1</v>
      </c>
      <c r="AB1953">
        <v>1</v>
      </c>
      <c r="AC1953">
        <v>0</v>
      </c>
      <c r="AD1953" t="s">
        <v>53</v>
      </c>
      <c r="AE1953">
        <f>COUNTIF($E$2:E1953,E1953)</f>
        <v>0</v>
      </c>
      <c r="AF1953">
        <f>COUNTIF($H$2:$H1953,H1953)</f>
        <v>0</v>
      </c>
      <c r="AG1953">
        <f>COUNTIF($M$2:M1953,M1953)</f>
        <v>0</v>
      </c>
      <c r="AH1953">
        <f>COUNTIF($O$2:O1953,O1953)</f>
        <v>0</v>
      </c>
      <c r="AI1953">
        <f>COUNTIF($Q$2:Q1953,Q1953)</f>
        <v>0</v>
      </c>
      <c r="AJ1953">
        <f>COUNTIF($S$2:S1953,S1953)</f>
        <v>0</v>
      </c>
      <c r="AK1953">
        <f t="shared" si="30"/>
        <v>0</v>
      </c>
      <c r="AL1953">
        <f>IF(AD1953="",0,COUNTIF($AD$2:AD1953,AD1953))</f>
        <v>0</v>
      </c>
    </row>
    <row r="1954" spans="1:38">
      <c r="A1954" t="s">
        <v>6387</v>
      </c>
      <c r="B1954" t="s">
        <v>4</v>
      </c>
      <c r="C1954">
        <v>301</v>
      </c>
      <c r="D1954" t="s">
        <v>55</v>
      </c>
      <c r="E1954"/>
      <c r="F1954">
        <v>0</v>
      </c>
      <c r="G1954">
        <v>0</v>
      </c>
      <c r="H1954"/>
      <c r="I1954">
        <v>0</v>
      </c>
      <c r="J1954">
        <v>0</v>
      </c>
      <c r="K1954"/>
      <c r="L1954">
        <v>0</v>
      </c>
      <c r="M1954"/>
      <c r="N1954">
        <v>0</v>
      </c>
      <c r="O1954"/>
      <c r="P1954">
        <v>0</v>
      </c>
      <c r="Q1954"/>
      <c r="R1954">
        <v>0</v>
      </c>
      <c r="S1954"/>
      <c r="T1954">
        <v>0</v>
      </c>
      <c r="U1954" t="s">
        <v>53</v>
      </c>
      <c r="V1954" t="s">
        <v>53</v>
      </c>
      <c r="W1954"/>
      <c r="X1954">
        <v>0</v>
      </c>
      <c r="Y1954">
        <v>0</v>
      </c>
      <c r="Z1954">
        <v>7</v>
      </c>
      <c r="AA1954">
        <v>1</v>
      </c>
      <c r="AB1954">
        <v>1</v>
      </c>
      <c r="AC1954">
        <v>0</v>
      </c>
      <c r="AD1954" t="s">
        <v>53</v>
      </c>
      <c r="AE1954">
        <f>COUNTIF($E$2:E1954,E1954)</f>
        <v>0</v>
      </c>
      <c r="AF1954">
        <f>COUNTIF($H$2:$H1954,H1954)</f>
        <v>0</v>
      </c>
      <c r="AG1954">
        <f>COUNTIF($M$2:M1954,M1954)</f>
        <v>0</v>
      </c>
      <c r="AH1954">
        <f>COUNTIF($O$2:O1954,O1954)</f>
        <v>0</v>
      </c>
      <c r="AI1954">
        <f>COUNTIF($Q$2:Q1954,Q1954)</f>
        <v>0</v>
      </c>
      <c r="AJ1954">
        <f>COUNTIF($S$2:S1954,S1954)</f>
        <v>0</v>
      </c>
      <c r="AK1954">
        <f t="shared" si="30"/>
        <v>0</v>
      </c>
      <c r="AL1954">
        <f>IF(AD1954="",0,COUNTIF($AD$2:AD1954,AD1954))</f>
        <v>0</v>
      </c>
    </row>
    <row r="1955" spans="1:38">
      <c r="A1955" t="s">
        <v>6388</v>
      </c>
      <c r="B1955" t="s">
        <v>56</v>
      </c>
      <c r="C1955">
        <v>301</v>
      </c>
      <c r="D1955" t="s">
        <v>55</v>
      </c>
      <c r="E1955"/>
      <c r="F1955">
        <v>0</v>
      </c>
      <c r="G1955">
        <v>0</v>
      </c>
      <c r="H1955"/>
      <c r="I1955">
        <v>0</v>
      </c>
      <c r="J1955">
        <v>0</v>
      </c>
      <c r="K1955"/>
      <c r="L1955">
        <v>0</v>
      </c>
      <c r="M1955"/>
      <c r="N1955">
        <v>0</v>
      </c>
      <c r="O1955"/>
      <c r="P1955">
        <v>0</v>
      </c>
      <c r="Q1955"/>
      <c r="R1955">
        <v>0</v>
      </c>
      <c r="S1955"/>
      <c r="T1955">
        <v>0</v>
      </c>
      <c r="U1955" t="s">
        <v>53</v>
      </c>
      <c r="V1955" t="s">
        <v>53</v>
      </c>
      <c r="W1955"/>
      <c r="X1955">
        <v>0</v>
      </c>
      <c r="Y1955">
        <v>0</v>
      </c>
      <c r="Z1955">
        <v>2</v>
      </c>
      <c r="AA1955">
        <v>1</v>
      </c>
      <c r="AB1955">
        <v>1</v>
      </c>
      <c r="AC1955">
        <v>0</v>
      </c>
      <c r="AD1955" t="s">
        <v>53</v>
      </c>
      <c r="AE1955">
        <f>COUNTIF($E$2:E1955,E1955)</f>
        <v>0</v>
      </c>
      <c r="AF1955">
        <f>COUNTIF($H$2:$H1955,H1955)</f>
        <v>0</v>
      </c>
      <c r="AG1955">
        <f>COUNTIF($M$2:M1955,M1955)</f>
        <v>0</v>
      </c>
      <c r="AH1955">
        <f>COUNTIF($O$2:O1955,O1955)</f>
        <v>0</v>
      </c>
      <c r="AI1955">
        <f>COUNTIF($Q$2:Q1955,Q1955)</f>
        <v>0</v>
      </c>
      <c r="AJ1955">
        <f>COUNTIF($S$2:S1955,S1955)</f>
        <v>0</v>
      </c>
      <c r="AK1955">
        <f t="shared" si="30"/>
        <v>0</v>
      </c>
      <c r="AL1955">
        <f>IF(AD1955="",0,COUNTIF($AD$2:AD1955,AD1955))</f>
        <v>0</v>
      </c>
    </row>
    <row r="1956" spans="1:38">
      <c r="A1956" t="s">
        <v>6389</v>
      </c>
      <c r="B1956" t="s">
        <v>56</v>
      </c>
      <c r="C1956">
        <v>301</v>
      </c>
      <c r="D1956" t="s">
        <v>55</v>
      </c>
      <c r="E1956"/>
      <c r="F1956">
        <v>0</v>
      </c>
      <c r="G1956">
        <v>0</v>
      </c>
      <c r="H1956"/>
      <c r="I1956">
        <v>0</v>
      </c>
      <c r="J1956">
        <v>0</v>
      </c>
      <c r="K1956"/>
      <c r="L1956">
        <v>0</v>
      </c>
      <c r="M1956"/>
      <c r="N1956">
        <v>0</v>
      </c>
      <c r="O1956"/>
      <c r="P1956">
        <v>0</v>
      </c>
      <c r="Q1956"/>
      <c r="R1956">
        <v>0</v>
      </c>
      <c r="S1956"/>
      <c r="T1956">
        <v>0</v>
      </c>
      <c r="U1956" t="s">
        <v>53</v>
      </c>
      <c r="V1956" t="s">
        <v>53</v>
      </c>
      <c r="W1956"/>
      <c r="X1956">
        <v>0</v>
      </c>
      <c r="Y1956">
        <v>0</v>
      </c>
      <c r="Z1956">
        <v>7</v>
      </c>
      <c r="AA1956">
        <v>1</v>
      </c>
      <c r="AB1956">
        <v>1</v>
      </c>
      <c r="AC1956">
        <v>0</v>
      </c>
      <c r="AD1956" t="s">
        <v>53</v>
      </c>
      <c r="AE1956">
        <f>COUNTIF($E$2:E1956,E1956)</f>
        <v>0</v>
      </c>
      <c r="AF1956">
        <f>COUNTIF($H$2:$H1956,H1956)</f>
        <v>0</v>
      </c>
      <c r="AG1956">
        <f>COUNTIF($M$2:M1956,M1956)</f>
        <v>0</v>
      </c>
      <c r="AH1956">
        <f>COUNTIF($O$2:O1956,O1956)</f>
        <v>0</v>
      </c>
      <c r="AI1956">
        <f>COUNTIF($Q$2:Q1956,Q1956)</f>
        <v>0</v>
      </c>
      <c r="AJ1956">
        <f>COUNTIF($S$2:S1956,S1956)</f>
        <v>0</v>
      </c>
      <c r="AK1956">
        <f t="shared" si="30"/>
        <v>0</v>
      </c>
      <c r="AL1956">
        <f>IF(AD1956="",0,COUNTIF($AD$2:AD1956,AD1956))</f>
        <v>0</v>
      </c>
    </row>
    <row r="1957" spans="1:38">
      <c r="A1957" t="s">
        <v>6390</v>
      </c>
      <c r="B1957" t="s">
        <v>56</v>
      </c>
      <c r="C1957">
        <v>200</v>
      </c>
      <c r="D1957" t="s">
        <v>54</v>
      </c>
      <c r="E1957" t="s">
        <v>6391</v>
      </c>
      <c r="F1957">
        <v>65</v>
      </c>
      <c r="G1957">
        <v>532</v>
      </c>
      <c r="H1957"/>
      <c r="I1957">
        <v>0</v>
      </c>
      <c r="J1957">
        <v>0</v>
      </c>
      <c r="K1957"/>
      <c r="L1957">
        <v>0</v>
      </c>
      <c r="M1957" t="s">
        <v>6392</v>
      </c>
      <c r="N1957">
        <v>25</v>
      </c>
      <c r="O1957"/>
      <c r="P1957">
        <v>0</v>
      </c>
      <c r="Q1957" t="s">
        <v>6393</v>
      </c>
      <c r="R1957">
        <v>44</v>
      </c>
      <c r="S1957" t="s">
        <v>6394</v>
      </c>
      <c r="T1957">
        <v>43</v>
      </c>
      <c r="U1957" t="s">
        <v>53</v>
      </c>
      <c r="V1957" t="s">
        <v>53</v>
      </c>
      <c r="W1957" t="s">
        <v>108</v>
      </c>
      <c r="X1957">
        <v>46360</v>
      </c>
      <c r="Y1957">
        <v>1193</v>
      </c>
      <c r="Z1957">
        <v>2</v>
      </c>
      <c r="AA1957">
        <v>29</v>
      </c>
      <c r="AB1957">
        <v>86</v>
      </c>
      <c r="AC1957">
        <v>0</v>
      </c>
      <c r="AD1957" t="s">
        <v>6395</v>
      </c>
      <c r="AE1957">
        <f>COUNTIF($E$2:E1957,E1957)</f>
        <v>1</v>
      </c>
      <c r="AF1957">
        <f>COUNTIF($H$2:$H1957,H1957)</f>
        <v>0</v>
      </c>
      <c r="AG1957">
        <f>COUNTIF($M$2:M1957,M1957)</f>
        <v>1</v>
      </c>
      <c r="AH1957">
        <f>COUNTIF($O$2:O1957,O1957)</f>
        <v>0</v>
      </c>
      <c r="AI1957">
        <f>COUNTIF($Q$2:Q1957,Q1957)</f>
        <v>1</v>
      </c>
      <c r="AJ1957">
        <f>COUNTIF($S$2:S1957,S1957)</f>
        <v>1</v>
      </c>
      <c r="AK1957">
        <f t="shared" si="30"/>
        <v>45.2734375</v>
      </c>
      <c r="AL1957">
        <f>IF(AD1957="",0,COUNTIF($AD$2:AD1957,AD1957))</f>
        <v>1</v>
      </c>
    </row>
    <row r="1958" spans="1:38">
      <c r="A1958" t="s">
        <v>6396</v>
      </c>
      <c r="B1958" t="s">
        <v>4</v>
      </c>
      <c r="C1958">
        <v>301</v>
      </c>
      <c r="D1958" t="s">
        <v>55</v>
      </c>
      <c r="E1958"/>
      <c r="F1958">
        <v>0</v>
      </c>
      <c r="G1958">
        <v>0</v>
      </c>
      <c r="H1958"/>
      <c r="I1958">
        <v>0</v>
      </c>
      <c r="J1958">
        <v>0</v>
      </c>
      <c r="K1958"/>
      <c r="L1958">
        <v>0</v>
      </c>
      <c r="M1958"/>
      <c r="N1958">
        <v>0</v>
      </c>
      <c r="O1958"/>
      <c r="P1958">
        <v>0</v>
      </c>
      <c r="Q1958"/>
      <c r="R1958">
        <v>0</v>
      </c>
      <c r="S1958"/>
      <c r="T1958">
        <v>0</v>
      </c>
      <c r="U1958" t="s">
        <v>53</v>
      </c>
      <c r="V1958" t="s">
        <v>53</v>
      </c>
      <c r="W1958"/>
      <c r="X1958">
        <v>0</v>
      </c>
      <c r="Y1958">
        <v>0</v>
      </c>
      <c r="Z1958">
        <v>8</v>
      </c>
      <c r="AA1958">
        <v>4</v>
      </c>
      <c r="AB1958">
        <v>1</v>
      </c>
      <c r="AC1958">
        <v>0</v>
      </c>
      <c r="AD1958" t="s">
        <v>53</v>
      </c>
      <c r="AE1958">
        <f>COUNTIF($E$2:E1958,E1958)</f>
        <v>0</v>
      </c>
      <c r="AF1958">
        <f>COUNTIF($H$2:$H1958,H1958)</f>
        <v>0</v>
      </c>
      <c r="AG1958">
        <f>COUNTIF($M$2:M1958,M1958)</f>
        <v>0</v>
      </c>
      <c r="AH1958">
        <f>COUNTIF($O$2:O1958,O1958)</f>
        <v>0</v>
      </c>
      <c r="AI1958">
        <f>COUNTIF($Q$2:Q1958,Q1958)</f>
        <v>0</v>
      </c>
      <c r="AJ1958">
        <f>COUNTIF($S$2:S1958,S1958)</f>
        <v>0</v>
      </c>
      <c r="AK1958">
        <f t="shared" si="30"/>
        <v>0</v>
      </c>
      <c r="AL1958">
        <f>IF(AD1958="",0,COUNTIF($AD$2:AD1958,AD1958))</f>
        <v>0</v>
      </c>
    </row>
    <row r="1959" spans="1:38">
      <c r="A1959" t="s">
        <v>6397</v>
      </c>
      <c r="B1959" t="s">
        <v>56</v>
      </c>
      <c r="C1959">
        <v>301</v>
      </c>
      <c r="D1959" t="s">
        <v>55</v>
      </c>
      <c r="E1959"/>
      <c r="F1959">
        <v>0</v>
      </c>
      <c r="G1959">
        <v>0</v>
      </c>
      <c r="H1959"/>
      <c r="I1959">
        <v>0</v>
      </c>
      <c r="J1959">
        <v>0</v>
      </c>
      <c r="K1959"/>
      <c r="L1959">
        <v>0</v>
      </c>
      <c r="M1959"/>
      <c r="N1959">
        <v>0</v>
      </c>
      <c r="O1959"/>
      <c r="P1959">
        <v>0</v>
      </c>
      <c r="Q1959"/>
      <c r="R1959">
        <v>0</v>
      </c>
      <c r="S1959"/>
      <c r="T1959">
        <v>0</v>
      </c>
      <c r="U1959" t="s">
        <v>53</v>
      </c>
      <c r="V1959" t="s">
        <v>53</v>
      </c>
      <c r="W1959"/>
      <c r="X1959">
        <v>0</v>
      </c>
      <c r="Y1959">
        <v>0</v>
      </c>
      <c r="Z1959">
        <v>3</v>
      </c>
      <c r="AA1959">
        <v>2</v>
      </c>
      <c r="AB1959">
        <v>1</v>
      </c>
      <c r="AC1959">
        <v>0</v>
      </c>
      <c r="AD1959" t="s">
        <v>53</v>
      </c>
      <c r="AE1959">
        <f>COUNTIF($E$2:E1959,E1959)</f>
        <v>0</v>
      </c>
      <c r="AF1959">
        <f>COUNTIF($H$2:$H1959,H1959)</f>
        <v>0</v>
      </c>
      <c r="AG1959">
        <f>COUNTIF($M$2:M1959,M1959)</f>
        <v>0</v>
      </c>
      <c r="AH1959">
        <f>COUNTIF($O$2:O1959,O1959)</f>
        <v>0</v>
      </c>
      <c r="AI1959">
        <f>COUNTIF($Q$2:Q1959,Q1959)</f>
        <v>0</v>
      </c>
      <c r="AJ1959">
        <f>COUNTIF($S$2:S1959,S1959)</f>
        <v>0</v>
      </c>
      <c r="AK1959">
        <f t="shared" si="30"/>
        <v>0</v>
      </c>
      <c r="AL1959">
        <f>IF(AD1959="",0,COUNTIF($AD$2:AD1959,AD1959))</f>
        <v>0</v>
      </c>
    </row>
    <row r="1960" spans="1:38">
      <c r="A1960" t="s">
        <v>6398</v>
      </c>
      <c r="B1960" t="s">
        <v>56</v>
      </c>
      <c r="C1960">
        <v>301</v>
      </c>
      <c r="D1960" t="s">
        <v>55</v>
      </c>
      <c r="E1960"/>
      <c r="F1960">
        <v>0</v>
      </c>
      <c r="G1960">
        <v>0</v>
      </c>
      <c r="H1960"/>
      <c r="I1960">
        <v>0</v>
      </c>
      <c r="J1960">
        <v>0</v>
      </c>
      <c r="K1960"/>
      <c r="L1960">
        <v>0</v>
      </c>
      <c r="M1960"/>
      <c r="N1960">
        <v>0</v>
      </c>
      <c r="O1960"/>
      <c r="P1960">
        <v>0</v>
      </c>
      <c r="Q1960"/>
      <c r="R1960">
        <v>0</v>
      </c>
      <c r="S1960"/>
      <c r="T1960">
        <v>0</v>
      </c>
      <c r="U1960" t="s">
        <v>53</v>
      </c>
      <c r="V1960" t="s">
        <v>53</v>
      </c>
      <c r="W1960"/>
      <c r="X1960">
        <v>0</v>
      </c>
      <c r="Y1960">
        <v>0</v>
      </c>
      <c r="Z1960">
        <v>3</v>
      </c>
      <c r="AA1960">
        <v>1</v>
      </c>
      <c r="AB1960">
        <v>1</v>
      </c>
      <c r="AC1960">
        <v>0</v>
      </c>
      <c r="AD1960" t="s">
        <v>53</v>
      </c>
      <c r="AE1960">
        <f>COUNTIF($E$2:E1960,E1960)</f>
        <v>0</v>
      </c>
      <c r="AF1960">
        <f>COUNTIF($H$2:$H1960,H1960)</f>
        <v>0</v>
      </c>
      <c r="AG1960">
        <f>COUNTIF($M$2:M1960,M1960)</f>
        <v>0</v>
      </c>
      <c r="AH1960">
        <f>COUNTIF($O$2:O1960,O1960)</f>
        <v>0</v>
      </c>
      <c r="AI1960">
        <f>COUNTIF($Q$2:Q1960,Q1960)</f>
        <v>0</v>
      </c>
      <c r="AJ1960">
        <f>COUNTIF($S$2:S1960,S1960)</f>
        <v>0</v>
      </c>
      <c r="AK1960">
        <f t="shared" si="30"/>
        <v>0</v>
      </c>
      <c r="AL1960">
        <f>IF(AD1960="",0,COUNTIF($AD$2:AD1960,AD1960))</f>
        <v>0</v>
      </c>
    </row>
    <row r="1961" spans="1:38">
      <c r="A1961" t="s">
        <v>6399</v>
      </c>
      <c r="B1961" t="s">
        <v>56</v>
      </c>
      <c r="C1961">
        <v>200</v>
      </c>
      <c r="D1961" t="s">
        <v>54</v>
      </c>
      <c r="E1961" t="s">
        <v>6400</v>
      </c>
      <c r="F1961">
        <v>51</v>
      </c>
      <c r="G1961">
        <v>433</v>
      </c>
      <c r="H1961"/>
      <c r="I1961">
        <v>0</v>
      </c>
      <c r="J1961">
        <v>0</v>
      </c>
      <c r="K1961"/>
      <c r="L1961">
        <v>0</v>
      </c>
      <c r="M1961" t="s">
        <v>6401</v>
      </c>
      <c r="N1961">
        <v>37</v>
      </c>
      <c r="O1961"/>
      <c r="P1961">
        <v>0</v>
      </c>
      <c r="Q1961" t="s">
        <v>6402</v>
      </c>
      <c r="R1961">
        <v>24</v>
      </c>
      <c r="S1961" t="s">
        <v>6403</v>
      </c>
      <c r="T1961">
        <v>7</v>
      </c>
      <c r="U1961" t="s">
        <v>53</v>
      </c>
      <c r="V1961" t="s">
        <v>53</v>
      </c>
      <c r="W1961" t="s">
        <v>108</v>
      </c>
      <c r="X1961">
        <v>54774</v>
      </c>
      <c r="Y1961">
        <v>1165</v>
      </c>
      <c r="Z1961">
        <v>1</v>
      </c>
      <c r="AA1961">
        <v>1913</v>
      </c>
      <c r="AB1961">
        <v>119</v>
      </c>
      <c r="AC1961">
        <v>0</v>
      </c>
      <c r="AD1961" t="s">
        <v>6404</v>
      </c>
      <c r="AE1961">
        <f>COUNTIF($E$2:E1961,E1961)</f>
        <v>1</v>
      </c>
      <c r="AF1961">
        <f>COUNTIF($H$2:$H1961,H1961)</f>
        <v>0</v>
      </c>
      <c r="AG1961">
        <f>COUNTIF($M$2:M1961,M1961)</f>
        <v>1</v>
      </c>
      <c r="AH1961">
        <f>COUNTIF($O$2:O1961,O1961)</f>
        <v>0</v>
      </c>
      <c r="AI1961">
        <f>COUNTIF($Q$2:Q1961,Q1961)</f>
        <v>1</v>
      </c>
      <c r="AJ1961">
        <f>COUNTIF($S$2:S1961,S1961)</f>
        <v>1</v>
      </c>
      <c r="AK1961">
        <f t="shared" si="30"/>
        <v>53.490234375</v>
      </c>
      <c r="AL1961">
        <f>IF(AD1961="",0,COUNTIF($AD$2:AD1961,AD1961))</f>
        <v>1</v>
      </c>
    </row>
    <row r="1962" spans="1:38">
      <c r="A1962" t="s">
        <v>6405</v>
      </c>
      <c r="B1962" t="s">
        <v>4</v>
      </c>
      <c r="C1962">
        <v>301</v>
      </c>
      <c r="D1962" t="s">
        <v>55</v>
      </c>
      <c r="E1962"/>
      <c r="F1962">
        <v>0</v>
      </c>
      <c r="G1962">
        <v>0</v>
      </c>
      <c r="H1962"/>
      <c r="I1962">
        <v>0</v>
      </c>
      <c r="J1962">
        <v>0</v>
      </c>
      <c r="K1962"/>
      <c r="L1962">
        <v>0</v>
      </c>
      <c r="M1962"/>
      <c r="N1962">
        <v>0</v>
      </c>
      <c r="O1962"/>
      <c r="P1962">
        <v>0</v>
      </c>
      <c r="Q1962"/>
      <c r="R1962">
        <v>0</v>
      </c>
      <c r="S1962"/>
      <c r="T1962">
        <v>0</v>
      </c>
      <c r="U1962" t="s">
        <v>53</v>
      </c>
      <c r="V1962" t="s">
        <v>53</v>
      </c>
      <c r="W1962"/>
      <c r="X1962">
        <v>0</v>
      </c>
      <c r="Y1962">
        <v>0</v>
      </c>
      <c r="Z1962">
        <v>6</v>
      </c>
      <c r="AA1962">
        <v>2</v>
      </c>
      <c r="AB1962">
        <v>1</v>
      </c>
      <c r="AC1962">
        <v>0</v>
      </c>
      <c r="AD1962" t="s">
        <v>53</v>
      </c>
      <c r="AE1962">
        <f>COUNTIF($E$2:E1962,E1962)</f>
        <v>0</v>
      </c>
      <c r="AF1962">
        <f>COUNTIF($H$2:$H1962,H1962)</f>
        <v>0</v>
      </c>
      <c r="AG1962">
        <f>COUNTIF($M$2:M1962,M1962)</f>
        <v>0</v>
      </c>
      <c r="AH1962">
        <f>COUNTIF($O$2:O1962,O1962)</f>
        <v>0</v>
      </c>
      <c r="AI1962">
        <f>COUNTIF($Q$2:Q1962,Q1962)</f>
        <v>0</v>
      </c>
      <c r="AJ1962">
        <f>COUNTIF($S$2:S1962,S1962)</f>
        <v>0</v>
      </c>
      <c r="AK1962">
        <f t="shared" si="30"/>
        <v>0</v>
      </c>
      <c r="AL1962">
        <f>IF(AD1962="",0,COUNTIF($AD$2:AD1962,AD1962))</f>
        <v>0</v>
      </c>
    </row>
    <row r="1963" spans="1:38">
      <c r="A1963" t="s">
        <v>6406</v>
      </c>
      <c r="B1963" t="s">
        <v>56</v>
      </c>
      <c r="C1963">
        <v>200</v>
      </c>
      <c r="D1963" t="s">
        <v>54</v>
      </c>
      <c r="E1963" t="s">
        <v>6407</v>
      </c>
      <c r="F1963">
        <v>57</v>
      </c>
      <c r="G1963">
        <v>491</v>
      </c>
      <c r="H1963"/>
      <c r="I1963">
        <v>0</v>
      </c>
      <c r="J1963">
        <v>0</v>
      </c>
      <c r="K1963"/>
      <c r="L1963">
        <v>0</v>
      </c>
      <c r="M1963" t="s">
        <v>6408</v>
      </c>
      <c r="N1963">
        <v>12</v>
      </c>
      <c r="O1963"/>
      <c r="P1963">
        <v>0</v>
      </c>
      <c r="Q1963" t="s">
        <v>6409</v>
      </c>
      <c r="R1963">
        <v>75</v>
      </c>
      <c r="S1963" t="s">
        <v>6410</v>
      </c>
      <c r="T1963">
        <v>48</v>
      </c>
      <c r="U1963" t="s">
        <v>53</v>
      </c>
      <c r="V1963" t="s">
        <v>53</v>
      </c>
      <c r="W1963" t="s">
        <v>108</v>
      </c>
      <c r="X1963">
        <v>48479</v>
      </c>
      <c r="Y1963">
        <v>1418</v>
      </c>
      <c r="Z1963">
        <v>2</v>
      </c>
      <c r="AA1963">
        <v>24</v>
      </c>
      <c r="AB1963">
        <v>95</v>
      </c>
      <c r="AC1963">
        <v>1</v>
      </c>
      <c r="AD1963" t="s">
        <v>6411</v>
      </c>
      <c r="AE1963">
        <f>COUNTIF($E$2:E1963,E1963)</f>
        <v>1</v>
      </c>
      <c r="AF1963">
        <f>COUNTIF($H$2:$H1963,H1963)</f>
        <v>0</v>
      </c>
      <c r="AG1963">
        <f>COUNTIF($M$2:M1963,M1963)</f>
        <v>1</v>
      </c>
      <c r="AH1963">
        <f>COUNTIF($O$2:O1963,O1963)</f>
        <v>0</v>
      </c>
      <c r="AI1963">
        <f>COUNTIF($Q$2:Q1963,Q1963)</f>
        <v>1</v>
      </c>
      <c r="AJ1963">
        <f>COUNTIF($S$2:S1963,S1963)</f>
        <v>1</v>
      </c>
      <c r="AK1963">
        <f t="shared" si="30"/>
        <v>47.3427734375</v>
      </c>
      <c r="AL1963">
        <f>IF(AD1963="",0,COUNTIF($AD$2:AD1963,AD1963))</f>
        <v>1</v>
      </c>
    </row>
    <row r="1964" spans="1:38">
      <c r="A1964" t="s">
        <v>6412</v>
      </c>
      <c r="B1964" t="s">
        <v>56</v>
      </c>
      <c r="C1964">
        <v>301</v>
      </c>
      <c r="D1964" t="s">
        <v>55</v>
      </c>
      <c r="E1964"/>
      <c r="F1964">
        <v>0</v>
      </c>
      <c r="G1964">
        <v>0</v>
      </c>
      <c r="H1964"/>
      <c r="I1964">
        <v>0</v>
      </c>
      <c r="J1964">
        <v>0</v>
      </c>
      <c r="K1964"/>
      <c r="L1964">
        <v>0</v>
      </c>
      <c r="M1964"/>
      <c r="N1964">
        <v>0</v>
      </c>
      <c r="O1964"/>
      <c r="P1964">
        <v>0</v>
      </c>
      <c r="Q1964"/>
      <c r="R1964">
        <v>0</v>
      </c>
      <c r="S1964"/>
      <c r="T1964">
        <v>0</v>
      </c>
      <c r="U1964" t="s">
        <v>53</v>
      </c>
      <c r="V1964" t="s">
        <v>53</v>
      </c>
      <c r="W1964"/>
      <c r="X1964">
        <v>0</v>
      </c>
      <c r="Y1964">
        <v>0</v>
      </c>
      <c r="Z1964">
        <v>3</v>
      </c>
      <c r="AA1964">
        <v>1</v>
      </c>
      <c r="AB1964">
        <v>1</v>
      </c>
      <c r="AC1964">
        <v>0</v>
      </c>
      <c r="AD1964" t="s">
        <v>53</v>
      </c>
      <c r="AE1964">
        <f>COUNTIF($E$2:E1964,E1964)</f>
        <v>0</v>
      </c>
      <c r="AF1964">
        <f>COUNTIF($H$2:$H1964,H1964)</f>
        <v>0</v>
      </c>
      <c r="AG1964">
        <f>COUNTIF($M$2:M1964,M1964)</f>
        <v>0</v>
      </c>
      <c r="AH1964">
        <f>COUNTIF($O$2:O1964,O1964)</f>
        <v>0</v>
      </c>
      <c r="AI1964">
        <f>COUNTIF($Q$2:Q1964,Q1964)</f>
        <v>0</v>
      </c>
      <c r="AJ1964">
        <f>COUNTIF($S$2:S1964,S1964)</f>
        <v>0</v>
      </c>
      <c r="AK1964">
        <f t="shared" si="30"/>
        <v>0</v>
      </c>
      <c r="AL1964">
        <f>IF(AD1964="",0,COUNTIF($AD$2:AD1964,AD1964))</f>
        <v>0</v>
      </c>
    </row>
    <row r="1965" spans="1:38">
      <c r="A1965" t="s">
        <v>6413</v>
      </c>
      <c r="B1965" t="s">
        <v>56</v>
      </c>
      <c r="C1965">
        <v>301</v>
      </c>
      <c r="D1965" t="s">
        <v>55</v>
      </c>
      <c r="E1965"/>
      <c r="F1965">
        <v>0</v>
      </c>
      <c r="G1965">
        <v>0</v>
      </c>
      <c r="H1965"/>
      <c r="I1965">
        <v>0</v>
      </c>
      <c r="J1965">
        <v>0</v>
      </c>
      <c r="K1965"/>
      <c r="L1965">
        <v>0</v>
      </c>
      <c r="M1965"/>
      <c r="N1965">
        <v>0</v>
      </c>
      <c r="O1965"/>
      <c r="P1965">
        <v>0</v>
      </c>
      <c r="Q1965"/>
      <c r="R1965">
        <v>0</v>
      </c>
      <c r="S1965"/>
      <c r="T1965">
        <v>0</v>
      </c>
      <c r="U1965" t="s">
        <v>53</v>
      </c>
      <c r="V1965" t="s">
        <v>53</v>
      </c>
      <c r="W1965"/>
      <c r="X1965">
        <v>0</v>
      </c>
      <c r="Y1965">
        <v>0</v>
      </c>
      <c r="Z1965">
        <v>3</v>
      </c>
      <c r="AA1965">
        <v>9</v>
      </c>
      <c r="AB1965">
        <v>1</v>
      </c>
      <c r="AC1965">
        <v>0</v>
      </c>
      <c r="AD1965" t="s">
        <v>53</v>
      </c>
      <c r="AE1965">
        <f>COUNTIF($E$2:E1965,E1965)</f>
        <v>0</v>
      </c>
      <c r="AF1965">
        <f>COUNTIF($H$2:$H1965,H1965)</f>
        <v>0</v>
      </c>
      <c r="AG1965">
        <f>COUNTIF($M$2:M1965,M1965)</f>
        <v>0</v>
      </c>
      <c r="AH1965">
        <f>COUNTIF($O$2:O1965,O1965)</f>
        <v>0</v>
      </c>
      <c r="AI1965">
        <f>COUNTIF($Q$2:Q1965,Q1965)</f>
        <v>0</v>
      </c>
      <c r="AJ1965">
        <f>COUNTIF($S$2:S1965,S1965)</f>
        <v>0</v>
      </c>
      <c r="AK1965">
        <f t="shared" si="30"/>
        <v>0</v>
      </c>
      <c r="AL1965">
        <f>IF(AD1965="",0,COUNTIF($AD$2:AD1965,AD1965))</f>
        <v>0</v>
      </c>
    </row>
    <row r="1966" spans="1:38">
      <c r="A1966" t="s">
        <v>6414</v>
      </c>
      <c r="B1966" t="s">
        <v>56</v>
      </c>
      <c r="C1966">
        <v>301</v>
      </c>
      <c r="D1966" t="s">
        <v>55</v>
      </c>
      <c r="E1966"/>
      <c r="F1966">
        <v>0</v>
      </c>
      <c r="G1966">
        <v>0</v>
      </c>
      <c r="H1966"/>
      <c r="I1966">
        <v>0</v>
      </c>
      <c r="J1966">
        <v>0</v>
      </c>
      <c r="K1966"/>
      <c r="L1966">
        <v>0</v>
      </c>
      <c r="M1966"/>
      <c r="N1966">
        <v>0</v>
      </c>
      <c r="O1966"/>
      <c r="P1966">
        <v>0</v>
      </c>
      <c r="Q1966"/>
      <c r="R1966">
        <v>0</v>
      </c>
      <c r="S1966"/>
      <c r="T1966">
        <v>0</v>
      </c>
      <c r="U1966" t="s">
        <v>53</v>
      </c>
      <c r="V1966" t="s">
        <v>53</v>
      </c>
      <c r="W1966"/>
      <c r="X1966">
        <v>0</v>
      </c>
      <c r="Y1966">
        <v>0</v>
      </c>
      <c r="Z1966">
        <v>3</v>
      </c>
      <c r="AA1966">
        <v>2</v>
      </c>
      <c r="AB1966">
        <v>1</v>
      </c>
      <c r="AC1966">
        <v>0</v>
      </c>
      <c r="AD1966" t="s">
        <v>53</v>
      </c>
      <c r="AE1966">
        <f>COUNTIF($E$2:E1966,E1966)</f>
        <v>0</v>
      </c>
      <c r="AF1966">
        <f>COUNTIF($H$2:$H1966,H1966)</f>
        <v>0</v>
      </c>
      <c r="AG1966">
        <f>COUNTIF($M$2:M1966,M1966)</f>
        <v>0</v>
      </c>
      <c r="AH1966">
        <f>COUNTIF($O$2:O1966,O1966)</f>
        <v>0</v>
      </c>
      <c r="AI1966">
        <f>COUNTIF($Q$2:Q1966,Q1966)</f>
        <v>0</v>
      </c>
      <c r="AJ1966">
        <f>COUNTIF($S$2:S1966,S1966)</f>
        <v>0</v>
      </c>
      <c r="AK1966">
        <f t="shared" si="30"/>
        <v>0</v>
      </c>
      <c r="AL1966">
        <f>IF(AD1966="",0,COUNTIF($AD$2:AD1966,AD1966))</f>
        <v>0</v>
      </c>
    </row>
    <row r="1967" spans="1:38">
      <c r="A1967" t="s">
        <v>6415</v>
      </c>
      <c r="B1967" t="s">
        <v>56</v>
      </c>
      <c r="C1967">
        <v>200</v>
      </c>
      <c r="D1967" t="s">
        <v>54</v>
      </c>
      <c r="E1967" t="s">
        <v>6416</v>
      </c>
      <c r="F1967">
        <v>54</v>
      </c>
      <c r="G1967">
        <v>441</v>
      </c>
      <c r="H1967"/>
      <c r="I1967">
        <v>0</v>
      </c>
      <c r="J1967">
        <v>0</v>
      </c>
      <c r="K1967"/>
      <c r="L1967">
        <v>0</v>
      </c>
      <c r="M1967" t="s">
        <v>6417</v>
      </c>
      <c r="N1967">
        <v>38</v>
      </c>
      <c r="O1967"/>
      <c r="P1967">
        <v>0</v>
      </c>
      <c r="Q1967" t="s">
        <v>6418</v>
      </c>
      <c r="R1967">
        <v>37</v>
      </c>
      <c r="S1967" t="s">
        <v>6419</v>
      </c>
      <c r="T1967">
        <v>39</v>
      </c>
      <c r="U1967" t="s">
        <v>53</v>
      </c>
      <c r="V1967" t="s">
        <v>53</v>
      </c>
      <c r="W1967" t="s">
        <v>108</v>
      </c>
      <c r="X1967">
        <v>44987</v>
      </c>
      <c r="Y1967">
        <v>1084</v>
      </c>
      <c r="Z1967">
        <v>2</v>
      </c>
      <c r="AA1967">
        <v>32</v>
      </c>
      <c r="AB1967">
        <v>82</v>
      </c>
      <c r="AC1967">
        <v>0</v>
      </c>
      <c r="AD1967" t="s">
        <v>6420</v>
      </c>
      <c r="AE1967">
        <f>COUNTIF($E$2:E1967,E1967)</f>
        <v>1</v>
      </c>
      <c r="AF1967">
        <f>COUNTIF($H$2:$H1967,H1967)</f>
        <v>0</v>
      </c>
      <c r="AG1967">
        <f>COUNTIF($M$2:M1967,M1967)</f>
        <v>1</v>
      </c>
      <c r="AH1967">
        <f>COUNTIF($O$2:O1967,O1967)</f>
        <v>0</v>
      </c>
      <c r="AI1967">
        <f>COUNTIF($Q$2:Q1967,Q1967)</f>
        <v>1</v>
      </c>
      <c r="AJ1967">
        <f>COUNTIF($S$2:S1967,S1967)</f>
        <v>1</v>
      </c>
      <c r="AK1967">
        <f t="shared" si="30"/>
        <v>43.9326171875</v>
      </c>
      <c r="AL1967">
        <f>IF(AD1967="",0,COUNTIF($AD$2:AD1967,AD1967))</f>
        <v>1</v>
      </c>
    </row>
    <row r="1968" spans="1:38">
      <c r="A1968" t="s">
        <v>6421</v>
      </c>
      <c r="B1968" t="s">
        <v>56</v>
      </c>
      <c r="C1968">
        <v>200</v>
      </c>
      <c r="D1968" t="s">
        <v>54</v>
      </c>
      <c r="E1968" t="s">
        <v>6422</v>
      </c>
      <c r="F1968">
        <v>58</v>
      </c>
      <c r="G1968">
        <v>467</v>
      </c>
      <c r="H1968"/>
      <c r="I1968">
        <v>0</v>
      </c>
      <c r="J1968">
        <v>0</v>
      </c>
      <c r="K1968"/>
      <c r="L1968">
        <v>0</v>
      </c>
      <c r="M1968" t="s">
        <v>6423</v>
      </c>
      <c r="N1968">
        <v>42</v>
      </c>
      <c r="O1968"/>
      <c r="P1968">
        <v>0</v>
      </c>
      <c r="Q1968" t="s">
        <v>6424</v>
      </c>
      <c r="R1968">
        <v>34</v>
      </c>
      <c r="S1968" t="s">
        <v>6425</v>
      </c>
      <c r="T1968">
        <v>32</v>
      </c>
      <c r="U1968" t="s">
        <v>53</v>
      </c>
      <c r="V1968" t="s">
        <v>53</v>
      </c>
      <c r="W1968" t="s">
        <v>108</v>
      </c>
      <c r="X1968">
        <v>46209</v>
      </c>
      <c r="Y1968">
        <v>1212</v>
      </c>
      <c r="Z1968">
        <v>2</v>
      </c>
      <c r="AA1968">
        <v>32</v>
      </c>
      <c r="AB1968">
        <v>82</v>
      </c>
      <c r="AC1968">
        <v>0</v>
      </c>
      <c r="AD1968" t="s">
        <v>6426</v>
      </c>
      <c r="AE1968">
        <f>COUNTIF($E$2:E1968,E1968)</f>
        <v>1</v>
      </c>
      <c r="AF1968">
        <f>COUNTIF($H$2:$H1968,H1968)</f>
        <v>0</v>
      </c>
      <c r="AG1968">
        <f>COUNTIF($M$2:M1968,M1968)</f>
        <v>1</v>
      </c>
      <c r="AH1968">
        <f>COUNTIF($O$2:O1968,O1968)</f>
        <v>0</v>
      </c>
      <c r="AI1968">
        <f>COUNTIF($Q$2:Q1968,Q1968)</f>
        <v>1</v>
      </c>
      <c r="AJ1968">
        <f>COUNTIF($S$2:S1968,S1968)</f>
        <v>1</v>
      </c>
      <c r="AK1968">
        <f t="shared" si="30"/>
        <v>45.1259765625</v>
      </c>
      <c r="AL1968">
        <f>IF(AD1968="",0,COUNTIF($AD$2:AD1968,AD1968))</f>
        <v>1</v>
      </c>
    </row>
    <row r="1969" spans="1:38">
      <c r="A1969" t="s">
        <v>6427</v>
      </c>
      <c r="B1969" t="s">
        <v>56</v>
      </c>
      <c r="C1969">
        <v>200</v>
      </c>
      <c r="D1969" t="s">
        <v>54</v>
      </c>
      <c r="E1969" t="s">
        <v>6428</v>
      </c>
      <c r="F1969">
        <v>61</v>
      </c>
      <c r="G1969">
        <v>502</v>
      </c>
      <c r="H1969"/>
      <c r="I1969">
        <v>0</v>
      </c>
      <c r="J1969">
        <v>0</v>
      </c>
      <c r="K1969"/>
      <c r="L1969">
        <v>0</v>
      </c>
      <c r="M1969" t="s">
        <v>6429</v>
      </c>
      <c r="N1969">
        <v>44</v>
      </c>
      <c r="O1969"/>
      <c r="P1969">
        <v>0</v>
      </c>
      <c r="Q1969" t="s">
        <v>6430</v>
      </c>
      <c r="R1969">
        <v>41</v>
      </c>
      <c r="S1969" t="s">
        <v>6431</v>
      </c>
      <c r="T1969">
        <v>40</v>
      </c>
      <c r="U1969" t="s">
        <v>53</v>
      </c>
      <c r="V1969" t="s">
        <v>53</v>
      </c>
      <c r="W1969" t="s">
        <v>108</v>
      </c>
      <c r="X1969">
        <v>46507</v>
      </c>
      <c r="Y1969">
        <v>1208</v>
      </c>
      <c r="Z1969">
        <v>2</v>
      </c>
      <c r="AA1969">
        <v>36</v>
      </c>
      <c r="AB1969">
        <v>82</v>
      </c>
      <c r="AC1969">
        <v>0</v>
      </c>
      <c r="AD1969" t="s">
        <v>6432</v>
      </c>
      <c r="AE1969">
        <f>COUNTIF($E$2:E1969,E1969)</f>
        <v>1</v>
      </c>
      <c r="AF1969">
        <f>COUNTIF($H$2:$H1969,H1969)</f>
        <v>0</v>
      </c>
      <c r="AG1969">
        <f>COUNTIF($M$2:M1969,M1969)</f>
        <v>1</v>
      </c>
      <c r="AH1969">
        <f>COUNTIF($O$2:O1969,O1969)</f>
        <v>0</v>
      </c>
      <c r="AI1969">
        <f>COUNTIF($Q$2:Q1969,Q1969)</f>
        <v>1</v>
      </c>
      <c r="AJ1969">
        <f>COUNTIF($S$2:S1969,S1969)</f>
        <v>1</v>
      </c>
      <c r="AK1969">
        <f t="shared" si="30"/>
        <v>45.4169921875</v>
      </c>
      <c r="AL1969">
        <f>IF(AD1969="",0,COUNTIF($AD$2:AD1969,AD1969))</f>
        <v>1</v>
      </c>
    </row>
    <row r="1970" spans="1:38">
      <c r="A1970" t="s">
        <v>6433</v>
      </c>
      <c r="B1970" t="s">
        <v>4</v>
      </c>
      <c r="C1970">
        <v>301</v>
      </c>
      <c r="D1970" t="s">
        <v>55</v>
      </c>
      <c r="E1970"/>
      <c r="F1970">
        <v>0</v>
      </c>
      <c r="G1970">
        <v>0</v>
      </c>
      <c r="H1970"/>
      <c r="I1970">
        <v>0</v>
      </c>
      <c r="J1970">
        <v>0</v>
      </c>
      <c r="K1970"/>
      <c r="L1970">
        <v>0</v>
      </c>
      <c r="M1970"/>
      <c r="N1970">
        <v>0</v>
      </c>
      <c r="O1970"/>
      <c r="P1970">
        <v>0</v>
      </c>
      <c r="Q1970"/>
      <c r="R1970">
        <v>0</v>
      </c>
      <c r="S1970"/>
      <c r="T1970">
        <v>0</v>
      </c>
      <c r="U1970" t="s">
        <v>53</v>
      </c>
      <c r="V1970" t="s">
        <v>53</v>
      </c>
      <c r="W1970"/>
      <c r="X1970">
        <v>0</v>
      </c>
      <c r="Y1970">
        <v>0</v>
      </c>
      <c r="Z1970">
        <v>2</v>
      </c>
      <c r="AA1970">
        <v>11</v>
      </c>
      <c r="AB1970">
        <v>1</v>
      </c>
      <c r="AC1970">
        <v>0</v>
      </c>
      <c r="AD1970" t="s">
        <v>53</v>
      </c>
      <c r="AE1970">
        <f>COUNTIF($E$2:E1970,E1970)</f>
        <v>0</v>
      </c>
      <c r="AF1970">
        <f>COUNTIF($H$2:$H1970,H1970)</f>
        <v>0</v>
      </c>
      <c r="AG1970">
        <f>COUNTIF($M$2:M1970,M1970)</f>
        <v>0</v>
      </c>
      <c r="AH1970">
        <f>COUNTIF($O$2:O1970,O1970)</f>
        <v>0</v>
      </c>
      <c r="AI1970">
        <f>COUNTIF($Q$2:Q1970,Q1970)</f>
        <v>0</v>
      </c>
      <c r="AJ1970">
        <f>COUNTIF($S$2:S1970,S1970)</f>
        <v>0</v>
      </c>
      <c r="AK1970">
        <f t="shared" si="30"/>
        <v>0</v>
      </c>
      <c r="AL1970">
        <f>IF(AD1970="",0,COUNTIF($AD$2:AD1970,AD1970))</f>
        <v>0</v>
      </c>
    </row>
    <row r="1971" spans="1:38">
      <c r="A1971" t="s">
        <v>6434</v>
      </c>
      <c r="B1971" t="s">
        <v>4</v>
      </c>
      <c r="C1971">
        <v>301</v>
      </c>
      <c r="D1971" t="s">
        <v>55</v>
      </c>
      <c r="E1971"/>
      <c r="F1971">
        <v>0</v>
      </c>
      <c r="G1971">
        <v>0</v>
      </c>
      <c r="H1971"/>
      <c r="I1971">
        <v>0</v>
      </c>
      <c r="J1971">
        <v>0</v>
      </c>
      <c r="K1971"/>
      <c r="L1971">
        <v>0</v>
      </c>
      <c r="M1971"/>
      <c r="N1971">
        <v>0</v>
      </c>
      <c r="O1971"/>
      <c r="P1971">
        <v>0</v>
      </c>
      <c r="Q1971"/>
      <c r="R1971">
        <v>0</v>
      </c>
      <c r="S1971"/>
      <c r="T1971">
        <v>0</v>
      </c>
      <c r="U1971" t="s">
        <v>53</v>
      </c>
      <c r="V1971" t="s">
        <v>53</v>
      </c>
      <c r="W1971"/>
      <c r="X1971">
        <v>0</v>
      </c>
      <c r="Y1971">
        <v>0</v>
      </c>
      <c r="Z1971">
        <v>3</v>
      </c>
      <c r="AA1971">
        <v>3</v>
      </c>
      <c r="AB1971">
        <v>1</v>
      </c>
      <c r="AC1971">
        <v>0</v>
      </c>
      <c r="AD1971" t="s">
        <v>53</v>
      </c>
      <c r="AE1971">
        <f>COUNTIF($E$2:E1971,E1971)</f>
        <v>0</v>
      </c>
      <c r="AF1971">
        <f>COUNTIF($H$2:$H1971,H1971)</f>
        <v>0</v>
      </c>
      <c r="AG1971">
        <f>COUNTIF($M$2:M1971,M1971)</f>
        <v>0</v>
      </c>
      <c r="AH1971">
        <f>COUNTIF($O$2:O1971,O1971)</f>
        <v>0</v>
      </c>
      <c r="AI1971">
        <f>COUNTIF($Q$2:Q1971,Q1971)</f>
        <v>0</v>
      </c>
      <c r="AJ1971">
        <f>COUNTIF($S$2:S1971,S1971)</f>
        <v>0</v>
      </c>
      <c r="AK1971">
        <f t="shared" si="30"/>
        <v>0</v>
      </c>
      <c r="AL1971">
        <f>IF(AD1971="",0,COUNTIF($AD$2:AD1971,AD1971))</f>
        <v>0</v>
      </c>
    </row>
    <row r="1972" spans="1:38">
      <c r="A1972" t="s">
        <v>6435</v>
      </c>
      <c r="B1972" t="s">
        <v>56</v>
      </c>
      <c r="C1972">
        <v>301</v>
      </c>
      <c r="D1972" t="s">
        <v>55</v>
      </c>
      <c r="E1972"/>
      <c r="F1972">
        <v>0</v>
      </c>
      <c r="G1972">
        <v>0</v>
      </c>
      <c r="H1972"/>
      <c r="I1972">
        <v>0</v>
      </c>
      <c r="J1972">
        <v>0</v>
      </c>
      <c r="K1972"/>
      <c r="L1972">
        <v>0</v>
      </c>
      <c r="M1972"/>
      <c r="N1972">
        <v>0</v>
      </c>
      <c r="O1972"/>
      <c r="P1972">
        <v>0</v>
      </c>
      <c r="Q1972"/>
      <c r="R1972">
        <v>0</v>
      </c>
      <c r="S1972"/>
      <c r="T1972">
        <v>0</v>
      </c>
      <c r="U1972" t="s">
        <v>53</v>
      </c>
      <c r="V1972" t="s">
        <v>53</v>
      </c>
      <c r="W1972"/>
      <c r="X1972">
        <v>0</v>
      </c>
      <c r="Y1972">
        <v>0</v>
      </c>
      <c r="Z1972">
        <v>2</v>
      </c>
      <c r="AA1972">
        <v>1</v>
      </c>
      <c r="AB1972">
        <v>1</v>
      </c>
      <c r="AC1972">
        <v>0</v>
      </c>
      <c r="AD1972" t="s">
        <v>53</v>
      </c>
      <c r="AE1972">
        <f>COUNTIF($E$2:E1972,E1972)</f>
        <v>0</v>
      </c>
      <c r="AF1972">
        <f>COUNTIF($H$2:$H1972,H1972)</f>
        <v>0</v>
      </c>
      <c r="AG1972">
        <f>COUNTIF($M$2:M1972,M1972)</f>
        <v>0</v>
      </c>
      <c r="AH1972">
        <f>COUNTIF($O$2:O1972,O1972)</f>
        <v>0</v>
      </c>
      <c r="AI1972">
        <f>COUNTIF($Q$2:Q1972,Q1972)</f>
        <v>0</v>
      </c>
      <c r="AJ1972">
        <f>COUNTIF($S$2:S1972,S1972)</f>
        <v>0</v>
      </c>
      <c r="AK1972">
        <f t="shared" si="30"/>
        <v>0</v>
      </c>
      <c r="AL1972">
        <f>IF(AD1972="",0,COUNTIF($AD$2:AD1972,AD1972))</f>
        <v>0</v>
      </c>
    </row>
    <row r="1973" spans="1:38">
      <c r="A1973" t="s">
        <v>6436</v>
      </c>
      <c r="B1973" t="s">
        <v>56</v>
      </c>
      <c r="C1973">
        <v>301</v>
      </c>
      <c r="D1973" t="s">
        <v>55</v>
      </c>
      <c r="E1973"/>
      <c r="F1973">
        <v>0</v>
      </c>
      <c r="G1973">
        <v>0</v>
      </c>
      <c r="H1973"/>
      <c r="I1973">
        <v>0</v>
      </c>
      <c r="J1973">
        <v>0</v>
      </c>
      <c r="K1973"/>
      <c r="L1973">
        <v>0</v>
      </c>
      <c r="M1973"/>
      <c r="N1973">
        <v>0</v>
      </c>
      <c r="O1973"/>
      <c r="P1973">
        <v>0</v>
      </c>
      <c r="Q1973"/>
      <c r="R1973">
        <v>0</v>
      </c>
      <c r="S1973"/>
      <c r="T1973">
        <v>0</v>
      </c>
      <c r="U1973" t="s">
        <v>53</v>
      </c>
      <c r="V1973" t="s">
        <v>53</v>
      </c>
      <c r="W1973"/>
      <c r="X1973">
        <v>0</v>
      </c>
      <c r="Y1973">
        <v>0</v>
      </c>
      <c r="Z1973">
        <v>2</v>
      </c>
      <c r="AA1973">
        <v>1</v>
      </c>
      <c r="AB1973">
        <v>1</v>
      </c>
      <c r="AC1973">
        <v>0</v>
      </c>
      <c r="AD1973" t="s">
        <v>53</v>
      </c>
      <c r="AE1973">
        <f>COUNTIF($E$2:E1973,E1973)</f>
        <v>0</v>
      </c>
      <c r="AF1973">
        <f>COUNTIF($H$2:$H1973,H1973)</f>
        <v>0</v>
      </c>
      <c r="AG1973">
        <f>COUNTIF($M$2:M1973,M1973)</f>
        <v>0</v>
      </c>
      <c r="AH1973">
        <f>COUNTIF($O$2:O1973,O1973)</f>
        <v>0</v>
      </c>
      <c r="AI1973">
        <f>COUNTIF($Q$2:Q1973,Q1973)</f>
        <v>0</v>
      </c>
      <c r="AJ1973">
        <f>COUNTIF($S$2:S1973,S1973)</f>
        <v>0</v>
      </c>
      <c r="AK1973">
        <f t="shared" si="30"/>
        <v>0</v>
      </c>
      <c r="AL1973">
        <f>IF(AD1973="",0,COUNTIF($AD$2:AD1973,AD1973))</f>
        <v>0</v>
      </c>
    </row>
    <row r="1974" spans="1:38">
      <c r="A1974" t="s">
        <v>6437</v>
      </c>
      <c r="B1974" t="s">
        <v>56</v>
      </c>
      <c r="C1974">
        <v>301</v>
      </c>
      <c r="D1974" t="s">
        <v>55</v>
      </c>
      <c r="E1974"/>
      <c r="F1974">
        <v>0</v>
      </c>
      <c r="G1974">
        <v>0</v>
      </c>
      <c r="H1974"/>
      <c r="I1974">
        <v>0</v>
      </c>
      <c r="J1974">
        <v>0</v>
      </c>
      <c r="K1974"/>
      <c r="L1974">
        <v>0</v>
      </c>
      <c r="M1974"/>
      <c r="N1974">
        <v>0</v>
      </c>
      <c r="O1974"/>
      <c r="P1974">
        <v>0</v>
      </c>
      <c r="Q1974"/>
      <c r="R1974">
        <v>0</v>
      </c>
      <c r="S1974"/>
      <c r="T1974">
        <v>0</v>
      </c>
      <c r="U1974" t="s">
        <v>53</v>
      </c>
      <c r="V1974" t="s">
        <v>53</v>
      </c>
      <c r="W1974"/>
      <c r="X1974">
        <v>0</v>
      </c>
      <c r="Y1974">
        <v>0</v>
      </c>
      <c r="Z1974">
        <v>2</v>
      </c>
      <c r="AA1974">
        <v>1</v>
      </c>
      <c r="AB1974">
        <v>1</v>
      </c>
      <c r="AC1974">
        <v>0</v>
      </c>
      <c r="AD1974" t="s">
        <v>53</v>
      </c>
      <c r="AE1974">
        <f>COUNTIF($E$2:E1974,E1974)</f>
        <v>0</v>
      </c>
      <c r="AF1974">
        <f>COUNTIF($H$2:$H1974,H1974)</f>
        <v>0</v>
      </c>
      <c r="AG1974">
        <f>COUNTIF($M$2:M1974,M1974)</f>
        <v>0</v>
      </c>
      <c r="AH1974">
        <f>COUNTIF($O$2:O1974,O1974)</f>
        <v>0</v>
      </c>
      <c r="AI1974">
        <f>COUNTIF($Q$2:Q1974,Q1974)</f>
        <v>0</v>
      </c>
      <c r="AJ1974">
        <f>COUNTIF($S$2:S1974,S1974)</f>
        <v>0</v>
      </c>
      <c r="AK1974">
        <f t="shared" si="30"/>
        <v>0</v>
      </c>
      <c r="AL1974">
        <f>IF(AD1974="",0,COUNTIF($AD$2:AD1974,AD1974))</f>
        <v>0</v>
      </c>
    </row>
    <row r="1975" spans="1:38">
      <c r="A1975" t="s">
        <v>6438</v>
      </c>
      <c r="B1975" t="s">
        <v>4</v>
      </c>
      <c r="C1975">
        <v>301</v>
      </c>
      <c r="D1975" t="s">
        <v>55</v>
      </c>
      <c r="E1975"/>
      <c r="F1975">
        <v>0</v>
      </c>
      <c r="G1975">
        <v>0</v>
      </c>
      <c r="H1975"/>
      <c r="I1975">
        <v>0</v>
      </c>
      <c r="J1975">
        <v>0</v>
      </c>
      <c r="K1975"/>
      <c r="L1975">
        <v>0</v>
      </c>
      <c r="M1975"/>
      <c r="N1975">
        <v>0</v>
      </c>
      <c r="O1975"/>
      <c r="P1975">
        <v>0</v>
      </c>
      <c r="Q1975"/>
      <c r="R1975">
        <v>0</v>
      </c>
      <c r="S1975"/>
      <c r="T1975">
        <v>0</v>
      </c>
      <c r="U1975" t="s">
        <v>53</v>
      </c>
      <c r="V1975" t="s">
        <v>53</v>
      </c>
      <c r="W1975"/>
      <c r="X1975">
        <v>0</v>
      </c>
      <c r="Y1975">
        <v>0</v>
      </c>
      <c r="Z1975">
        <v>4</v>
      </c>
      <c r="AA1975">
        <v>2</v>
      </c>
      <c r="AB1975">
        <v>1</v>
      </c>
      <c r="AC1975">
        <v>0</v>
      </c>
      <c r="AD1975" t="s">
        <v>53</v>
      </c>
      <c r="AE1975">
        <f>COUNTIF($E$2:E1975,E1975)</f>
        <v>0</v>
      </c>
      <c r="AF1975">
        <f>COUNTIF($H$2:$H1975,H1975)</f>
        <v>0</v>
      </c>
      <c r="AG1975">
        <f>COUNTIF($M$2:M1975,M1975)</f>
        <v>0</v>
      </c>
      <c r="AH1975">
        <f>COUNTIF($O$2:O1975,O1975)</f>
        <v>0</v>
      </c>
      <c r="AI1975">
        <f>COUNTIF($Q$2:Q1975,Q1975)</f>
        <v>0</v>
      </c>
      <c r="AJ1975">
        <f>COUNTIF($S$2:S1975,S1975)</f>
        <v>0</v>
      </c>
      <c r="AK1975">
        <f t="shared" si="30"/>
        <v>0</v>
      </c>
      <c r="AL1975">
        <f>IF(AD1975="",0,COUNTIF($AD$2:AD1975,AD1975))</f>
        <v>0</v>
      </c>
    </row>
    <row r="1976" spans="1:38">
      <c r="A1976" t="s">
        <v>6439</v>
      </c>
      <c r="B1976" t="s">
        <v>56</v>
      </c>
      <c r="C1976">
        <v>200</v>
      </c>
      <c r="D1976" t="s">
        <v>54</v>
      </c>
      <c r="E1976" t="s">
        <v>6440</v>
      </c>
      <c r="F1976">
        <v>40</v>
      </c>
      <c r="G1976">
        <v>329</v>
      </c>
      <c r="H1976"/>
      <c r="I1976">
        <v>0</v>
      </c>
      <c r="J1976">
        <v>0</v>
      </c>
      <c r="K1976"/>
      <c r="L1976">
        <v>0</v>
      </c>
      <c r="M1976" t="s">
        <v>6441</v>
      </c>
      <c r="N1976">
        <v>58</v>
      </c>
      <c r="O1976"/>
      <c r="P1976">
        <v>0</v>
      </c>
      <c r="Q1976" t="s">
        <v>6442</v>
      </c>
      <c r="R1976">
        <v>14</v>
      </c>
      <c r="S1976" t="s">
        <v>6443</v>
      </c>
      <c r="T1976">
        <v>13</v>
      </c>
      <c r="U1976" t="s">
        <v>53</v>
      </c>
      <c r="V1976" t="s">
        <v>53</v>
      </c>
      <c r="W1976" t="s">
        <v>108</v>
      </c>
      <c r="X1976">
        <v>50102</v>
      </c>
      <c r="Y1976">
        <v>1532</v>
      </c>
      <c r="Z1976">
        <v>2</v>
      </c>
      <c r="AA1976">
        <v>14</v>
      </c>
      <c r="AB1976">
        <v>82</v>
      </c>
      <c r="AC1976">
        <v>1</v>
      </c>
      <c r="AD1976" t="s">
        <v>6444</v>
      </c>
      <c r="AE1976">
        <f>COUNTIF($E$2:E1976,E1976)</f>
        <v>1</v>
      </c>
      <c r="AF1976">
        <f>COUNTIF($H$2:$H1976,H1976)</f>
        <v>0</v>
      </c>
      <c r="AG1976">
        <f>COUNTIF($M$2:M1976,M1976)</f>
        <v>1</v>
      </c>
      <c r="AH1976">
        <f>COUNTIF($O$2:O1976,O1976)</f>
        <v>0</v>
      </c>
      <c r="AI1976">
        <f>COUNTIF($Q$2:Q1976,Q1976)</f>
        <v>1</v>
      </c>
      <c r="AJ1976">
        <f>COUNTIF($S$2:S1976,S1976)</f>
        <v>1</v>
      </c>
      <c r="AK1976">
        <f t="shared" si="30"/>
        <v>48.927734375</v>
      </c>
      <c r="AL1976">
        <f>IF(AD1976="",0,COUNTIF($AD$2:AD1976,AD1976))</f>
        <v>1</v>
      </c>
    </row>
    <row r="1977" spans="1:38">
      <c r="A1977" t="s">
        <v>6445</v>
      </c>
      <c r="B1977" t="s">
        <v>4</v>
      </c>
      <c r="C1977">
        <v>301</v>
      </c>
      <c r="D1977" t="s">
        <v>55</v>
      </c>
      <c r="E1977"/>
      <c r="F1977">
        <v>0</v>
      </c>
      <c r="G1977">
        <v>0</v>
      </c>
      <c r="H1977"/>
      <c r="I1977">
        <v>0</v>
      </c>
      <c r="J1977">
        <v>0</v>
      </c>
      <c r="K1977"/>
      <c r="L1977">
        <v>0</v>
      </c>
      <c r="M1977"/>
      <c r="N1977">
        <v>0</v>
      </c>
      <c r="O1977"/>
      <c r="P1977">
        <v>0</v>
      </c>
      <c r="Q1977"/>
      <c r="R1977">
        <v>0</v>
      </c>
      <c r="S1977"/>
      <c r="T1977">
        <v>0</v>
      </c>
      <c r="U1977" t="s">
        <v>53</v>
      </c>
      <c r="V1977" t="s">
        <v>53</v>
      </c>
      <c r="W1977"/>
      <c r="X1977">
        <v>188</v>
      </c>
      <c r="Y1977">
        <v>0</v>
      </c>
      <c r="Z1977">
        <v>6</v>
      </c>
      <c r="AA1977">
        <v>3</v>
      </c>
      <c r="AB1977">
        <v>1</v>
      </c>
      <c r="AC1977">
        <v>0</v>
      </c>
      <c r="AD1977" t="s">
        <v>53</v>
      </c>
      <c r="AE1977">
        <f>COUNTIF($E$2:E1977,E1977)</f>
        <v>0</v>
      </c>
      <c r="AF1977">
        <f>COUNTIF($H$2:$H1977,H1977)</f>
        <v>0</v>
      </c>
      <c r="AG1977">
        <f>COUNTIF($M$2:M1977,M1977)</f>
        <v>0</v>
      </c>
      <c r="AH1977">
        <f>COUNTIF($O$2:O1977,O1977)</f>
        <v>0</v>
      </c>
      <c r="AI1977">
        <f>COUNTIF($Q$2:Q1977,Q1977)</f>
        <v>0</v>
      </c>
      <c r="AJ1977">
        <f>COUNTIF($S$2:S1977,S1977)</f>
        <v>0</v>
      </c>
      <c r="AK1977">
        <f t="shared" si="30"/>
        <v>0.18359375</v>
      </c>
      <c r="AL1977">
        <f>IF(AD1977="",0,COUNTIF($AD$2:AD1977,AD1977))</f>
        <v>0</v>
      </c>
    </row>
    <row r="1978" spans="1:38">
      <c r="A1978" t="s">
        <v>6446</v>
      </c>
      <c r="B1978" t="s">
        <v>56</v>
      </c>
      <c r="C1978">
        <v>200</v>
      </c>
      <c r="D1978" t="s">
        <v>54</v>
      </c>
      <c r="E1978" t="s">
        <v>6447</v>
      </c>
      <c r="F1978">
        <v>64</v>
      </c>
      <c r="G1978">
        <v>525</v>
      </c>
      <c r="H1978"/>
      <c r="I1978">
        <v>0</v>
      </c>
      <c r="J1978">
        <v>0</v>
      </c>
      <c r="K1978"/>
      <c r="L1978">
        <v>0</v>
      </c>
      <c r="M1978" t="s">
        <v>6448</v>
      </c>
      <c r="N1978">
        <v>20</v>
      </c>
      <c r="O1978"/>
      <c r="P1978">
        <v>0</v>
      </c>
      <c r="Q1978" t="s">
        <v>6449</v>
      </c>
      <c r="R1978">
        <v>27</v>
      </c>
      <c r="S1978" t="s">
        <v>6450</v>
      </c>
      <c r="T1978">
        <v>44</v>
      </c>
      <c r="U1978" t="s">
        <v>53</v>
      </c>
      <c r="V1978" t="s">
        <v>53</v>
      </c>
      <c r="W1978" t="s">
        <v>108</v>
      </c>
      <c r="X1978">
        <v>37269</v>
      </c>
      <c r="Y1978">
        <v>725</v>
      </c>
      <c r="Z1978">
        <v>1</v>
      </c>
      <c r="AA1978">
        <v>1869</v>
      </c>
      <c r="AB1978">
        <v>48</v>
      </c>
      <c r="AC1978">
        <v>2</v>
      </c>
      <c r="AD1978" t="s">
        <v>6451</v>
      </c>
      <c r="AE1978">
        <f>COUNTIF($E$2:E1978,E1978)</f>
        <v>1</v>
      </c>
      <c r="AF1978">
        <f>COUNTIF($H$2:$H1978,H1978)</f>
        <v>0</v>
      </c>
      <c r="AG1978">
        <f>COUNTIF($M$2:M1978,M1978)</f>
        <v>1</v>
      </c>
      <c r="AH1978">
        <f>COUNTIF($O$2:O1978,O1978)</f>
        <v>0</v>
      </c>
      <c r="AI1978">
        <f>COUNTIF($Q$2:Q1978,Q1978)</f>
        <v>1</v>
      </c>
      <c r="AJ1978">
        <f>COUNTIF($S$2:S1978,S1978)</f>
        <v>1</v>
      </c>
      <c r="AK1978">
        <f t="shared" si="30"/>
        <v>36.3955078125</v>
      </c>
      <c r="AL1978">
        <f>IF(AD1978="",0,COUNTIF($AD$2:AD1978,AD1978))</f>
        <v>1</v>
      </c>
    </row>
    <row r="1979" spans="1:38">
      <c r="A1979" t="s">
        <v>6452</v>
      </c>
      <c r="B1979" t="s">
        <v>56</v>
      </c>
      <c r="C1979">
        <v>301</v>
      </c>
      <c r="D1979" t="s">
        <v>55</v>
      </c>
      <c r="E1979"/>
      <c r="F1979">
        <v>0</v>
      </c>
      <c r="G1979">
        <v>0</v>
      </c>
      <c r="H1979"/>
      <c r="I1979">
        <v>0</v>
      </c>
      <c r="J1979">
        <v>0</v>
      </c>
      <c r="K1979"/>
      <c r="L1979">
        <v>0</v>
      </c>
      <c r="M1979"/>
      <c r="N1979">
        <v>0</v>
      </c>
      <c r="O1979"/>
      <c r="P1979">
        <v>0</v>
      </c>
      <c r="Q1979"/>
      <c r="R1979">
        <v>0</v>
      </c>
      <c r="S1979"/>
      <c r="T1979">
        <v>0</v>
      </c>
      <c r="U1979" t="s">
        <v>53</v>
      </c>
      <c r="V1979" t="s">
        <v>53</v>
      </c>
      <c r="W1979"/>
      <c r="X1979">
        <v>0</v>
      </c>
      <c r="Y1979">
        <v>0</v>
      </c>
      <c r="Z1979">
        <v>2</v>
      </c>
      <c r="AA1979">
        <v>1</v>
      </c>
      <c r="AB1979">
        <v>1</v>
      </c>
      <c r="AC1979">
        <v>0</v>
      </c>
      <c r="AD1979" t="s">
        <v>53</v>
      </c>
      <c r="AE1979">
        <f>COUNTIF($E$2:E1979,E1979)</f>
        <v>0</v>
      </c>
      <c r="AF1979">
        <f>COUNTIF($H$2:$H1979,H1979)</f>
        <v>0</v>
      </c>
      <c r="AG1979">
        <f>COUNTIF($M$2:M1979,M1979)</f>
        <v>0</v>
      </c>
      <c r="AH1979">
        <f>COUNTIF($O$2:O1979,O1979)</f>
        <v>0</v>
      </c>
      <c r="AI1979">
        <f>COUNTIF($Q$2:Q1979,Q1979)</f>
        <v>0</v>
      </c>
      <c r="AJ1979">
        <f>COUNTIF($S$2:S1979,S1979)</f>
        <v>0</v>
      </c>
      <c r="AK1979">
        <f t="shared" si="30"/>
        <v>0</v>
      </c>
      <c r="AL1979">
        <f>IF(AD1979="",0,COUNTIF($AD$2:AD1979,AD1979))</f>
        <v>0</v>
      </c>
    </row>
    <row r="1980" spans="1:38">
      <c r="A1980" t="s">
        <v>6453</v>
      </c>
      <c r="B1980" t="s">
        <v>56</v>
      </c>
      <c r="C1980">
        <v>200</v>
      </c>
      <c r="D1980" t="s">
        <v>54</v>
      </c>
      <c r="E1980" t="s">
        <v>6454</v>
      </c>
      <c r="F1980">
        <v>60</v>
      </c>
      <c r="G1980">
        <v>502</v>
      </c>
      <c r="H1980"/>
      <c r="I1980">
        <v>0</v>
      </c>
      <c r="J1980">
        <v>0</v>
      </c>
      <c r="K1980"/>
      <c r="L1980">
        <v>0</v>
      </c>
      <c r="M1980" t="s">
        <v>6455</v>
      </c>
      <c r="N1980">
        <v>46</v>
      </c>
      <c r="O1980"/>
      <c r="P1980">
        <v>0</v>
      </c>
      <c r="Q1980" t="s">
        <v>145</v>
      </c>
      <c r="R1980">
        <v>10</v>
      </c>
      <c r="S1980"/>
      <c r="T1980">
        <v>0</v>
      </c>
      <c r="U1980" t="s">
        <v>53</v>
      </c>
      <c r="V1980" t="s">
        <v>53</v>
      </c>
      <c r="W1980" t="s">
        <v>108</v>
      </c>
      <c r="X1980">
        <v>34698</v>
      </c>
      <c r="Y1980">
        <v>400</v>
      </c>
      <c r="Z1980">
        <v>2</v>
      </c>
      <c r="AA1980">
        <v>2</v>
      </c>
      <c r="AB1980">
        <v>35</v>
      </c>
      <c r="AC1980">
        <v>3</v>
      </c>
      <c r="AD1980" t="s">
        <v>6456</v>
      </c>
      <c r="AE1980">
        <f>COUNTIF($E$2:E1980,E1980)</f>
        <v>1</v>
      </c>
      <c r="AF1980">
        <f>COUNTIF($H$2:$H1980,H1980)</f>
        <v>0</v>
      </c>
      <c r="AG1980">
        <f>COUNTIF($M$2:M1980,M1980)</f>
        <v>1</v>
      </c>
      <c r="AH1980">
        <f>COUNTIF($O$2:O1980,O1980)</f>
        <v>0</v>
      </c>
      <c r="AI1980">
        <f>COUNTIF($Q$2:Q1980,Q1980)</f>
        <v>3</v>
      </c>
      <c r="AJ1980">
        <f>COUNTIF($S$2:S1980,S1980)</f>
        <v>0</v>
      </c>
      <c r="AK1980">
        <f t="shared" si="30"/>
        <v>33.884765625</v>
      </c>
      <c r="AL1980">
        <f>IF(AD1980="",0,COUNTIF($AD$2:AD1980,AD1980))</f>
        <v>1</v>
      </c>
    </row>
    <row r="1981" spans="1:38">
      <c r="A1981" t="s">
        <v>6457</v>
      </c>
      <c r="B1981" t="s">
        <v>56</v>
      </c>
      <c r="C1981">
        <v>301</v>
      </c>
      <c r="D1981" t="s">
        <v>55</v>
      </c>
      <c r="E1981"/>
      <c r="F1981">
        <v>0</v>
      </c>
      <c r="G1981">
        <v>0</v>
      </c>
      <c r="H1981"/>
      <c r="I1981">
        <v>0</v>
      </c>
      <c r="J1981">
        <v>0</v>
      </c>
      <c r="K1981"/>
      <c r="L1981">
        <v>0</v>
      </c>
      <c r="M1981"/>
      <c r="N1981">
        <v>0</v>
      </c>
      <c r="O1981"/>
      <c r="P1981">
        <v>0</v>
      </c>
      <c r="Q1981"/>
      <c r="R1981">
        <v>0</v>
      </c>
      <c r="S1981"/>
      <c r="T1981">
        <v>0</v>
      </c>
      <c r="U1981" t="s">
        <v>53</v>
      </c>
      <c r="V1981" t="s">
        <v>53</v>
      </c>
      <c r="W1981"/>
      <c r="X1981">
        <v>0</v>
      </c>
      <c r="Y1981">
        <v>0</v>
      </c>
      <c r="Z1981">
        <v>3</v>
      </c>
      <c r="AA1981">
        <v>1</v>
      </c>
      <c r="AB1981">
        <v>1</v>
      </c>
      <c r="AC1981">
        <v>0</v>
      </c>
      <c r="AD1981" t="s">
        <v>53</v>
      </c>
      <c r="AE1981">
        <f>COUNTIF($E$2:E1981,E1981)</f>
        <v>0</v>
      </c>
      <c r="AF1981">
        <f>COUNTIF($H$2:$H1981,H1981)</f>
        <v>0</v>
      </c>
      <c r="AG1981">
        <f>COUNTIF($M$2:M1981,M1981)</f>
        <v>0</v>
      </c>
      <c r="AH1981">
        <f>COUNTIF($O$2:O1981,O1981)</f>
        <v>0</v>
      </c>
      <c r="AI1981">
        <f>COUNTIF($Q$2:Q1981,Q1981)</f>
        <v>0</v>
      </c>
      <c r="AJ1981">
        <f>COUNTIF($S$2:S1981,S1981)</f>
        <v>0</v>
      </c>
      <c r="AK1981">
        <f t="shared" si="30"/>
        <v>0</v>
      </c>
      <c r="AL1981">
        <f>IF(AD1981="",0,COUNTIF($AD$2:AD1981,AD1981))</f>
        <v>0</v>
      </c>
    </row>
    <row r="1982" spans="1:38">
      <c r="A1982" t="s">
        <v>6458</v>
      </c>
      <c r="B1982" t="s">
        <v>56</v>
      </c>
      <c r="C1982">
        <v>301</v>
      </c>
      <c r="D1982" t="s">
        <v>55</v>
      </c>
      <c r="E1982"/>
      <c r="F1982">
        <v>0</v>
      </c>
      <c r="G1982">
        <v>0</v>
      </c>
      <c r="H1982"/>
      <c r="I1982">
        <v>0</v>
      </c>
      <c r="J1982">
        <v>0</v>
      </c>
      <c r="K1982"/>
      <c r="L1982">
        <v>0</v>
      </c>
      <c r="M1982"/>
      <c r="N1982">
        <v>0</v>
      </c>
      <c r="O1982"/>
      <c r="P1982">
        <v>0</v>
      </c>
      <c r="Q1982"/>
      <c r="R1982">
        <v>0</v>
      </c>
      <c r="S1982"/>
      <c r="T1982">
        <v>0</v>
      </c>
      <c r="U1982" t="s">
        <v>53</v>
      </c>
      <c r="V1982" t="s">
        <v>53</v>
      </c>
      <c r="W1982"/>
      <c r="X1982">
        <v>0</v>
      </c>
      <c r="Y1982">
        <v>0</v>
      </c>
      <c r="Z1982">
        <v>3</v>
      </c>
      <c r="AA1982">
        <v>1</v>
      </c>
      <c r="AB1982">
        <v>1</v>
      </c>
      <c r="AC1982">
        <v>0</v>
      </c>
      <c r="AD1982" t="s">
        <v>53</v>
      </c>
      <c r="AE1982">
        <f>COUNTIF($E$2:E1982,E1982)</f>
        <v>0</v>
      </c>
      <c r="AF1982">
        <f>COUNTIF($H$2:$H1982,H1982)</f>
        <v>0</v>
      </c>
      <c r="AG1982">
        <f>COUNTIF($M$2:M1982,M1982)</f>
        <v>0</v>
      </c>
      <c r="AH1982">
        <f>COUNTIF($O$2:O1982,O1982)</f>
        <v>0</v>
      </c>
      <c r="AI1982">
        <f>COUNTIF($Q$2:Q1982,Q1982)</f>
        <v>0</v>
      </c>
      <c r="AJ1982">
        <f>COUNTIF($S$2:S1982,S1982)</f>
        <v>0</v>
      </c>
      <c r="AK1982">
        <f t="shared" si="30"/>
        <v>0</v>
      </c>
      <c r="AL1982">
        <f>IF(AD1982="",0,COUNTIF($AD$2:AD1982,AD1982))</f>
        <v>0</v>
      </c>
    </row>
    <row r="1983" spans="1:38">
      <c r="A1983" t="s">
        <v>6459</v>
      </c>
      <c r="B1983" t="s">
        <v>56</v>
      </c>
      <c r="C1983">
        <v>200</v>
      </c>
      <c r="D1983" t="s">
        <v>54</v>
      </c>
      <c r="E1983" t="s">
        <v>6460</v>
      </c>
      <c r="F1983">
        <v>51</v>
      </c>
      <c r="G1983">
        <v>423</v>
      </c>
      <c r="H1983"/>
      <c r="I1983">
        <v>0</v>
      </c>
      <c r="J1983">
        <v>0</v>
      </c>
      <c r="K1983"/>
      <c r="L1983">
        <v>0</v>
      </c>
      <c r="M1983" t="s">
        <v>6461</v>
      </c>
      <c r="N1983">
        <v>23</v>
      </c>
      <c r="O1983"/>
      <c r="P1983">
        <v>0</v>
      </c>
      <c r="Q1983" t="s">
        <v>6462</v>
      </c>
      <c r="R1983">
        <v>27</v>
      </c>
      <c r="S1983" t="s">
        <v>6463</v>
      </c>
      <c r="T1983">
        <v>25</v>
      </c>
      <c r="U1983" t="s">
        <v>53</v>
      </c>
      <c r="V1983" t="s">
        <v>53</v>
      </c>
      <c r="W1983" t="s">
        <v>108</v>
      </c>
      <c r="X1983">
        <v>35540</v>
      </c>
      <c r="Y1983">
        <v>681</v>
      </c>
      <c r="Z1983">
        <v>5</v>
      </c>
      <c r="AA1983">
        <v>3</v>
      </c>
      <c r="AB1983">
        <v>37</v>
      </c>
      <c r="AC1983">
        <v>0</v>
      </c>
      <c r="AD1983" t="s">
        <v>6464</v>
      </c>
      <c r="AE1983">
        <f>COUNTIF($E$2:E1983,E1983)</f>
        <v>1</v>
      </c>
      <c r="AF1983">
        <f>COUNTIF($H$2:$H1983,H1983)</f>
        <v>0</v>
      </c>
      <c r="AG1983">
        <f>COUNTIF($M$2:M1983,M1983)</f>
        <v>1</v>
      </c>
      <c r="AH1983">
        <f>COUNTIF($O$2:O1983,O1983)</f>
        <v>0</v>
      </c>
      <c r="AI1983">
        <f>COUNTIF($Q$2:Q1983,Q1983)</f>
        <v>1</v>
      </c>
      <c r="AJ1983">
        <f>COUNTIF($S$2:S1983,S1983)</f>
        <v>1</v>
      </c>
      <c r="AK1983">
        <f t="shared" si="30"/>
        <v>34.70703125</v>
      </c>
      <c r="AL1983">
        <f>IF(AD1983="",0,COUNTIF($AD$2:AD1983,AD1983))</f>
        <v>1</v>
      </c>
    </row>
    <row r="1984" spans="1:38">
      <c r="A1984" t="s">
        <v>6465</v>
      </c>
      <c r="B1984" t="s">
        <v>56</v>
      </c>
      <c r="C1984">
        <v>301</v>
      </c>
      <c r="D1984" t="s">
        <v>55</v>
      </c>
      <c r="E1984"/>
      <c r="F1984">
        <v>0</v>
      </c>
      <c r="G1984">
        <v>0</v>
      </c>
      <c r="H1984"/>
      <c r="I1984">
        <v>0</v>
      </c>
      <c r="J1984">
        <v>0</v>
      </c>
      <c r="K1984"/>
      <c r="L1984">
        <v>0</v>
      </c>
      <c r="M1984"/>
      <c r="N1984">
        <v>0</v>
      </c>
      <c r="O1984"/>
      <c r="P1984">
        <v>0</v>
      </c>
      <c r="Q1984"/>
      <c r="R1984">
        <v>0</v>
      </c>
      <c r="S1984"/>
      <c r="T1984">
        <v>0</v>
      </c>
      <c r="U1984" t="s">
        <v>53</v>
      </c>
      <c r="V1984" t="s">
        <v>53</v>
      </c>
      <c r="W1984"/>
      <c r="X1984">
        <v>0</v>
      </c>
      <c r="Y1984">
        <v>0</v>
      </c>
      <c r="Z1984">
        <v>6</v>
      </c>
      <c r="AA1984">
        <v>1</v>
      </c>
      <c r="AB1984">
        <v>1</v>
      </c>
      <c r="AC1984">
        <v>0</v>
      </c>
      <c r="AD1984" t="s">
        <v>53</v>
      </c>
      <c r="AE1984">
        <f>COUNTIF($E$2:E1984,E1984)</f>
        <v>0</v>
      </c>
      <c r="AF1984">
        <f>COUNTIF($H$2:$H1984,H1984)</f>
        <v>0</v>
      </c>
      <c r="AG1984">
        <f>COUNTIF($M$2:M1984,M1984)</f>
        <v>0</v>
      </c>
      <c r="AH1984">
        <f>COUNTIF($O$2:O1984,O1984)</f>
        <v>0</v>
      </c>
      <c r="AI1984">
        <f>COUNTIF($Q$2:Q1984,Q1984)</f>
        <v>0</v>
      </c>
      <c r="AJ1984">
        <f>COUNTIF($S$2:S1984,S1984)</f>
        <v>0</v>
      </c>
      <c r="AK1984">
        <f t="shared" si="30"/>
        <v>0</v>
      </c>
      <c r="AL1984">
        <f>IF(AD1984="",0,COUNTIF($AD$2:AD1984,AD1984))</f>
        <v>0</v>
      </c>
    </row>
    <row r="1985" spans="1:38">
      <c r="A1985" t="s">
        <v>6466</v>
      </c>
      <c r="B1985" t="s">
        <v>6467</v>
      </c>
      <c r="C1985">
        <v>200</v>
      </c>
      <c r="D1985" t="s">
        <v>54</v>
      </c>
      <c r="E1985"/>
      <c r="F1985">
        <v>0</v>
      </c>
      <c r="G1985">
        <v>0</v>
      </c>
      <c r="H1985"/>
      <c r="I1985">
        <v>0</v>
      </c>
      <c r="J1985">
        <v>0</v>
      </c>
      <c r="K1985"/>
      <c r="L1985">
        <v>0</v>
      </c>
      <c r="M1985"/>
      <c r="N1985">
        <v>0</v>
      </c>
      <c r="O1985"/>
      <c r="P1985">
        <v>0</v>
      </c>
      <c r="Q1985"/>
      <c r="R1985">
        <v>0</v>
      </c>
      <c r="S1985"/>
      <c r="T1985">
        <v>0</v>
      </c>
      <c r="U1985" t="s">
        <v>53</v>
      </c>
      <c r="V1985" t="s">
        <v>53</v>
      </c>
      <c r="W1985"/>
      <c r="X1985">
        <v>0</v>
      </c>
      <c r="Y1985">
        <v>0</v>
      </c>
      <c r="Z1985">
        <v>2</v>
      </c>
      <c r="AA1985">
        <v>1</v>
      </c>
      <c r="AB1985">
        <v>0</v>
      </c>
      <c r="AC1985">
        <v>0</v>
      </c>
      <c r="AD1985" t="s">
        <v>53</v>
      </c>
      <c r="AE1985">
        <f>COUNTIF($E$2:E1985,E1985)</f>
        <v>0</v>
      </c>
      <c r="AF1985">
        <f>COUNTIF($H$2:$H1985,H1985)</f>
        <v>0</v>
      </c>
      <c r="AG1985">
        <f>COUNTIF($M$2:M1985,M1985)</f>
        <v>0</v>
      </c>
      <c r="AH1985">
        <f>COUNTIF($O$2:O1985,O1985)</f>
        <v>0</v>
      </c>
      <c r="AI1985">
        <f>COUNTIF($Q$2:Q1985,Q1985)</f>
        <v>0</v>
      </c>
      <c r="AJ1985">
        <f>COUNTIF($S$2:S1985,S1985)</f>
        <v>0</v>
      </c>
      <c r="AK1985">
        <f t="shared" si="30"/>
        <v>0</v>
      </c>
      <c r="AL1985">
        <f>IF(AD1985="",0,COUNTIF($AD$2:AD1985,AD1985))</f>
        <v>0</v>
      </c>
    </row>
    <row r="1986" spans="1:38">
      <c r="A1986" t="s">
        <v>6468</v>
      </c>
      <c r="B1986" t="s">
        <v>4</v>
      </c>
      <c r="C1986">
        <v>301</v>
      </c>
      <c r="D1986" t="s">
        <v>55</v>
      </c>
      <c r="E1986"/>
      <c r="F1986">
        <v>0</v>
      </c>
      <c r="G1986">
        <v>0</v>
      </c>
      <c r="H1986"/>
      <c r="I1986">
        <v>0</v>
      </c>
      <c r="J1986">
        <v>0</v>
      </c>
      <c r="K1986"/>
      <c r="L1986">
        <v>0</v>
      </c>
      <c r="M1986"/>
      <c r="N1986">
        <v>0</v>
      </c>
      <c r="O1986"/>
      <c r="P1986">
        <v>0</v>
      </c>
      <c r="Q1986"/>
      <c r="R1986">
        <v>0</v>
      </c>
      <c r="S1986"/>
      <c r="T1986">
        <v>0</v>
      </c>
      <c r="U1986" t="s">
        <v>53</v>
      </c>
      <c r="V1986" t="s">
        <v>53</v>
      </c>
      <c r="W1986"/>
      <c r="X1986">
        <v>188</v>
      </c>
      <c r="Y1986">
        <v>0</v>
      </c>
      <c r="Z1986">
        <v>1</v>
      </c>
      <c r="AA1986">
        <v>0</v>
      </c>
      <c r="AB1986">
        <v>1</v>
      </c>
      <c r="AC1986">
        <v>0</v>
      </c>
      <c r="AD1986" t="s">
        <v>53</v>
      </c>
      <c r="AE1986">
        <f>COUNTIF($E$2:E1986,E1986)</f>
        <v>0</v>
      </c>
      <c r="AF1986">
        <f>COUNTIF($H$2:$H1986,H1986)</f>
        <v>0</v>
      </c>
      <c r="AG1986">
        <f>COUNTIF($M$2:M1986,M1986)</f>
        <v>0</v>
      </c>
      <c r="AH1986">
        <f>COUNTIF($O$2:O1986,O1986)</f>
        <v>0</v>
      </c>
      <c r="AI1986">
        <f>COUNTIF($Q$2:Q1986,Q1986)</f>
        <v>0</v>
      </c>
      <c r="AJ1986">
        <f>COUNTIF($S$2:S1986,S1986)</f>
        <v>0</v>
      </c>
      <c r="AK1986">
        <f t="shared" si="30"/>
        <v>0.18359375</v>
      </c>
      <c r="AL1986">
        <f>IF(AD1986="",0,COUNTIF($AD$2:AD1986,AD1986))</f>
        <v>0</v>
      </c>
    </row>
    <row r="1987" spans="1:38">
      <c r="A1987" t="s">
        <v>6469</v>
      </c>
      <c r="B1987" t="s">
        <v>4</v>
      </c>
      <c r="C1987">
        <v>200</v>
      </c>
      <c r="D1987" t="s">
        <v>54</v>
      </c>
      <c r="E1987"/>
      <c r="F1987">
        <v>0</v>
      </c>
      <c r="G1987">
        <v>0</v>
      </c>
      <c r="H1987"/>
      <c r="I1987">
        <v>0</v>
      </c>
      <c r="J1987">
        <v>0</v>
      </c>
      <c r="K1987"/>
      <c r="L1987">
        <v>0</v>
      </c>
      <c r="M1987"/>
      <c r="N1987">
        <v>0</v>
      </c>
      <c r="O1987"/>
      <c r="P1987">
        <v>0</v>
      </c>
      <c r="Q1987"/>
      <c r="R1987">
        <v>0</v>
      </c>
      <c r="S1987"/>
      <c r="T1987">
        <v>0</v>
      </c>
      <c r="U1987" t="s">
        <v>53</v>
      </c>
      <c r="V1987" t="s">
        <v>53</v>
      </c>
      <c r="W1987"/>
      <c r="X1987">
        <v>19328</v>
      </c>
      <c r="Y1987">
        <v>119</v>
      </c>
      <c r="Z1987">
        <v>5</v>
      </c>
      <c r="AA1987">
        <v>2</v>
      </c>
      <c r="AB1987">
        <v>0</v>
      </c>
      <c r="AC1987">
        <v>3</v>
      </c>
      <c r="AD1987" t="s">
        <v>6470</v>
      </c>
      <c r="AE1987">
        <f>COUNTIF($E$2:E1987,E1987)</f>
        <v>0</v>
      </c>
      <c r="AF1987">
        <f>COUNTIF($H$2:$H1987,H1987)</f>
        <v>0</v>
      </c>
      <c r="AG1987">
        <f>COUNTIF($M$2:M1987,M1987)</f>
        <v>0</v>
      </c>
      <c r="AH1987">
        <f>COUNTIF($O$2:O1987,O1987)</f>
        <v>0</v>
      </c>
      <c r="AI1987">
        <f>COUNTIF($Q$2:Q1987,Q1987)</f>
        <v>0</v>
      </c>
      <c r="AJ1987">
        <f>COUNTIF($S$2:S1987,S1987)</f>
        <v>0</v>
      </c>
      <c r="AK1987">
        <f t="shared" ref="AK1987:AK2050" si="31">X1987/1024</f>
        <v>18.875</v>
      </c>
      <c r="AL1987">
        <f>IF(AD1987="",0,COUNTIF($AD$2:AD1987,AD1987))</f>
        <v>1</v>
      </c>
    </row>
    <row r="1988" spans="1:38">
      <c r="A1988" t="s">
        <v>6471</v>
      </c>
      <c r="B1988" t="s">
        <v>15</v>
      </c>
      <c r="C1988">
        <v>200</v>
      </c>
      <c r="D1988" t="s">
        <v>54</v>
      </c>
      <c r="E1988"/>
      <c r="F1988">
        <v>0</v>
      </c>
      <c r="G1988">
        <v>0</v>
      </c>
      <c r="H1988"/>
      <c r="I1988">
        <v>0</v>
      </c>
      <c r="J1988">
        <v>0</v>
      </c>
      <c r="K1988"/>
      <c r="L1988">
        <v>0</v>
      </c>
      <c r="M1988"/>
      <c r="N1988">
        <v>0</v>
      </c>
      <c r="O1988"/>
      <c r="P1988">
        <v>0</v>
      </c>
      <c r="Q1988"/>
      <c r="R1988">
        <v>0</v>
      </c>
      <c r="S1988"/>
      <c r="T1988">
        <v>0</v>
      </c>
      <c r="U1988" t="s">
        <v>53</v>
      </c>
      <c r="V1988" t="s">
        <v>53</v>
      </c>
      <c r="W1988"/>
      <c r="X1988">
        <v>48887</v>
      </c>
      <c r="Y1988">
        <v>0</v>
      </c>
      <c r="Z1988">
        <v>6</v>
      </c>
      <c r="AA1988">
        <v>0</v>
      </c>
      <c r="AB1988">
        <v>0</v>
      </c>
      <c r="AC1988">
        <v>0</v>
      </c>
      <c r="AD1988" t="s">
        <v>53</v>
      </c>
      <c r="AE1988">
        <f>COUNTIF($E$2:E1988,E1988)</f>
        <v>0</v>
      </c>
      <c r="AF1988">
        <f>COUNTIF($H$2:$H1988,H1988)</f>
        <v>0</v>
      </c>
      <c r="AG1988">
        <f>COUNTIF($M$2:M1988,M1988)</f>
        <v>0</v>
      </c>
      <c r="AH1988">
        <f>COUNTIF($O$2:O1988,O1988)</f>
        <v>0</v>
      </c>
      <c r="AI1988">
        <f>COUNTIF($Q$2:Q1988,Q1988)</f>
        <v>0</v>
      </c>
      <c r="AJ1988">
        <f>COUNTIF($S$2:S1988,S1988)</f>
        <v>0</v>
      </c>
      <c r="AK1988">
        <f t="shared" si="31"/>
        <v>47.7412109375</v>
      </c>
      <c r="AL1988">
        <f>IF(AD1988="",0,COUNTIF($AD$2:AD1988,AD1988))</f>
        <v>0</v>
      </c>
    </row>
    <row r="1989" spans="1:38">
      <c r="A1989" t="s">
        <v>6472</v>
      </c>
      <c r="B1989" t="s">
        <v>9</v>
      </c>
      <c r="C1989">
        <v>200</v>
      </c>
      <c r="D1989" t="s">
        <v>54</v>
      </c>
      <c r="E1989"/>
      <c r="F1989">
        <v>0</v>
      </c>
      <c r="G1989">
        <v>0</v>
      </c>
      <c r="H1989"/>
      <c r="I1989">
        <v>0</v>
      </c>
      <c r="J1989">
        <v>0</v>
      </c>
      <c r="K1989"/>
      <c r="L1989">
        <v>0</v>
      </c>
      <c r="M1989"/>
      <c r="N1989">
        <v>0</v>
      </c>
      <c r="O1989"/>
      <c r="P1989">
        <v>0</v>
      </c>
      <c r="Q1989"/>
      <c r="R1989">
        <v>0</v>
      </c>
      <c r="S1989"/>
      <c r="T1989">
        <v>0</v>
      </c>
      <c r="U1989" t="s">
        <v>53</v>
      </c>
      <c r="V1989" t="s">
        <v>53</v>
      </c>
      <c r="W1989"/>
      <c r="X1989">
        <v>12937</v>
      </c>
      <c r="Y1989">
        <v>0</v>
      </c>
      <c r="Z1989">
        <v>6</v>
      </c>
      <c r="AA1989">
        <v>0</v>
      </c>
      <c r="AB1989">
        <v>0</v>
      </c>
      <c r="AC1989">
        <v>0</v>
      </c>
      <c r="AD1989" t="s">
        <v>53</v>
      </c>
      <c r="AE1989">
        <f>COUNTIF($E$2:E1989,E1989)</f>
        <v>0</v>
      </c>
      <c r="AF1989">
        <f>COUNTIF($H$2:$H1989,H1989)</f>
        <v>0</v>
      </c>
      <c r="AG1989">
        <f>COUNTIF($M$2:M1989,M1989)</f>
        <v>0</v>
      </c>
      <c r="AH1989">
        <f>COUNTIF($O$2:O1989,O1989)</f>
        <v>0</v>
      </c>
      <c r="AI1989">
        <f>COUNTIF($Q$2:Q1989,Q1989)</f>
        <v>0</v>
      </c>
      <c r="AJ1989">
        <f>COUNTIF($S$2:S1989,S1989)</f>
        <v>0</v>
      </c>
      <c r="AK1989">
        <f t="shared" si="31"/>
        <v>12.6337890625</v>
      </c>
      <c r="AL1989">
        <f>IF(AD1989="",0,COUNTIF($AD$2:AD1989,AD1989))</f>
        <v>0</v>
      </c>
    </row>
    <row r="1990" spans="1:38">
      <c r="A1990" t="s">
        <v>6473</v>
      </c>
      <c r="B1990" t="s">
        <v>14</v>
      </c>
      <c r="C1990">
        <v>200</v>
      </c>
      <c r="D1990" t="s">
        <v>54</v>
      </c>
      <c r="E1990"/>
      <c r="F1990">
        <v>0</v>
      </c>
      <c r="G1990">
        <v>0</v>
      </c>
      <c r="H1990"/>
      <c r="I1990">
        <v>0</v>
      </c>
      <c r="J1990">
        <v>0</v>
      </c>
      <c r="K1990"/>
      <c r="L1990">
        <v>0</v>
      </c>
      <c r="M1990"/>
      <c r="N1990">
        <v>0</v>
      </c>
      <c r="O1990"/>
      <c r="P1990">
        <v>0</v>
      </c>
      <c r="Q1990"/>
      <c r="R1990">
        <v>0</v>
      </c>
      <c r="S1990"/>
      <c r="T1990">
        <v>0</v>
      </c>
      <c r="U1990" t="s">
        <v>53</v>
      </c>
      <c r="V1990" t="s">
        <v>53</v>
      </c>
      <c r="W1990"/>
      <c r="X1990">
        <v>39795</v>
      </c>
      <c r="Y1990">
        <v>0</v>
      </c>
      <c r="Z1990">
        <v>8</v>
      </c>
      <c r="AA1990">
        <v>2</v>
      </c>
      <c r="AB1990">
        <v>0</v>
      </c>
      <c r="AC1990">
        <v>0</v>
      </c>
      <c r="AD1990" t="s">
        <v>53</v>
      </c>
      <c r="AE1990">
        <f>COUNTIF($E$2:E1990,E1990)</f>
        <v>0</v>
      </c>
      <c r="AF1990">
        <f>COUNTIF($H$2:$H1990,H1990)</f>
        <v>0</v>
      </c>
      <c r="AG1990">
        <f>COUNTIF($M$2:M1990,M1990)</f>
        <v>0</v>
      </c>
      <c r="AH1990">
        <f>COUNTIF($O$2:O1990,O1990)</f>
        <v>0</v>
      </c>
      <c r="AI1990">
        <f>COUNTIF($Q$2:Q1990,Q1990)</f>
        <v>0</v>
      </c>
      <c r="AJ1990">
        <f>COUNTIF($S$2:S1990,S1990)</f>
        <v>0</v>
      </c>
      <c r="AK1990">
        <f t="shared" si="31"/>
        <v>38.8623046875</v>
      </c>
      <c r="AL1990">
        <f>IF(AD1990="",0,COUNTIF($AD$2:AD1990,AD1990))</f>
        <v>0</v>
      </c>
    </row>
    <row r="1991" spans="1:38">
      <c r="A1991" t="s">
        <v>6474</v>
      </c>
      <c r="B1991" t="s">
        <v>14</v>
      </c>
      <c r="C1991">
        <v>200</v>
      </c>
      <c r="D1991" t="s">
        <v>54</v>
      </c>
      <c r="E1991"/>
      <c r="F1991">
        <v>0</v>
      </c>
      <c r="G1991">
        <v>0</v>
      </c>
      <c r="H1991"/>
      <c r="I1991">
        <v>0</v>
      </c>
      <c r="J1991">
        <v>0</v>
      </c>
      <c r="K1991"/>
      <c r="L1991">
        <v>0</v>
      </c>
      <c r="M1991"/>
      <c r="N1991">
        <v>0</v>
      </c>
      <c r="O1991"/>
      <c r="P1991">
        <v>0</v>
      </c>
      <c r="Q1991"/>
      <c r="R1991">
        <v>0</v>
      </c>
      <c r="S1991"/>
      <c r="T1991">
        <v>0</v>
      </c>
      <c r="U1991" t="s">
        <v>53</v>
      </c>
      <c r="V1991" t="s">
        <v>53</v>
      </c>
      <c r="W1991"/>
      <c r="X1991">
        <v>189577</v>
      </c>
      <c r="Y1991">
        <v>0</v>
      </c>
      <c r="Z1991">
        <v>2</v>
      </c>
      <c r="AA1991">
        <v>1</v>
      </c>
      <c r="AB1991">
        <v>0</v>
      </c>
      <c r="AC1991">
        <v>0</v>
      </c>
      <c r="AD1991" t="s">
        <v>53</v>
      </c>
      <c r="AE1991">
        <f>COUNTIF($E$2:E1991,E1991)</f>
        <v>0</v>
      </c>
      <c r="AF1991">
        <f>COUNTIF($H$2:$H1991,H1991)</f>
        <v>0</v>
      </c>
      <c r="AG1991">
        <f>COUNTIF($M$2:M1991,M1991)</f>
        <v>0</v>
      </c>
      <c r="AH1991">
        <f>COUNTIF($O$2:O1991,O1991)</f>
        <v>0</v>
      </c>
      <c r="AI1991">
        <f>COUNTIF($Q$2:Q1991,Q1991)</f>
        <v>0</v>
      </c>
      <c r="AJ1991">
        <f>COUNTIF($S$2:S1991,S1991)</f>
        <v>0</v>
      </c>
      <c r="AK1991">
        <f t="shared" si="31"/>
        <v>185.1337890625</v>
      </c>
      <c r="AL1991">
        <f>IF(AD1991="",0,COUNTIF($AD$2:AD1991,AD1991))</f>
        <v>0</v>
      </c>
    </row>
    <row r="1992" spans="1:38">
      <c r="A1992" t="s">
        <v>6475</v>
      </c>
      <c r="B1992" t="s">
        <v>56</v>
      </c>
      <c r="C1992">
        <v>200</v>
      </c>
      <c r="D1992" t="s">
        <v>54</v>
      </c>
      <c r="E1992" t="s">
        <v>6476</v>
      </c>
      <c r="F1992">
        <v>61</v>
      </c>
      <c r="G1992">
        <v>497</v>
      </c>
      <c r="H1992"/>
      <c r="I1992">
        <v>0</v>
      </c>
      <c r="J1992">
        <v>0</v>
      </c>
      <c r="K1992"/>
      <c r="L1992">
        <v>0</v>
      </c>
      <c r="M1992" t="s">
        <v>6477</v>
      </c>
      <c r="N1992">
        <v>18</v>
      </c>
      <c r="O1992"/>
      <c r="P1992">
        <v>0</v>
      </c>
      <c r="Q1992" t="s">
        <v>145</v>
      </c>
      <c r="R1992">
        <v>10</v>
      </c>
      <c r="S1992"/>
      <c r="T1992">
        <v>0</v>
      </c>
      <c r="U1992" t="s">
        <v>53</v>
      </c>
      <c r="V1992" t="s">
        <v>53</v>
      </c>
      <c r="W1992" t="s">
        <v>108</v>
      </c>
      <c r="X1992">
        <v>33003</v>
      </c>
      <c r="Y1992">
        <v>464</v>
      </c>
      <c r="Z1992">
        <v>1</v>
      </c>
      <c r="AA1992">
        <v>5</v>
      </c>
      <c r="AB1992">
        <v>34</v>
      </c>
      <c r="AC1992">
        <v>0</v>
      </c>
      <c r="AD1992" t="s">
        <v>6478</v>
      </c>
      <c r="AE1992">
        <f>COUNTIF($E$2:E1992,E1992)</f>
        <v>1</v>
      </c>
      <c r="AF1992">
        <f>COUNTIF($H$2:$H1992,H1992)</f>
        <v>0</v>
      </c>
      <c r="AG1992">
        <f>COUNTIF($M$2:M1992,M1992)</f>
        <v>1</v>
      </c>
      <c r="AH1992">
        <f>COUNTIF($O$2:O1992,O1992)</f>
        <v>0</v>
      </c>
      <c r="AI1992">
        <f>COUNTIF($Q$2:Q1992,Q1992)</f>
        <v>4</v>
      </c>
      <c r="AJ1992">
        <f>COUNTIF($S$2:S1992,S1992)</f>
        <v>0</v>
      </c>
      <c r="AK1992">
        <f t="shared" si="31"/>
        <v>32.2294921875</v>
      </c>
      <c r="AL1992">
        <f>IF(AD1992="",0,COUNTIF($AD$2:AD1992,AD1992))</f>
        <v>1</v>
      </c>
    </row>
    <row r="1993" spans="1:38">
      <c r="A1993" t="s">
        <v>6479</v>
      </c>
      <c r="B1993" t="s">
        <v>56</v>
      </c>
      <c r="C1993">
        <v>301</v>
      </c>
      <c r="D1993" t="s">
        <v>55</v>
      </c>
      <c r="E1993"/>
      <c r="F1993">
        <v>0</v>
      </c>
      <c r="G1993">
        <v>0</v>
      </c>
      <c r="H1993"/>
      <c r="I1993">
        <v>0</v>
      </c>
      <c r="J1993">
        <v>0</v>
      </c>
      <c r="K1993"/>
      <c r="L1993">
        <v>0</v>
      </c>
      <c r="M1993"/>
      <c r="N1993">
        <v>0</v>
      </c>
      <c r="O1993"/>
      <c r="P1993">
        <v>0</v>
      </c>
      <c r="Q1993"/>
      <c r="R1993">
        <v>0</v>
      </c>
      <c r="S1993"/>
      <c r="T1993">
        <v>0</v>
      </c>
      <c r="U1993" t="s">
        <v>53</v>
      </c>
      <c r="V1993" t="s">
        <v>53</v>
      </c>
      <c r="W1993"/>
      <c r="X1993">
        <v>0</v>
      </c>
      <c r="Y1993">
        <v>0</v>
      </c>
      <c r="Z1993">
        <v>2</v>
      </c>
      <c r="AA1993">
        <v>1</v>
      </c>
      <c r="AB1993">
        <v>1</v>
      </c>
      <c r="AC1993">
        <v>0</v>
      </c>
      <c r="AD1993" t="s">
        <v>53</v>
      </c>
      <c r="AE1993">
        <f>COUNTIF($E$2:E1993,E1993)</f>
        <v>0</v>
      </c>
      <c r="AF1993">
        <f>COUNTIF($H$2:$H1993,H1993)</f>
        <v>0</v>
      </c>
      <c r="AG1993">
        <f>COUNTIF($M$2:M1993,M1993)</f>
        <v>0</v>
      </c>
      <c r="AH1993">
        <f>COUNTIF($O$2:O1993,O1993)</f>
        <v>0</v>
      </c>
      <c r="AI1993">
        <f>COUNTIF($Q$2:Q1993,Q1993)</f>
        <v>0</v>
      </c>
      <c r="AJ1993">
        <f>COUNTIF($S$2:S1993,S1993)</f>
        <v>0</v>
      </c>
      <c r="AK1993">
        <f t="shared" si="31"/>
        <v>0</v>
      </c>
      <c r="AL1993">
        <f>IF(AD1993="",0,COUNTIF($AD$2:AD1993,AD1993))</f>
        <v>0</v>
      </c>
    </row>
    <row r="1994" spans="1:38">
      <c r="A1994" t="s">
        <v>6480</v>
      </c>
      <c r="B1994" t="s">
        <v>56</v>
      </c>
      <c r="C1994">
        <v>200</v>
      </c>
      <c r="D1994" t="s">
        <v>54</v>
      </c>
      <c r="E1994" t="s">
        <v>6481</v>
      </c>
      <c r="F1994">
        <v>37</v>
      </c>
      <c r="G1994">
        <v>319</v>
      </c>
      <c r="H1994"/>
      <c r="I1994">
        <v>0</v>
      </c>
      <c r="J1994">
        <v>0</v>
      </c>
      <c r="K1994"/>
      <c r="L1994">
        <v>0</v>
      </c>
      <c r="M1994" t="s">
        <v>6482</v>
      </c>
      <c r="N1994">
        <v>14</v>
      </c>
      <c r="O1994"/>
      <c r="P1994">
        <v>0</v>
      </c>
      <c r="Q1994" t="s">
        <v>6483</v>
      </c>
      <c r="R1994">
        <v>39</v>
      </c>
      <c r="S1994" t="s">
        <v>145</v>
      </c>
      <c r="T1994">
        <v>10</v>
      </c>
      <c r="U1994" t="s">
        <v>53</v>
      </c>
      <c r="V1994" t="s">
        <v>53</v>
      </c>
      <c r="W1994" t="s">
        <v>108</v>
      </c>
      <c r="X1994">
        <v>33182</v>
      </c>
      <c r="Y1994">
        <v>438</v>
      </c>
      <c r="Z1994">
        <v>1</v>
      </c>
      <c r="AA1994">
        <v>3700</v>
      </c>
      <c r="AB1994">
        <v>34</v>
      </c>
      <c r="AC1994">
        <v>0</v>
      </c>
      <c r="AD1994" t="s">
        <v>6484</v>
      </c>
      <c r="AE1994">
        <f>COUNTIF($E$2:E1994,E1994)</f>
        <v>1</v>
      </c>
      <c r="AF1994">
        <f>COUNTIF($H$2:$H1994,H1994)</f>
        <v>0</v>
      </c>
      <c r="AG1994">
        <f>COUNTIF($M$2:M1994,M1994)</f>
        <v>1</v>
      </c>
      <c r="AH1994">
        <f>COUNTIF($O$2:O1994,O1994)</f>
        <v>0</v>
      </c>
      <c r="AI1994">
        <f>COUNTIF($Q$2:Q1994,Q1994)</f>
        <v>1</v>
      </c>
      <c r="AJ1994">
        <f>COUNTIF($S$2:S1994,S1994)</f>
        <v>183</v>
      </c>
      <c r="AK1994">
        <f t="shared" si="31"/>
        <v>32.404296875</v>
      </c>
      <c r="AL1994">
        <f>IF(AD1994="",0,COUNTIF($AD$2:AD1994,AD1994))</f>
        <v>1</v>
      </c>
    </row>
    <row r="1995" spans="1:38">
      <c r="A1995" t="s">
        <v>6485</v>
      </c>
      <c r="B1995" t="s">
        <v>56</v>
      </c>
      <c r="C1995">
        <v>301</v>
      </c>
      <c r="D1995" t="s">
        <v>55</v>
      </c>
      <c r="E1995"/>
      <c r="F1995">
        <v>0</v>
      </c>
      <c r="G1995">
        <v>0</v>
      </c>
      <c r="H1995"/>
      <c r="I1995">
        <v>0</v>
      </c>
      <c r="J1995">
        <v>0</v>
      </c>
      <c r="K1995"/>
      <c r="L1995">
        <v>0</v>
      </c>
      <c r="M1995"/>
      <c r="N1995">
        <v>0</v>
      </c>
      <c r="O1995"/>
      <c r="P1995">
        <v>0</v>
      </c>
      <c r="Q1995"/>
      <c r="R1995">
        <v>0</v>
      </c>
      <c r="S1995"/>
      <c r="T1995">
        <v>0</v>
      </c>
      <c r="U1995" t="s">
        <v>53</v>
      </c>
      <c r="V1995" t="s">
        <v>53</v>
      </c>
      <c r="W1995"/>
      <c r="X1995">
        <v>0</v>
      </c>
      <c r="Y1995">
        <v>0</v>
      </c>
      <c r="Z1995">
        <v>2</v>
      </c>
      <c r="AA1995">
        <v>1</v>
      </c>
      <c r="AB1995">
        <v>1</v>
      </c>
      <c r="AC1995">
        <v>0</v>
      </c>
      <c r="AD1995" t="s">
        <v>53</v>
      </c>
      <c r="AE1995">
        <f>COUNTIF($E$2:E1995,E1995)</f>
        <v>0</v>
      </c>
      <c r="AF1995">
        <f>COUNTIF($H$2:$H1995,H1995)</f>
        <v>0</v>
      </c>
      <c r="AG1995">
        <f>COUNTIF($M$2:M1995,M1995)</f>
        <v>0</v>
      </c>
      <c r="AH1995">
        <f>COUNTIF($O$2:O1995,O1995)</f>
        <v>0</v>
      </c>
      <c r="AI1995">
        <f>COUNTIF($Q$2:Q1995,Q1995)</f>
        <v>0</v>
      </c>
      <c r="AJ1995">
        <f>COUNTIF($S$2:S1995,S1995)</f>
        <v>0</v>
      </c>
      <c r="AK1995">
        <f t="shared" si="31"/>
        <v>0</v>
      </c>
      <c r="AL1995">
        <f>IF(AD1995="",0,COUNTIF($AD$2:AD1995,AD1995))</f>
        <v>0</v>
      </c>
    </row>
    <row r="1996" spans="1:38">
      <c r="A1996" t="s">
        <v>6486</v>
      </c>
      <c r="B1996" t="s">
        <v>9</v>
      </c>
      <c r="C1996">
        <v>200</v>
      </c>
      <c r="D1996" t="s">
        <v>54</v>
      </c>
      <c r="E1996"/>
      <c r="F1996">
        <v>0</v>
      </c>
      <c r="G1996">
        <v>0</v>
      </c>
      <c r="H1996"/>
      <c r="I1996">
        <v>0</v>
      </c>
      <c r="J1996">
        <v>0</v>
      </c>
      <c r="K1996"/>
      <c r="L1996">
        <v>0</v>
      </c>
      <c r="M1996"/>
      <c r="N1996">
        <v>0</v>
      </c>
      <c r="O1996"/>
      <c r="P1996">
        <v>0</v>
      </c>
      <c r="Q1996"/>
      <c r="R1996">
        <v>0</v>
      </c>
      <c r="S1996"/>
      <c r="T1996">
        <v>0</v>
      </c>
      <c r="U1996" t="s">
        <v>53</v>
      </c>
      <c r="V1996" t="s">
        <v>53</v>
      </c>
      <c r="W1996"/>
      <c r="X1996">
        <v>111</v>
      </c>
      <c r="Y1996">
        <v>0</v>
      </c>
      <c r="Z1996">
        <v>4</v>
      </c>
      <c r="AA1996">
        <v>0</v>
      </c>
      <c r="AB1996">
        <v>0</v>
      </c>
      <c r="AC1996">
        <v>0</v>
      </c>
      <c r="AD1996" t="s">
        <v>53</v>
      </c>
      <c r="AE1996">
        <f>COUNTIF($E$2:E1996,E1996)</f>
        <v>0</v>
      </c>
      <c r="AF1996">
        <f>COUNTIF($H$2:$H1996,H1996)</f>
        <v>0</v>
      </c>
      <c r="AG1996">
        <f>COUNTIF($M$2:M1996,M1996)</f>
        <v>0</v>
      </c>
      <c r="AH1996">
        <f>COUNTIF($O$2:O1996,O1996)</f>
        <v>0</v>
      </c>
      <c r="AI1996">
        <f>COUNTIF($Q$2:Q1996,Q1996)</f>
        <v>0</v>
      </c>
      <c r="AJ1996">
        <f>COUNTIF($S$2:S1996,S1996)</f>
        <v>0</v>
      </c>
      <c r="AK1996">
        <f t="shared" si="31"/>
        <v>0.1083984375</v>
      </c>
      <c r="AL1996">
        <f>IF(AD1996="",0,COUNTIF($AD$2:AD1996,AD1996))</f>
        <v>0</v>
      </c>
    </row>
    <row r="1997" spans="1:38">
      <c r="A1997" t="s">
        <v>6487</v>
      </c>
      <c r="B1997" t="s">
        <v>4</v>
      </c>
      <c r="C1997">
        <v>200</v>
      </c>
      <c r="D1997" t="s">
        <v>54</v>
      </c>
      <c r="E1997"/>
      <c r="F1997">
        <v>0</v>
      </c>
      <c r="G1997">
        <v>0</v>
      </c>
      <c r="H1997"/>
      <c r="I1997">
        <v>0</v>
      </c>
      <c r="J1997">
        <v>0</v>
      </c>
      <c r="K1997"/>
      <c r="L1997">
        <v>0</v>
      </c>
      <c r="M1997"/>
      <c r="N1997">
        <v>0</v>
      </c>
      <c r="O1997"/>
      <c r="P1997">
        <v>0</v>
      </c>
      <c r="Q1997"/>
      <c r="R1997">
        <v>0</v>
      </c>
      <c r="S1997"/>
      <c r="T1997">
        <v>0</v>
      </c>
      <c r="U1997" t="s">
        <v>53</v>
      </c>
      <c r="V1997" t="s">
        <v>53</v>
      </c>
      <c r="W1997"/>
      <c r="X1997">
        <v>928</v>
      </c>
      <c r="Y1997">
        <v>47</v>
      </c>
      <c r="Z1997">
        <v>4</v>
      </c>
      <c r="AA1997">
        <v>24</v>
      </c>
      <c r="AB1997">
        <v>23</v>
      </c>
      <c r="AC1997">
        <v>0</v>
      </c>
      <c r="AD1997" t="s">
        <v>6488</v>
      </c>
      <c r="AE1997">
        <f>COUNTIF($E$2:E1997,E1997)</f>
        <v>0</v>
      </c>
      <c r="AF1997">
        <f>COUNTIF($H$2:$H1997,H1997)</f>
        <v>0</v>
      </c>
      <c r="AG1997">
        <f>COUNTIF($M$2:M1997,M1997)</f>
        <v>0</v>
      </c>
      <c r="AH1997">
        <f>COUNTIF($O$2:O1997,O1997)</f>
        <v>0</v>
      </c>
      <c r="AI1997">
        <f>COUNTIF($Q$2:Q1997,Q1997)</f>
        <v>0</v>
      </c>
      <c r="AJ1997">
        <f>COUNTIF($S$2:S1997,S1997)</f>
        <v>0</v>
      </c>
      <c r="AK1997">
        <f t="shared" si="31"/>
        <v>0.90625</v>
      </c>
      <c r="AL1997">
        <f>IF(AD1997="",0,COUNTIF($AD$2:AD1997,AD1997))</f>
        <v>1</v>
      </c>
    </row>
    <row r="1998" spans="1:38">
      <c r="A1998" t="s">
        <v>6489</v>
      </c>
      <c r="B1998" t="s">
        <v>4</v>
      </c>
      <c r="C1998">
        <v>200</v>
      </c>
      <c r="D1998" t="s">
        <v>54</v>
      </c>
      <c r="E1998"/>
      <c r="F1998">
        <v>0</v>
      </c>
      <c r="G1998">
        <v>0</v>
      </c>
      <c r="H1998"/>
      <c r="I1998">
        <v>0</v>
      </c>
      <c r="J1998">
        <v>0</v>
      </c>
      <c r="K1998"/>
      <c r="L1998">
        <v>0</v>
      </c>
      <c r="M1998"/>
      <c r="N1998">
        <v>0</v>
      </c>
      <c r="O1998"/>
      <c r="P1998">
        <v>0</v>
      </c>
      <c r="Q1998"/>
      <c r="R1998">
        <v>0</v>
      </c>
      <c r="S1998"/>
      <c r="T1998">
        <v>0</v>
      </c>
      <c r="U1998" t="s">
        <v>53</v>
      </c>
      <c r="V1998" t="s">
        <v>53</v>
      </c>
      <c r="W1998"/>
      <c r="X1998">
        <v>2179</v>
      </c>
      <c r="Y1998">
        <v>47</v>
      </c>
      <c r="Z1998">
        <v>4</v>
      </c>
      <c r="AA1998">
        <v>24</v>
      </c>
      <c r="AB1998">
        <v>23</v>
      </c>
      <c r="AC1998">
        <v>0</v>
      </c>
      <c r="AD1998" t="s">
        <v>6490</v>
      </c>
      <c r="AE1998">
        <f>COUNTIF($E$2:E1998,E1998)</f>
        <v>0</v>
      </c>
      <c r="AF1998">
        <f>COUNTIF($H$2:$H1998,H1998)</f>
        <v>0</v>
      </c>
      <c r="AG1998">
        <f>COUNTIF($M$2:M1998,M1998)</f>
        <v>0</v>
      </c>
      <c r="AH1998">
        <f>COUNTIF($O$2:O1998,O1998)</f>
        <v>0</v>
      </c>
      <c r="AI1998">
        <f>COUNTIF($Q$2:Q1998,Q1998)</f>
        <v>0</v>
      </c>
      <c r="AJ1998">
        <f>COUNTIF($S$2:S1998,S1998)</f>
        <v>0</v>
      </c>
      <c r="AK1998">
        <f t="shared" si="31"/>
        <v>2.1279296875</v>
      </c>
      <c r="AL1998">
        <f>IF(AD1998="",0,COUNTIF($AD$2:AD1998,AD1998))</f>
        <v>1</v>
      </c>
    </row>
    <row r="1999" spans="1:38">
      <c r="A1999" t="s">
        <v>6491</v>
      </c>
      <c r="B1999" t="s">
        <v>4</v>
      </c>
      <c r="C1999">
        <v>200</v>
      </c>
      <c r="D1999" t="s">
        <v>54</v>
      </c>
      <c r="E1999"/>
      <c r="F1999">
        <v>0</v>
      </c>
      <c r="G1999">
        <v>0</v>
      </c>
      <c r="H1999"/>
      <c r="I1999">
        <v>0</v>
      </c>
      <c r="J1999">
        <v>0</v>
      </c>
      <c r="K1999"/>
      <c r="L1999">
        <v>0</v>
      </c>
      <c r="M1999"/>
      <c r="N1999">
        <v>0</v>
      </c>
      <c r="O1999"/>
      <c r="P1999">
        <v>0</v>
      </c>
      <c r="Q1999"/>
      <c r="R1999">
        <v>0</v>
      </c>
      <c r="S1999"/>
      <c r="T1999">
        <v>0</v>
      </c>
      <c r="U1999" t="s">
        <v>53</v>
      </c>
      <c r="V1999" t="s">
        <v>53</v>
      </c>
      <c r="W1999"/>
      <c r="X1999">
        <v>1967</v>
      </c>
      <c r="Y1999">
        <v>47</v>
      </c>
      <c r="Z1999">
        <v>4</v>
      </c>
      <c r="AA1999">
        <v>24</v>
      </c>
      <c r="AB1999">
        <v>23</v>
      </c>
      <c r="AC1999">
        <v>0</v>
      </c>
      <c r="AD1999" t="s">
        <v>6492</v>
      </c>
      <c r="AE1999">
        <f>COUNTIF($E$2:E1999,E1999)</f>
        <v>0</v>
      </c>
      <c r="AF1999">
        <f>COUNTIF($H$2:$H1999,H1999)</f>
        <v>0</v>
      </c>
      <c r="AG1999">
        <f>COUNTIF($M$2:M1999,M1999)</f>
        <v>0</v>
      </c>
      <c r="AH1999">
        <f>COUNTIF($O$2:O1999,O1999)</f>
        <v>0</v>
      </c>
      <c r="AI1999">
        <f>COUNTIF($Q$2:Q1999,Q1999)</f>
        <v>0</v>
      </c>
      <c r="AJ1999">
        <f>COUNTIF($S$2:S1999,S1999)</f>
        <v>0</v>
      </c>
      <c r="AK1999">
        <f t="shared" si="31"/>
        <v>1.9208984375</v>
      </c>
      <c r="AL1999">
        <f>IF(AD1999="",0,COUNTIF($AD$2:AD1999,AD1999))</f>
        <v>1</v>
      </c>
    </row>
    <row r="2000" spans="1:38">
      <c r="A2000" t="s">
        <v>6493</v>
      </c>
      <c r="B2000" t="s">
        <v>4</v>
      </c>
      <c r="C2000">
        <v>200</v>
      </c>
      <c r="D2000" t="s">
        <v>54</v>
      </c>
      <c r="E2000"/>
      <c r="F2000">
        <v>0</v>
      </c>
      <c r="G2000">
        <v>0</v>
      </c>
      <c r="H2000"/>
      <c r="I2000">
        <v>0</v>
      </c>
      <c r="J2000">
        <v>0</v>
      </c>
      <c r="K2000"/>
      <c r="L2000">
        <v>0</v>
      </c>
      <c r="M2000"/>
      <c r="N2000">
        <v>0</v>
      </c>
      <c r="O2000"/>
      <c r="P2000">
        <v>0</v>
      </c>
      <c r="Q2000"/>
      <c r="R2000">
        <v>0</v>
      </c>
      <c r="S2000"/>
      <c r="T2000">
        <v>0</v>
      </c>
      <c r="U2000" t="s">
        <v>53</v>
      </c>
      <c r="V2000" t="s">
        <v>53</v>
      </c>
      <c r="W2000"/>
      <c r="X2000">
        <v>1950</v>
      </c>
      <c r="Y2000">
        <v>47</v>
      </c>
      <c r="Z2000">
        <v>4</v>
      </c>
      <c r="AA2000">
        <v>24</v>
      </c>
      <c r="AB2000">
        <v>23</v>
      </c>
      <c r="AC2000">
        <v>0</v>
      </c>
      <c r="AD2000" t="s">
        <v>6494</v>
      </c>
      <c r="AE2000">
        <f>COUNTIF($E$2:E2000,E2000)</f>
        <v>0</v>
      </c>
      <c r="AF2000">
        <f>COUNTIF($H$2:$H2000,H2000)</f>
        <v>0</v>
      </c>
      <c r="AG2000">
        <f>COUNTIF($M$2:M2000,M2000)</f>
        <v>0</v>
      </c>
      <c r="AH2000">
        <f>COUNTIF($O$2:O2000,O2000)</f>
        <v>0</v>
      </c>
      <c r="AI2000">
        <f>COUNTIF($Q$2:Q2000,Q2000)</f>
        <v>0</v>
      </c>
      <c r="AJ2000">
        <f>COUNTIF($S$2:S2000,S2000)</f>
        <v>0</v>
      </c>
      <c r="AK2000">
        <f t="shared" si="31"/>
        <v>1.904296875</v>
      </c>
      <c r="AL2000">
        <f>IF(AD2000="",0,COUNTIF($AD$2:AD2000,AD2000))</f>
        <v>1</v>
      </c>
    </row>
    <row r="2001" spans="1:38">
      <c r="A2001" t="s">
        <v>6495</v>
      </c>
      <c r="B2001" t="s">
        <v>4</v>
      </c>
      <c r="C2001">
        <v>200</v>
      </c>
      <c r="D2001" t="s">
        <v>54</v>
      </c>
      <c r="E2001"/>
      <c r="F2001">
        <v>0</v>
      </c>
      <c r="G2001">
        <v>0</v>
      </c>
      <c r="H2001"/>
      <c r="I2001">
        <v>0</v>
      </c>
      <c r="J2001">
        <v>0</v>
      </c>
      <c r="K2001"/>
      <c r="L2001">
        <v>0</v>
      </c>
      <c r="M2001"/>
      <c r="N2001">
        <v>0</v>
      </c>
      <c r="O2001"/>
      <c r="P2001">
        <v>0</v>
      </c>
      <c r="Q2001"/>
      <c r="R2001">
        <v>0</v>
      </c>
      <c r="S2001"/>
      <c r="T2001">
        <v>0</v>
      </c>
      <c r="U2001" t="s">
        <v>53</v>
      </c>
      <c r="V2001" t="s">
        <v>53</v>
      </c>
      <c r="W2001"/>
      <c r="X2001">
        <v>1361</v>
      </c>
      <c r="Y2001">
        <v>47</v>
      </c>
      <c r="Z2001">
        <v>4</v>
      </c>
      <c r="AA2001">
        <v>24</v>
      </c>
      <c r="AB2001">
        <v>23</v>
      </c>
      <c r="AC2001">
        <v>0</v>
      </c>
      <c r="AD2001" t="s">
        <v>6496</v>
      </c>
      <c r="AE2001">
        <f>COUNTIF($E$2:E2001,E2001)</f>
        <v>0</v>
      </c>
      <c r="AF2001">
        <f>COUNTIF($H$2:$H2001,H2001)</f>
        <v>0</v>
      </c>
      <c r="AG2001">
        <f>COUNTIF($M$2:M2001,M2001)</f>
        <v>0</v>
      </c>
      <c r="AH2001">
        <f>COUNTIF($O$2:O2001,O2001)</f>
        <v>0</v>
      </c>
      <c r="AI2001">
        <f>COUNTIF($Q$2:Q2001,Q2001)</f>
        <v>0</v>
      </c>
      <c r="AJ2001">
        <f>COUNTIF($S$2:S2001,S2001)</f>
        <v>0</v>
      </c>
      <c r="AK2001">
        <f t="shared" si="31"/>
        <v>1.3291015625</v>
      </c>
      <c r="AL2001">
        <f>IF(AD2001="",0,COUNTIF($AD$2:AD2001,AD2001))</f>
        <v>1</v>
      </c>
    </row>
    <row r="2002" spans="1:38">
      <c r="A2002" t="s">
        <v>6497</v>
      </c>
      <c r="B2002" t="s">
        <v>4</v>
      </c>
      <c r="C2002">
        <v>200</v>
      </c>
      <c r="D2002" t="s">
        <v>54</v>
      </c>
      <c r="E2002"/>
      <c r="F2002">
        <v>0</v>
      </c>
      <c r="G2002">
        <v>0</v>
      </c>
      <c r="H2002"/>
      <c r="I2002">
        <v>0</v>
      </c>
      <c r="J2002">
        <v>0</v>
      </c>
      <c r="K2002"/>
      <c r="L2002">
        <v>0</v>
      </c>
      <c r="M2002"/>
      <c r="N2002">
        <v>0</v>
      </c>
      <c r="O2002"/>
      <c r="P2002">
        <v>0</v>
      </c>
      <c r="Q2002"/>
      <c r="R2002">
        <v>0</v>
      </c>
      <c r="S2002"/>
      <c r="T2002">
        <v>0</v>
      </c>
      <c r="U2002" t="s">
        <v>53</v>
      </c>
      <c r="V2002" t="s">
        <v>53</v>
      </c>
      <c r="W2002"/>
      <c r="X2002">
        <v>2423</v>
      </c>
      <c r="Y2002">
        <v>47</v>
      </c>
      <c r="Z2002">
        <v>4</v>
      </c>
      <c r="AA2002">
        <v>24</v>
      </c>
      <c r="AB2002">
        <v>23</v>
      </c>
      <c r="AC2002">
        <v>0</v>
      </c>
      <c r="AD2002" t="s">
        <v>6498</v>
      </c>
      <c r="AE2002">
        <f>COUNTIF($E$2:E2002,E2002)</f>
        <v>0</v>
      </c>
      <c r="AF2002">
        <f>COUNTIF($H$2:$H2002,H2002)</f>
        <v>0</v>
      </c>
      <c r="AG2002">
        <f>COUNTIF($M$2:M2002,M2002)</f>
        <v>0</v>
      </c>
      <c r="AH2002">
        <f>COUNTIF($O$2:O2002,O2002)</f>
        <v>0</v>
      </c>
      <c r="AI2002">
        <f>COUNTIF($Q$2:Q2002,Q2002)</f>
        <v>0</v>
      </c>
      <c r="AJ2002">
        <f>COUNTIF($S$2:S2002,S2002)</f>
        <v>0</v>
      </c>
      <c r="AK2002">
        <f t="shared" si="31"/>
        <v>2.3662109375</v>
      </c>
      <c r="AL2002">
        <f>IF(AD2002="",0,COUNTIF($AD$2:AD2002,AD2002))</f>
        <v>1</v>
      </c>
    </row>
    <row r="2003" spans="1:38">
      <c r="A2003" t="s">
        <v>6499</v>
      </c>
      <c r="B2003" t="s">
        <v>4</v>
      </c>
      <c r="C2003">
        <v>200</v>
      </c>
      <c r="D2003" t="s">
        <v>54</v>
      </c>
      <c r="E2003"/>
      <c r="F2003">
        <v>0</v>
      </c>
      <c r="G2003">
        <v>0</v>
      </c>
      <c r="H2003"/>
      <c r="I2003">
        <v>0</v>
      </c>
      <c r="J2003">
        <v>0</v>
      </c>
      <c r="K2003"/>
      <c r="L2003">
        <v>0</v>
      </c>
      <c r="M2003"/>
      <c r="N2003">
        <v>0</v>
      </c>
      <c r="O2003"/>
      <c r="P2003">
        <v>0</v>
      </c>
      <c r="Q2003"/>
      <c r="R2003">
        <v>0</v>
      </c>
      <c r="S2003"/>
      <c r="T2003">
        <v>0</v>
      </c>
      <c r="U2003" t="s">
        <v>53</v>
      </c>
      <c r="V2003" t="s">
        <v>53</v>
      </c>
      <c r="W2003"/>
      <c r="X2003">
        <v>996</v>
      </c>
      <c r="Y2003">
        <v>47</v>
      </c>
      <c r="Z2003">
        <v>4</v>
      </c>
      <c r="AA2003">
        <v>24</v>
      </c>
      <c r="AB2003">
        <v>23</v>
      </c>
      <c r="AC2003">
        <v>0</v>
      </c>
      <c r="AD2003" t="s">
        <v>6500</v>
      </c>
      <c r="AE2003">
        <f>COUNTIF($E$2:E2003,E2003)</f>
        <v>0</v>
      </c>
      <c r="AF2003">
        <f>COUNTIF($H$2:$H2003,H2003)</f>
        <v>0</v>
      </c>
      <c r="AG2003">
        <f>COUNTIF($M$2:M2003,M2003)</f>
        <v>0</v>
      </c>
      <c r="AH2003">
        <f>COUNTIF($O$2:O2003,O2003)</f>
        <v>0</v>
      </c>
      <c r="AI2003">
        <f>COUNTIF($Q$2:Q2003,Q2003)</f>
        <v>0</v>
      </c>
      <c r="AJ2003">
        <f>COUNTIF($S$2:S2003,S2003)</f>
        <v>0</v>
      </c>
      <c r="AK2003">
        <f t="shared" si="31"/>
        <v>0.97265625</v>
      </c>
      <c r="AL2003">
        <f>IF(AD2003="",0,COUNTIF($AD$2:AD2003,AD2003))</f>
        <v>1</v>
      </c>
    </row>
    <row r="2004" spans="1:38">
      <c r="A2004" t="s">
        <v>6501</v>
      </c>
      <c r="B2004" t="s">
        <v>4</v>
      </c>
      <c r="C2004">
        <v>200</v>
      </c>
      <c r="D2004" t="s">
        <v>54</v>
      </c>
      <c r="E2004"/>
      <c r="F2004">
        <v>0</v>
      </c>
      <c r="G2004">
        <v>0</v>
      </c>
      <c r="H2004"/>
      <c r="I2004">
        <v>0</v>
      </c>
      <c r="J2004">
        <v>0</v>
      </c>
      <c r="K2004"/>
      <c r="L2004">
        <v>0</v>
      </c>
      <c r="M2004"/>
      <c r="N2004">
        <v>0</v>
      </c>
      <c r="O2004"/>
      <c r="P2004">
        <v>0</v>
      </c>
      <c r="Q2004"/>
      <c r="R2004">
        <v>0</v>
      </c>
      <c r="S2004"/>
      <c r="T2004">
        <v>0</v>
      </c>
      <c r="U2004" t="s">
        <v>53</v>
      </c>
      <c r="V2004" t="s">
        <v>53</v>
      </c>
      <c r="W2004"/>
      <c r="X2004">
        <v>1579</v>
      </c>
      <c r="Y2004">
        <v>47</v>
      </c>
      <c r="Z2004">
        <v>4</v>
      </c>
      <c r="AA2004">
        <v>24</v>
      </c>
      <c r="AB2004">
        <v>23</v>
      </c>
      <c r="AC2004">
        <v>0</v>
      </c>
      <c r="AD2004" t="s">
        <v>6502</v>
      </c>
      <c r="AE2004">
        <f>COUNTIF($E$2:E2004,E2004)</f>
        <v>0</v>
      </c>
      <c r="AF2004">
        <f>COUNTIF($H$2:$H2004,H2004)</f>
        <v>0</v>
      </c>
      <c r="AG2004">
        <f>COUNTIF($M$2:M2004,M2004)</f>
        <v>0</v>
      </c>
      <c r="AH2004">
        <f>COUNTIF($O$2:O2004,O2004)</f>
        <v>0</v>
      </c>
      <c r="AI2004">
        <f>COUNTIF($Q$2:Q2004,Q2004)</f>
        <v>0</v>
      </c>
      <c r="AJ2004">
        <f>COUNTIF($S$2:S2004,S2004)</f>
        <v>0</v>
      </c>
      <c r="AK2004">
        <f t="shared" si="31"/>
        <v>1.5419921875</v>
      </c>
      <c r="AL2004">
        <f>IF(AD2004="",0,COUNTIF($AD$2:AD2004,AD2004))</f>
        <v>1</v>
      </c>
    </row>
    <row r="2005" spans="1:38">
      <c r="A2005" t="s">
        <v>6503</v>
      </c>
      <c r="B2005" t="s">
        <v>4</v>
      </c>
      <c r="C2005">
        <v>200</v>
      </c>
      <c r="D2005" t="s">
        <v>54</v>
      </c>
      <c r="E2005"/>
      <c r="F2005">
        <v>0</v>
      </c>
      <c r="G2005">
        <v>0</v>
      </c>
      <c r="H2005"/>
      <c r="I2005">
        <v>0</v>
      </c>
      <c r="J2005">
        <v>0</v>
      </c>
      <c r="K2005"/>
      <c r="L2005">
        <v>0</v>
      </c>
      <c r="M2005"/>
      <c r="N2005">
        <v>0</v>
      </c>
      <c r="O2005"/>
      <c r="P2005">
        <v>0</v>
      </c>
      <c r="Q2005"/>
      <c r="R2005">
        <v>0</v>
      </c>
      <c r="S2005"/>
      <c r="T2005">
        <v>0</v>
      </c>
      <c r="U2005" t="s">
        <v>53</v>
      </c>
      <c r="V2005" t="s">
        <v>53</v>
      </c>
      <c r="W2005"/>
      <c r="X2005">
        <v>1840</v>
      </c>
      <c r="Y2005">
        <v>47</v>
      </c>
      <c r="Z2005">
        <v>4</v>
      </c>
      <c r="AA2005">
        <v>24</v>
      </c>
      <c r="AB2005">
        <v>23</v>
      </c>
      <c r="AC2005">
        <v>0</v>
      </c>
      <c r="AD2005" t="s">
        <v>6504</v>
      </c>
      <c r="AE2005">
        <f>COUNTIF($E$2:E2005,E2005)</f>
        <v>0</v>
      </c>
      <c r="AF2005">
        <f>COUNTIF($H$2:$H2005,H2005)</f>
        <v>0</v>
      </c>
      <c r="AG2005">
        <f>COUNTIF($M$2:M2005,M2005)</f>
        <v>0</v>
      </c>
      <c r="AH2005">
        <f>COUNTIF($O$2:O2005,O2005)</f>
        <v>0</v>
      </c>
      <c r="AI2005">
        <f>COUNTIF($Q$2:Q2005,Q2005)</f>
        <v>0</v>
      </c>
      <c r="AJ2005">
        <f>COUNTIF($S$2:S2005,S2005)</f>
        <v>0</v>
      </c>
      <c r="AK2005">
        <f t="shared" si="31"/>
        <v>1.796875</v>
      </c>
      <c r="AL2005">
        <f>IF(AD2005="",0,COUNTIF($AD$2:AD2005,AD2005))</f>
        <v>1</v>
      </c>
    </row>
    <row r="2006" spans="1:38">
      <c r="A2006" t="s">
        <v>6505</v>
      </c>
      <c r="B2006" t="s">
        <v>4</v>
      </c>
      <c r="C2006">
        <v>200</v>
      </c>
      <c r="D2006" t="s">
        <v>54</v>
      </c>
      <c r="E2006"/>
      <c r="F2006">
        <v>0</v>
      </c>
      <c r="G2006">
        <v>0</v>
      </c>
      <c r="H2006"/>
      <c r="I2006">
        <v>0</v>
      </c>
      <c r="J2006">
        <v>0</v>
      </c>
      <c r="K2006"/>
      <c r="L2006">
        <v>0</v>
      </c>
      <c r="M2006"/>
      <c r="N2006">
        <v>0</v>
      </c>
      <c r="O2006"/>
      <c r="P2006">
        <v>0</v>
      </c>
      <c r="Q2006"/>
      <c r="R2006">
        <v>0</v>
      </c>
      <c r="S2006"/>
      <c r="T2006">
        <v>0</v>
      </c>
      <c r="U2006" t="s">
        <v>53</v>
      </c>
      <c r="V2006" t="s">
        <v>53</v>
      </c>
      <c r="W2006"/>
      <c r="X2006">
        <v>2141</v>
      </c>
      <c r="Y2006">
        <v>47</v>
      </c>
      <c r="Z2006">
        <v>4</v>
      </c>
      <c r="AA2006">
        <v>24</v>
      </c>
      <c r="AB2006">
        <v>23</v>
      </c>
      <c r="AC2006">
        <v>0</v>
      </c>
      <c r="AD2006" t="s">
        <v>6506</v>
      </c>
      <c r="AE2006">
        <f>COUNTIF($E$2:E2006,E2006)</f>
        <v>0</v>
      </c>
      <c r="AF2006">
        <f>COUNTIF($H$2:$H2006,H2006)</f>
        <v>0</v>
      </c>
      <c r="AG2006">
        <f>COUNTIF($M$2:M2006,M2006)</f>
        <v>0</v>
      </c>
      <c r="AH2006">
        <f>COUNTIF($O$2:O2006,O2006)</f>
        <v>0</v>
      </c>
      <c r="AI2006">
        <f>COUNTIF($Q$2:Q2006,Q2006)</f>
        <v>0</v>
      </c>
      <c r="AJ2006">
        <f>COUNTIF($S$2:S2006,S2006)</f>
        <v>0</v>
      </c>
      <c r="AK2006">
        <f t="shared" si="31"/>
        <v>2.0908203125</v>
      </c>
      <c r="AL2006">
        <f>IF(AD2006="",0,COUNTIF($AD$2:AD2006,AD2006))</f>
        <v>1</v>
      </c>
    </row>
    <row r="2007" spans="1:38">
      <c r="A2007" t="s">
        <v>6507</v>
      </c>
      <c r="B2007" t="s">
        <v>4</v>
      </c>
      <c r="C2007">
        <v>200</v>
      </c>
      <c r="D2007" t="s">
        <v>54</v>
      </c>
      <c r="E2007"/>
      <c r="F2007">
        <v>0</v>
      </c>
      <c r="G2007">
        <v>0</v>
      </c>
      <c r="H2007"/>
      <c r="I2007">
        <v>0</v>
      </c>
      <c r="J2007">
        <v>0</v>
      </c>
      <c r="K2007"/>
      <c r="L2007">
        <v>0</v>
      </c>
      <c r="M2007"/>
      <c r="N2007">
        <v>0</v>
      </c>
      <c r="O2007"/>
      <c r="P2007">
        <v>0</v>
      </c>
      <c r="Q2007"/>
      <c r="R2007">
        <v>0</v>
      </c>
      <c r="S2007"/>
      <c r="T2007">
        <v>0</v>
      </c>
      <c r="U2007" t="s">
        <v>53</v>
      </c>
      <c r="V2007" t="s">
        <v>53</v>
      </c>
      <c r="W2007"/>
      <c r="X2007">
        <v>1868</v>
      </c>
      <c r="Y2007">
        <v>47</v>
      </c>
      <c r="Z2007">
        <v>4</v>
      </c>
      <c r="AA2007">
        <v>24</v>
      </c>
      <c r="AB2007">
        <v>23</v>
      </c>
      <c r="AC2007">
        <v>0</v>
      </c>
      <c r="AD2007" t="s">
        <v>6508</v>
      </c>
      <c r="AE2007">
        <f>COUNTIF($E$2:E2007,E2007)</f>
        <v>0</v>
      </c>
      <c r="AF2007">
        <f>COUNTIF($H$2:$H2007,H2007)</f>
        <v>0</v>
      </c>
      <c r="AG2007">
        <f>COUNTIF($M$2:M2007,M2007)</f>
        <v>0</v>
      </c>
      <c r="AH2007">
        <f>COUNTIF($O$2:O2007,O2007)</f>
        <v>0</v>
      </c>
      <c r="AI2007">
        <f>COUNTIF($Q$2:Q2007,Q2007)</f>
        <v>0</v>
      </c>
      <c r="AJ2007">
        <f>COUNTIF($S$2:S2007,S2007)</f>
        <v>0</v>
      </c>
      <c r="AK2007">
        <f t="shared" si="31"/>
        <v>1.82421875</v>
      </c>
      <c r="AL2007">
        <f>IF(AD2007="",0,COUNTIF($AD$2:AD2007,AD2007))</f>
        <v>1</v>
      </c>
    </row>
    <row r="2008" spans="1:38">
      <c r="A2008" t="s">
        <v>6509</v>
      </c>
      <c r="B2008" t="s">
        <v>4</v>
      </c>
      <c r="C2008">
        <v>200</v>
      </c>
      <c r="D2008" t="s">
        <v>54</v>
      </c>
      <c r="E2008"/>
      <c r="F2008">
        <v>0</v>
      </c>
      <c r="G2008">
        <v>0</v>
      </c>
      <c r="H2008"/>
      <c r="I2008">
        <v>0</v>
      </c>
      <c r="J2008">
        <v>0</v>
      </c>
      <c r="K2008"/>
      <c r="L2008">
        <v>0</v>
      </c>
      <c r="M2008"/>
      <c r="N2008">
        <v>0</v>
      </c>
      <c r="O2008"/>
      <c r="P2008">
        <v>0</v>
      </c>
      <c r="Q2008"/>
      <c r="R2008">
        <v>0</v>
      </c>
      <c r="S2008"/>
      <c r="T2008">
        <v>0</v>
      </c>
      <c r="U2008" t="s">
        <v>53</v>
      </c>
      <c r="V2008" t="s">
        <v>53</v>
      </c>
      <c r="W2008"/>
      <c r="X2008">
        <v>2121</v>
      </c>
      <c r="Y2008">
        <v>47</v>
      </c>
      <c r="Z2008">
        <v>4</v>
      </c>
      <c r="AA2008">
        <v>24</v>
      </c>
      <c r="AB2008">
        <v>23</v>
      </c>
      <c r="AC2008">
        <v>0</v>
      </c>
      <c r="AD2008" t="s">
        <v>6510</v>
      </c>
      <c r="AE2008">
        <f>COUNTIF($E$2:E2008,E2008)</f>
        <v>0</v>
      </c>
      <c r="AF2008">
        <f>COUNTIF($H$2:$H2008,H2008)</f>
        <v>0</v>
      </c>
      <c r="AG2008">
        <f>COUNTIF($M$2:M2008,M2008)</f>
        <v>0</v>
      </c>
      <c r="AH2008">
        <f>COUNTIF($O$2:O2008,O2008)</f>
        <v>0</v>
      </c>
      <c r="AI2008">
        <f>COUNTIF($Q$2:Q2008,Q2008)</f>
        <v>0</v>
      </c>
      <c r="AJ2008">
        <f>COUNTIF($S$2:S2008,S2008)</f>
        <v>0</v>
      </c>
      <c r="AK2008">
        <f t="shared" si="31"/>
        <v>2.0712890625</v>
      </c>
      <c r="AL2008">
        <f>IF(AD2008="",0,COUNTIF($AD$2:AD2008,AD2008))</f>
        <v>1</v>
      </c>
    </row>
    <row r="2009" spans="1:38">
      <c r="A2009" t="s">
        <v>6511</v>
      </c>
      <c r="B2009" t="s">
        <v>4</v>
      </c>
      <c r="C2009">
        <v>200</v>
      </c>
      <c r="D2009" t="s">
        <v>54</v>
      </c>
      <c r="E2009"/>
      <c r="F2009">
        <v>0</v>
      </c>
      <c r="G2009">
        <v>0</v>
      </c>
      <c r="H2009"/>
      <c r="I2009">
        <v>0</v>
      </c>
      <c r="J2009">
        <v>0</v>
      </c>
      <c r="K2009"/>
      <c r="L2009">
        <v>0</v>
      </c>
      <c r="M2009"/>
      <c r="N2009">
        <v>0</v>
      </c>
      <c r="O2009"/>
      <c r="P2009">
        <v>0</v>
      </c>
      <c r="Q2009"/>
      <c r="R2009">
        <v>0</v>
      </c>
      <c r="S2009"/>
      <c r="T2009">
        <v>0</v>
      </c>
      <c r="U2009" t="s">
        <v>53</v>
      </c>
      <c r="V2009" t="s">
        <v>53</v>
      </c>
      <c r="W2009"/>
      <c r="X2009">
        <v>2057</v>
      </c>
      <c r="Y2009">
        <v>47</v>
      </c>
      <c r="Z2009">
        <v>4</v>
      </c>
      <c r="AA2009">
        <v>24</v>
      </c>
      <c r="AB2009">
        <v>23</v>
      </c>
      <c r="AC2009">
        <v>0</v>
      </c>
      <c r="AD2009" t="s">
        <v>6512</v>
      </c>
      <c r="AE2009">
        <f>COUNTIF($E$2:E2009,E2009)</f>
        <v>0</v>
      </c>
      <c r="AF2009">
        <f>COUNTIF($H$2:$H2009,H2009)</f>
        <v>0</v>
      </c>
      <c r="AG2009">
        <f>COUNTIF($M$2:M2009,M2009)</f>
        <v>0</v>
      </c>
      <c r="AH2009">
        <f>COUNTIF($O$2:O2009,O2009)</f>
        <v>0</v>
      </c>
      <c r="AI2009">
        <f>COUNTIF($Q$2:Q2009,Q2009)</f>
        <v>0</v>
      </c>
      <c r="AJ2009">
        <f>COUNTIF($S$2:S2009,S2009)</f>
        <v>0</v>
      </c>
      <c r="AK2009">
        <f t="shared" si="31"/>
        <v>2.0087890625</v>
      </c>
      <c r="AL2009">
        <f>IF(AD2009="",0,COUNTIF($AD$2:AD2009,AD2009))</f>
        <v>1</v>
      </c>
    </row>
    <row r="2010" spans="1:38">
      <c r="A2010" t="s">
        <v>6513</v>
      </c>
      <c r="B2010" t="s">
        <v>4</v>
      </c>
      <c r="C2010">
        <v>200</v>
      </c>
      <c r="D2010" t="s">
        <v>54</v>
      </c>
      <c r="E2010"/>
      <c r="F2010">
        <v>0</v>
      </c>
      <c r="G2010">
        <v>0</v>
      </c>
      <c r="H2010"/>
      <c r="I2010">
        <v>0</v>
      </c>
      <c r="J2010">
        <v>0</v>
      </c>
      <c r="K2010"/>
      <c r="L2010">
        <v>0</v>
      </c>
      <c r="M2010"/>
      <c r="N2010">
        <v>0</v>
      </c>
      <c r="O2010"/>
      <c r="P2010">
        <v>0</v>
      </c>
      <c r="Q2010"/>
      <c r="R2010">
        <v>0</v>
      </c>
      <c r="S2010"/>
      <c r="T2010">
        <v>0</v>
      </c>
      <c r="U2010" t="s">
        <v>53</v>
      </c>
      <c r="V2010" t="s">
        <v>53</v>
      </c>
      <c r="W2010"/>
      <c r="X2010">
        <v>2427</v>
      </c>
      <c r="Y2010">
        <v>47</v>
      </c>
      <c r="Z2010">
        <v>4</v>
      </c>
      <c r="AA2010">
        <v>24</v>
      </c>
      <c r="AB2010">
        <v>23</v>
      </c>
      <c r="AC2010">
        <v>0</v>
      </c>
      <c r="AD2010" t="s">
        <v>6514</v>
      </c>
      <c r="AE2010">
        <f>COUNTIF($E$2:E2010,E2010)</f>
        <v>0</v>
      </c>
      <c r="AF2010">
        <f>COUNTIF($H$2:$H2010,H2010)</f>
        <v>0</v>
      </c>
      <c r="AG2010">
        <f>COUNTIF($M$2:M2010,M2010)</f>
        <v>0</v>
      </c>
      <c r="AH2010">
        <f>COUNTIF($O$2:O2010,O2010)</f>
        <v>0</v>
      </c>
      <c r="AI2010">
        <f>COUNTIF($Q$2:Q2010,Q2010)</f>
        <v>0</v>
      </c>
      <c r="AJ2010">
        <f>COUNTIF($S$2:S2010,S2010)</f>
        <v>0</v>
      </c>
      <c r="AK2010">
        <f t="shared" si="31"/>
        <v>2.3701171875</v>
      </c>
      <c r="AL2010">
        <f>IF(AD2010="",0,COUNTIF($AD$2:AD2010,AD2010))</f>
        <v>1</v>
      </c>
    </row>
    <row r="2011" spans="1:38">
      <c r="A2011" t="s">
        <v>6515</v>
      </c>
      <c r="B2011" t="s">
        <v>4</v>
      </c>
      <c r="C2011">
        <v>200</v>
      </c>
      <c r="D2011" t="s">
        <v>54</v>
      </c>
      <c r="E2011"/>
      <c r="F2011">
        <v>0</v>
      </c>
      <c r="G2011">
        <v>0</v>
      </c>
      <c r="H2011"/>
      <c r="I2011">
        <v>0</v>
      </c>
      <c r="J2011">
        <v>0</v>
      </c>
      <c r="K2011"/>
      <c r="L2011">
        <v>0</v>
      </c>
      <c r="M2011"/>
      <c r="N2011">
        <v>0</v>
      </c>
      <c r="O2011"/>
      <c r="P2011">
        <v>0</v>
      </c>
      <c r="Q2011"/>
      <c r="R2011">
        <v>0</v>
      </c>
      <c r="S2011"/>
      <c r="T2011">
        <v>0</v>
      </c>
      <c r="U2011" t="s">
        <v>53</v>
      </c>
      <c r="V2011" t="s">
        <v>53</v>
      </c>
      <c r="W2011"/>
      <c r="X2011">
        <v>1854</v>
      </c>
      <c r="Y2011">
        <v>47</v>
      </c>
      <c r="Z2011">
        <v>4</v>
      </c>
      <c r="AA2011">
        <v>24</v>
      </c>
      <c r="AB2011">
        <v>23</v>
      </c>
      <c r="AC2011">
        <v>0</v>
      </c>
      <c r="AD2011" t="s">
        <v>6516</v>
      </c>
      <c r="AE2011">
        <f>COUNTIF($E$2:E2011,E2011)</f>
        <v>0</v>
      </c>
      <c r="AF2011">
        <f>COUNTIF($H$2:$H2011,H2011)</f>
        <v>0</v>
      </c>
      <c r="AG2011">
        <f>COUNTIF($M$2:M2011,M2011)</f>
        <v>0</v>
      </c>
      <c r="AH2011">
        <f>COUNTIF($O$2:O2011,O2011)</f>
        <v>0</v>
      </c>
      <c r="AI2011">
        <f>COUNTIF($Q$2:Q2011,Q2011)</f>
        <v>0</v>
      </c>
      <c r="AJ2011">
        <f>COUNTIF($S$2:S2011,S2011)</f>
        <v>0</v>
      </c>
      <c r="AK2011">
        <f t="shared" si="31"/>
        <v>1.810546875</v>
      </c>
      <c r="AL2011">
        <f>IF(AD2011="",0,COUNTIF($AD$2:AD2011,AD2011))</f>
        <v>1</v>
      </c>
    </row>
    <row r="2012" spans="1:38">
      <c r="A2012" t="s">
        <v>6517</v>
      </c>
      <c r="B2012" t="s">
        <v>4</v>
      </c>
      <c r="C2012">
        <v>200</v>
      </c>
      <c r="D2012" t="s">
        <v>54</v>
      </c>
      <c r="E2012"/>
      <c r="F2012">
        <v>0</v>
      </c>
      <c r="G2012">
        <v>0</v>
      </c>
      <c r="H2012"/>
      <c r="I2012">
        <v>0</v>
      </c>
      <c r="J2012">
        <v>0</v>
      </c>
      <c r="K2012"/>
      <c r="L2012">
        <v>0</v>
      </c>
      <c r="M2012"/>
      <c r="N2012">
        <v>0</v>
      </c>
      <c r="O2012"/>
      <c r="P2012">
        <v>0</v>
      </c>
      <c r="Q2012"/>
      <c r="R2012">
        <v>0</v>
      </c>
      <c r="S2012"/>
      <c r="T2012">
        <v>0</v>
      </c>
      <c r="U2012" t="s">
        <v>53</v>
      </c>
      <c r="V2012" t="s">
        <v>53</v>
      </c>
      <c r="W2012"/>
      <c r="X2012">
        <v>2520</v>
      </c>
      <c r="Y2012">
        <v>47</v>
      </c>
      <c r="Z2012">
        <v>4</v>
      </c>
      <c r="AA2012">
        <v>24</v>
      </c>
      <c r="AB2012">
        <v>23</v>
      </c>
      <c r="AC2012">
        <v>0</v>
      </c>
      <c r="AD2012" t="s">
        <v>6518</v>
      </c>
      <c r="AE2012">
        <f>COUNTIF($E$2:E2012,E2012)</f>
        <v>0</v>
      </c>
      <c r="AF2012">
        <f>COUNTIF($H$2:$H2012,H2012)</f>
        <v>0</v>
      </c>
      <c r="AG2012">
        <f>COUNTIF($M$2:M2012,M2012)</f>
        <v>0</v>
      </c>
      <c r="AH2012">
        <f>COUNTIF($O$2:O2012,O2012)</f>
        <v>0</v>
      </c>
      <c r="AI2012">
        <f>COUNTIF($Q$2:Q2012,Q2012)</f>
        <v>0</v>
      </c>
      <c r="AJ2012">
        <f>COUNTIF($S$2:S2012,S2012)</f>
        <v>0</v>
      </c>
      <c r="AK2012">
        <f t="shared" si="31"/>
        <v>2.4609375</v>
      </c>
      <c r="AL2012">
        <f>IF(AD2012="",0,COUNTIF($AD$2:AD2012,AD2012))</f>
        <v>1</v>
      </c>
    </row>
    <row r="2013" spans="1:38">
      <c r="A2013" t="s">
        <v>6519</v>
      </c>
      <c r="B2013" t="s">
        <v>4</v>
      </c>
      <c r="C2013">
        <v>200</v>
      </c>
      <c r="D2013" t="s">
        <v>54</v>
      </c>
      <c r="E2013"/>
      <c r="F2013">
        <v>0</v>
      </c>
      <c r="G2013">
        <v>0</v>
      </c>
      <c r="H2013"/>
      <c r="I2013">
        <v>0</v>
      </c>
      <c r="J2013">
        <v>0</v>
      </c>
      <c r="K2013"/>
      <c r="L2013">
        <v>0</v>
      </c>
      <c r="M2013"/>
      <c r="N2013">
        <v>0</v>
      </c>
      <c r="O2013"/>
      <c r="P2013">
        <v>0</v>
      </c>
      <c r="Q2013"/>
      <c r="R2013">
        <v>0</v>
      </c>
      <c r="S2013"/>
      <c r="T2013">
        <v>0</v>
      </c>
      <c r="U2013" t="s">
        <v>53</v>
      </c>
      <c r="V2013" t="s">
        <v>53</v>
      </c>
      <c r="W2013"/>
      <c r="X2013">
        <v>2879</v>
      </c>
      <c r="Y2013">
        <v>47</v>
      </c>
      <c r="Z2013">
        <v>4</v>
      </c>
      <c r="AA2013">
        <v>24</v>
      </c>
      <c r="AB2013">
        <v>23</v>
      </c>
      <c r="AC2013">
        <v>0</v>
      </c>
      <c r="AD2013" t="s">
        <v>6520</v>
      </c>
      <c r="AE2013">
        <f>COUNTIF($E$2:E2013,E2013)</f>
        <v>0</v>
      </c>
      <c r="AF2013">
        <f>COUNTIF($H$2:$H2013,H2013)</f>
        <v>0</v>
      </c>
      <c r="AG2013">
        <f>COUNTIF($M$2:M2013,M2013)</f>
        <v>0</v>
      </c>
      <c r="AH2013">
        <f>COUNTIF($O$2:O2013,O2013)</f>
        <v>0</v>
      </c>
      <c r="AI2013">
        <f>COUNTIF($Q$2:Q2013,Q2013)</f>
        <v>0</v>
      </c>
      <c r="AJ2013">
        <f>COUNTIF($S$2:S2013,S2013)</f>
        <v>0</v>
      </c>
      <c r="AK2013">
        <f t="shared" si="31"/>
        <v>2.8115234375</v>
      </c>
      <c r="AL2013">
        <f>IF(AD2013="",0,COUNTIF($AD$2:AD2013,AD2013))</f>
        <v>1</v>
      </c>
    </row>
    <row r="2014" spans="1:38">
      <c r="A2014" t="s">
        <v>6521</v>
      </c>
      <c r="B2014" t="s">
        <v>4</v>
      </c>
      <c r="C2014">
        <v>200</v>
      </c>
      <c r="D2014" t="s">
        <v>54</v>
      </c>
      <c r="E2014"/>
      <c r="F2014">
        <v>0</v>
      </c>
      <c r="G2014">
        <v>0</v>
      </c>
      <c r="H2014"/>
      <c r="I2014">
        <v>0</v>
      </c>
      <c r="J2014">
        <v>0</v>
      </c>
      <c r="K2014"/>
      <c r="L2014">
        <v>0</v>
      </c>
      <c r="M2014"/>
      <c r="N2014">
        <v>0</v>
      </c>
      <c r="O2014"/>
      <c r="P2014">
        <v>0</v>
      </c>
      <c r="Q2014"/>
      <c r="R2014">
        <v>0</v>
      </c>
      <c r="S2014"/>
      <c r="T2014">
        <v>0</v>
      </c>
      <c r="U2014" t="s">
        <v>53</v>
      </c>
      <c r="V2014" t="s">
        <v>53</v>
      </c>
      <c r="W2014"/>
      <c r="X2014">
        <v>1162</v>
      </c>
      <c r="Y2014">
        <v>47</v>
      </c>
      <c r="Z2014">
        <v>4</v>
      </c>
      <c r="AA2014">
        <v>24</v>
      </c>
      <c r="AB2014">
        <v>23</v>
      </c>
      <c r="AC2014">
        <v>0</v>
      </c>
      <c r="AD2014" t="s">
        <v>6522</v>
      </c>
      <c r="AE2014">
        <f>COUNTIF($E$2:E2014,E2014)</f>
        <v>0</v>
      </c>
      <c r="AF2014">
        <f>COUNTIF($H$2:$H2014,H2014)</f>
        <v>0</v>
      </c>
      <c r="AG2014">
        <f>COUNTIF($M$2:M2014,M2014)</f>
        <v>0</v>
      </c>
      <c r="AH2014">
        <f>COUNTIF($O$2:O2014,O2014)</f>
        <v>0</v>
      </c>
      <c r="AI2014">
        <f>COUNTIF($Q$2:Q2014,Q2014)</f>
        <v>0</v>
      </c>
      <c r="AJ2014">
        <f>COUNTIF($S$2:S2014,S2014)</f>
        <v>0</v>
      </c>
      <c r="AK2014">
        <f t="shared" si="31"/>
        <v>1.134765625</v>
      </c>
      <c r="AL2014">
        <f>IF(AD2014="",0,COUNTIF($AD$2:AD2014,AD2014))</f>
        <v>1</v>
      </c>
    </row>
    <row r="2015" spans="1:38">
      <c r="A2015" t="s">
        <v>6523</v>
      </c>
      <c r="B2015" t="s">
        <v>4</v>
      </c>
      <c r="C2015">
        <v>200</v>
      </c>
      <c r="D2015" t="s">
        <v>54</v>
      </c>
      <c r="E2015"/>
      <c r="F2015">
        <v>0</v>
      </c>
      <c r="G2015">
        <v>0</v>
      </c>
      <c r="H2015"/>
      <c r="I2015">
        <v>0</v>
      </c>
      <c r="J2015">
        <v>0</v>
      </c>
      <c r="K2015"/>
      <c r="L2015">
        <v>0</v>
      </c>
      <c r="M2015"/>
      <c r="N2015">
        <v>0</v>
      </c>
      <c r="O2015"/>
      <c r="P2015">
        <v>0</v>
      </c>
      <c r="Q2015"/>
      <c r="R2015">
        <v>0</v>
      </c>
      <c r="S2015"/>
      <c r="T2015">
        <v>0</v>
      </c>
      <c r="U2015" t="s">
        <v>53</v>
      </c>
      <c r="V2015" t="s">
        <v>53</v>
      </c>
      <c r="W2015"/>
      <c r="X2015">
        <v>2672</v>
      </c>
      <c r="Y2015">
        <v>47</v>
      </c>
      <c r="Z2015">
        <v>4</v>
      </c>
      <c r="AA2015">
        <v>24</v>
      </c>
      <c r="AB2015">
        <v>23</v>
      </c>
      <c r="AC2015">
        <v>0</v>
      </c>
      <c r="AD2015" t="s">
        <v>6524</v>
      </c>
      <c r="AE2015">
        <f>COUNTIF($E$2:E2015,E2015)</f>
        <v>0</v>
      </c>
      <c r="AF2015">
        <f>COUNTIF($H$2:$H2015,H2015)</f>
        <v>0</v>
      </c>
      <c r="AG2015">
        <f>COUNTIF($M$2:M2015,M2015)</f>
        <v>0</v>
      </c>
      <c r="AH2015">
        <f>COUNTIF($O$2:O2015,O2015)</f>
        <v>0</v>
      </c>
      <c r="AI2015">
        <f>COUNTIF($Q$2:Q2015,Q2015)</f>
        <v>0</v>
      </c>
      <c r="AJ2015">
        <f>COUNTIF($S$2:S2015,S2015)</f>
        <v>0</v>
      </c>
      <c r="AK2015">
        <f t="shared" si="31"/>
        <v>2.609375</v>
      </c>
      <c r="AL2015">
        <f>IF(AD2015="",0,COUNTIF($AD$2:AD2015,AD2015))</f>
        <v>1</v>
      </c>
    </row>
    <row r="2016" spans="1:38">
      <c r="A2016" t="s">
        <v>6525</v>
      </c>
      <c r="B2016" t="s">
        <v>4</v>
      </c>
      <c r="C2016">
        <v>200</v>
      </c>
      <c r="D2016" t="s">
        <v>54</v>
      </c>
      <c r="E2016"/>
      <c r="F2016">
        <v>0</v>
      </c>
      <c r="G2016">
        <v>0</v>
      </c>
      <c r="H2016"/>
      <c r="I2016">
        <v>0</v>
      </c>
      <c r="J2016">
        <v>0</v>
      </c>
      <c r="K2016"/>
      <c r="L2016">
        <v>0</v>
      </c>
      <c r="M2016"/>
      <c r="N2016">
        <v>0</v>
      </c>
      <c r="O2016"/>
      <c r="P2016">
        <v>0</v>
      </c>
      <c r="Q2016"/>
      <c r="R2016">
        <v>0</v>
      </c>
      <c r="S2016"/>
      <c r="T2016">
        <v>0</v>
      </c>
      <c r="U2016" t="s">
        <v>53</v>
      </c>
      <c r="V2016" t="s">
        <v>53</v>
      </c>
      <c r="W2016"/>
      <c r="X2016">
        <v>1863</v>
      </c>
      <c r="Y2016">
        <v>47</v>
      </c>
      <c r="Z2016">
        <v>4</v>
      </c>
      <c r="AA2016">
        <v>24</v>
      </c>
      <c r="AB2016">
        <v>23</v>
      </c>
      <c r="AC2016">
        <v>0</v>
      </c>
      <c r="AD2016" t="s">
        <v>6526</v>
      </c>
      <c r="AE2016">
        <f>COUNTIF($E$2:E2016,E2016)</f>
        <v>0</v>
      </c>
      <c r="AF2016">
        <f>COUNTIF($H$2:$H2016,H2016)</f>
        <v>0</v>
      </c>
      <c r="AG2016">
        <f>COUNTIF($M$2:M2016,M2016)</f>
        <v>0</v>
      </c>
      <c r="AH2016">
        <f>COUNTIF($O$2:O2016,O2016)</f>
        <v>0</v>
      </c>
      <c r="AI2016">
        <f>COUNTIF($Q$2:Q2016,Q2016)</f>
        <v>0</v>
      </c>
      <c r="AJ2016">
        <f>COUNTIF($S$2:S2016,S2016)</f>
        <v>0</v>
      </c>
      <c r="AK2016">
        <f t="shared" si="31"/>
        <v>1.8193359375</v>
      </c>
      <c r="AL2016">
        <f>IF(AD2016="",0,COUNTIF($AD$2:AD2016,AD2016))</f>
        <v>1</v>
      </c>
    </row>
    <row r="2017" spans="1:38">
      <c r="A2017" t="s">
        <v>6527</v>
      </c>
      <c r="B2017" t="s">
        <v>4</v>
      </c>
      <c r="C2017">
        <v>200</v>
      </c>
      <c r="D2017" t="s">
        <v>54</v>
      </c>
      <c r="E2017"/>
      <c r="F2017">
        <v>0</v>
      </c>
      <c r="G2017">
        <v>0</v>
      </c>
      <c r="H2017"/>
      <c r="I2017">
        <v>0</v>
      </c>
      <c r="J2017">
        <v>0</v>
      </c>
      <c r="K2017"/>
      <c r="L2017">
        <v>0</v>
      </c>
      <c r="M2017"/>
      <c r="N2017">
        <v>0</v>
      </c>
      <c r="O2017"/>
      <c r="P2017">
        <v>0</v>
      </c>
      <c r="Q2017"/>
      <c r="R2017">
        <v>0</v>
      </c>
      <c r="S2017"/>
      <c r="T2017">
        <v>0</v>
      </c>
      <c r="U2017" t="s">
        <v>53</v>
      </c>
      <c r="V2017" t="s">
        <v>53</v>
      </c>
      <c r="W2017"/>
      <c r="X2017">
        <v>1917</v>
      </c>
      <c r="Y2017">
        <v>47</v>
      </c>
      <c r="Z2017">
        <v>4</v>
      </c>
      <c r="AA2017">
        <v>24</v>
      </c>
      <c r="AB2017">
        <v>23</v>
      </c>
      <c r="AC2017">
        <v>0</v>
      </c>
      <c r="AD2017" t="s">
        <v>6528</v>
      </c>
      <c r="AE2017">
        <f>COUNTIF($E$2:E2017,E2017)</f>
        <v>0</v>
      </c>
      <c r="AF2017">
        <f>COUNTIF($H$2:$H2017,H2017)</f>
        <v>0</v>
      </c>
      <c r="AG2017">
        <f>COUNTIF($M$2:M2017,M2017)</f>
        <v>0</v>
      </c>
      <c r="AH2017">
        <f>COUNTIF($O$2:O2017,O2017)</f>
        <v>0</v>
      </c>
      <c r="AI2017">
        <f>COUNTIF($Q$2:Q2017,Q2017)</f>
        <v>0</v>
      </c>
      <c r="AJ2017">
        <f>COUNTIF($S$2:S2017,S2017)</f>
        <v>0</v>
      </c>
      <c r="AK2017">
        <f t="shared" si="31"/>
        <v>1.8720703125</v>
      </c>
      <c r="AL2017">
        <f>IF(AD2017="",0,COUNTIF($AD$2:AD2017,AD2017))</f>
        <v>1</v>
      </c>
    </row>
    <row r="2018" spans="1:38">
      <c r="A2018" t="s">
        <v>6529</v>
      </c>
      <c r="B2018" t="s">
        <v>4</v>
      </c>
      <c r="C2018">
        <v>200</v>
      </c>
      <c r="D2018" t="s">
        <v>54</v>
      </c>
      <c r="E2018"/>
      <c r="F2018">
        <v>0</v>
      </c>
      <c r="G2018">
        <v>0</v>
      </c>
      <c r="H2018"/>
      <c r="I2018">
        <v>0</v>
      </c>
      <c r="J2018">
        <v>0</v>
      </c>
      <c r="K2018"/>
      <c r="L2018">
        <v>0</v>
      </c>
      <c r="M2018"/>
      <c r="N2018">
        <v>0</v>
      </c>
      <c r="O2018"/>
      <c r="P2018">
        <v>0</v>
      </c>
      <c r="Q2018"/>
      <c r="R2018">
        <v>0</v>
      </c>
      <c r="S2018"/>
      <c r="T2018">
        <v>0</v>
      </c>
      <c r="U2018" t="s">
        <v>53</v>
      </c>
      <c r="V2018" t="s">
        <v>53</v>
      </c>
      <c r="W2018"/>
      <c r="X2018">
        <v>1661</v>
      </c>
      <c r="Y2018">
        <v>47</v>
      </c>
      <c r="Z2018">
        <v>4</v>
      </c>
      <c r="AA2018">
        <v>24</v>
      </c>
      <c r="AB2018">
        <v>23</v>
      </c>
      <c r="AC2018">
        <v>0</v>
      </c>
      <c r="AD2018" t="s">
        <v>6530</v>
      </c>
      <c r="AE2018">
        <f>COUNTIF($E$2:E2018,E2018)</f>
        <v>0</v>
      </c>
      <c r="AF2018">
        <f>COUNTIF($H$2:$H2018,H2018)</f>
        <v>0</v>
      </c>
      <c r="AG2018">
        <f>COUNTIF($M$2:M2018,M2018)</f>
        <v>0</v>
      </c>
      <c r="AH2018">
        <f>COUNTIF($O$2:O2018,O2018)</f>
        <v>0</v>
      </c>
      <c r="AI2018">
        <f>COUNTIF($Q$2:Q2018,Q2018)</f>
        <v>0</v>
      </c>
      <c r="AJ2018">
        <f>COUNTIF($S$2:S2018,S2018)</f>
        <v>0</v>
      </c>
      <c r="AK2018">
        <f t="shared" si="31"/>
        <v>1.6220703125</v>
      </c>
      <c r="AL2018">
        <f>IF(AD2018="",0,COUNTIF($AD$2:AD2018,AD2018))</f>
        <v>1</v>
      </c>
    </row>
    <row r="2019" spans="1:38">
      <c r="A2019" t="s">
        <v>6531</v>
      </c>
      <c r="B2019" t="s">
        <v>4</v>
      </c>
      <c r="C2019">
        <v>200</v>
      </c>
      <c r="D2019" t="s">
        <v>54</v>
      </c>
      <c r="E2019"/>
      <c r="F2019">
        <v>0</v>
      </c>
      <c r="G2019">
        <v>0</v>
      </c>
      <c r="H2019"/>
      <c r="I2019">
        <v>0</v>
      </c>
      <c r="J2019">
        <v>0</v>
      </c>
      <c r="K2019"/>
      <c r="L2019">
        <v>0</v>
      </c>
      <c r="M2019"/>
      <c r="N2019">
        <v>0</v>
      </c>
      <c r="O2019"/>
      <c r="P2019">
        <v>0</v>
      </c>
      <c r="Q2019"/>
      <c r="R2019">
        <v>0</v>
      </c>
      <c r="S2019"/>
      <c r="T2019">
        <v>0</v>
      </c>
      <c r="U2019" t="s">
        <v>53</v>
      </c>
      <c r="V2019" t="s">
        <v>53</v>
      </c>
      <c r="W2019"/>
      <c r="X2019">
        <v>1593</v>
      </c>
      <c r="Y2019">
        <v>47</v>
      </c>
      <c r="Z2019">
        <v>4</v>
      </c>
      <c r="AA2019">
        <v>24</v>
      </c>
      <c r="AB2019">
        <v>23</v>
      </c>
      <c r="AC2019">
        <v>0</v>
      </c>
      <c r="AD2019" t="s">
        <v>6532</v>
      </c>
      <c r="AE2019">
        <f>COUNTIF($E$2:E2019,E2019)</f>
        <v>0</v>
      </c>
      <c r="AF2019">
        <f>COUNTIF($H$2:$H2019,H2019)</f>
        <v>0</v>
      </c>
      <c r="AG2019">
        <f>COUNTIF($M$2:M2019,M2019)</f>
        <v>0</v>
      </c>
      <c r="AH2019">
        <f>COUNTIF($O$2:O2019,O2019)</f>
        <v>0</v>
      </c>
      <c r="AI2019">
        <f>COUNTIF($Q$2:Q2019,Q2019)</f>
        <v>0</v>
      </c>
      <c r="AJ2019">
        <f>COUNTIF($S$2:S2019,S2019)</f>
        <v>0</v>
      </c>
      <c r="AK2019">
        <f t="shared" si="31"/>
        <v>1.5556640625</v>
      </c>
      <c r="AL2019">
        <f>IF(AD2019="",0,COUNTIF($AD$2:AD2019,AD2019))</f>
        <v>1</v>
      </c>
    </row>
    <row r="2020" spans="1:38">
      <c r="A2020" t="s">
        <v>6533</v>
      </c>
      <c r="B2020" t="s">
        <v>4</v>
      </c>
      <c r="C2020">
        <v>200</v>
      </c>
      <c r="D2020" t="s">
        <v>54</v>
      </c>
      <c r="E2020" t="s">
        <v>6534</v>
      </c>
      <c r="F2020">
        <v>16</v>
      </c>
      <c r="G2020">
        <v>123</v>
      </c>
      <c r="H2020"/>
      <c r="I2020">
        <v>0</v>
      </c>
      <c r="J2020">
        <v>0</v>
      </c>
      <c r="K2020"/>
      <c r="L2020">
        <v>0</v>
      </c>
      <c r="M2020"/>
      <c r="N2020">
        <v>0</v>
      </c>
      <c r="O2020"/>
      <c r="P2020">
        <v>0</v>
      </c>
      <c r="Q2020"/>
      <c r="R2020">
        <v>0</v>
      </c>
      <c r="S2020"/>
      <c r="T2020">
        <v>0</v>
      </c>
      <c r="U2020" t="s">
        <v>53</v>
      </c>
      <c r="V2020" t="s">
        <v>53</v>
      </c>
      <c r="W2020"/>
      <c r="X2020">
        <v>2137</v>
      </c>
      <c r="Y2020">
        <v>47</v>
      </c>
      <c r="Z2020">
        <v>3</v>
      </c>
      <c r="AA2020">
        <v>10</v>
      </c>
      <c r="AB2020">
        <v>23</v>
      </c>
      <c r="AC2020">
        <v>0</v>
      </c>
      <c r="AD2020" t="s">
        <v>6535</v>
      </c>
      <c r="AE2020">
        <f>COUNTIF($E$2:E2020,E2020)</f>
        <v>1</v>
      </c>
      <c r="AF2020">
        <f>COUNTIF($H$2:$H2020,H2020)</f>
        <v>0</v>
      </c>
      <c r="AG2020">
        <f>COUNTIF($M$2:M2020,M2020)</f>
        <v>0</v>
      </c>
      <c r="AH2020">
        <f>COUNTIF($O$2:O2020,O2020)</f>
        <v>0</v>
      </c>
      <c r="AI2020">
        <f>COUNTIF($Q$2:Q2020,Q2020)</f>
        <v>0</v>
      </c>
      <c r="AJ2020">
        <f>COUNTIF($S$2:S2020,S2020)</f>
        <v>0</v>
      </c>
      <c r="AK2020">
        <f t="shared" si="31"/>
        <v>2.0869140625</v>
      </c>
      <c r="AL2020">
        <f>IF(AD2020="",0,COUNTIF($AD$2:AD2020,AD2020))</f>
        <v>1</v>
      </c>
    </row>
    <row r="2021" spans="1:38">
      <c r="A2021" t="s">
        <v>6536</v>
      </c>
      <c r="B2021" t="s">
        <v>4</v>
      </c>
      <c r="C2021">
        <v>404</v>
      </c>
      <c r="D2021" t="s">
        <v>57</v>
      </c>
      <c r="E2021"/>
      <c r="F2021">
        <v>0</v>
      </c>
      <c r="G2021">
        <v>0</v>
      </c>
      <c r="H2021"/>
      <c r="I2021">
        <v>0</v>
      </c>
      <c r="J2021">
        <v>0</v>
      </c>
      <c r="K2021"/>
      <c r="L2021">
        <v>0</v>
      </c>
      <c r="M2021"/>
      <c r="N2021">
        <v>0</v>
      </c>
      <c r="O2021"/>
      <c r="P2021">
        <v>0</v>
      </c>
      <c r="Q2021"/>
      <c r="R2021">
        <v>0</v>
      </c>
      <c r="S2021"/>
      <c r="T2021">
        <v>0</v>
      </c>
      <c r="U2021" t="s">
        <v>53</v>
      </c>
      <c r="V2021" t="s">
        <v>53</v>
      </c>
      <c r="W2021"/>
      <c r="X2021">
        <v>172</v>
      </c>
      <c r="Y2021">
        <v>0</v>
      </c>
      <c r="Z2021">
        <v>4</v>
      </c>
      <c r="AA2021">
        <v>0</v>
      </c>
      <c r="AB2021">
        <v>0</v>
      </c>
      <c r="AC2021">
        <v>0</v>
      </c>
      <c r="AD2021" t="s">
        <v>53</v>
      </c>
      <c r="AE2021">
        <f>COUNTIF($E$2:E2021,E2021)</f>
        <v>0</v>
      </c>
      <c r="AF2021">
        <f>COUNTIF($H$2:$H2021,H2021)</f>
        <v>0</v>
      </c>
      <c r="AG2021">
        <f>COUNTIF($M$2:M2021,M2021)</f>
        <v>0</v>
      </c>
      <c r="AH2021">
        <f>COUNTIF($O$2:O2021,O2021)</f>
        <v>0</v>
      </c>
      <c r="AI2021">
        <f>COUNTIF($Q$2:Q2021,Q2021)</f>
        <v>0</v>
      </c>
      <c r="AJ2021">
        <f>COUNTIF($S$2:S2021,S2021)</f>
        <v>0</v>
      </c>
      <c r="AK2021">
        <f t="shared" si="31"/>
        <v>0.16796875</v>
      </c>
      <c r="AL2021">
        <f>IF(AD2021="",0,COUNTIF($AD$2:AD2021,AD2021))</f>
        <v>0</v>
      </c>
    </row>
    <row r="2022" spans="1:38">
      <c r="A2022" t="s">
        <v>6537</v>
      </c>
      <c r="B2022" t="s">
        <v>15</v>
      </c>
      <c r="C2022">
        <v>200</v>
      </c>
      <c r="D2022" t="s">
        <v>54</v>
      </c>
      <c r="E2022"/>
      <c r="F2022">
        <v>0</v>
      </c>
      <c r="G2022">
        <v>0</v>
      </c>
      <c r="H2022"/>
      <c r="I2022">
        <v>0</v>
      </c>
      <c r="J2022">
        <v>0</v>
      </c>
      <c r="K2022"/>
      <c r="L2022">
        <v>0</v>
      </c>
      <c r="M2022"/>
      <c r="N2022">
        <v>0</v>
      </c>
      <c r="O2022"/>
      <c r="P2022">
        <v>0</v>
      </c>
      <c r="Q2022"/>
      <c r="R2022">
        <v>0</v>
      </c>
      <c r="S2022"/>
      <c r="T2022">
        <v>0</v>
      </c>
      <c r="U2022" t="s">
        <v>53</v>
      </c>
      <c r="V2022" t="s">
        <v>53</v>
      </c>
      <c r="W2022"/>
      <c r="X2022">
        <v>1822</v>
      </c>
      <c r="Y2022">
        <v>0</v>
      </c>
      <c r="Z2022">
        <v>4</v>
      </c>
      <c r="AA2022">
        <v>0</v>
      </c>
      <c r="AB2022">
        <v>0</v>
      </c>
      <c r="AC2022">
        <v>0</v>
      </c>
      <c r="AD2022" t="s">
        <v>53</v>
      </c>
      <c r="AE2022">
        <f>COUNTIF($E$2:E2022,E2022)</f>
        <v>0</v>
      </c>
      <c r="AF2022">
        <f>COUNTIF($H$2:$H2022,H2022)</f>
        <v>0</v>
      </c>
      <c r="AG2022">
        <f>COUNTIF($M$2:M2022,M2022)</f>
        <v>0</v>
      </c>
      <c r="AH2022">
        <f>COUNTIF($O$2:O2022,O2022)</f>
        <v>0</v>
      </c>
      <c r="AI2022">
        <f>COUNTIF($Q$2:Q2022,Q2022)</f>
        <v>0</v>
      </c>
      <c r="AJ2022">
        <f>COUNTIF($S$2:S2022,S2022)</f>
        <v>0</v>
      </c>
      <c r="AK2022">
        <f t="shared" si="31"/>
        <v>1.779296875</v>
      </c>
      <c r="AL2022">
        <f>IF(AD2022="",0,COUNTIF($AD$2:AD2022,AD2022))</f>
        <v>0</v>
      </c>
    </row>
    <row r="2023" spans="1:38">
      <c r="A2023" t="s">
        <v>6538</v>
      </c>
      <c r="B2023" t="s">
        <v>15</v>
      </c>
      <c r="C2023">
        <v>200</v>
      </c>
      <c r="D2023" t="s">
        <v>54</v>
      </c>
      <c r="E2023"/>
      <c r="F2023">
        <v>0</v>
      </c>
      <c r="G2023">
        <v>0</v>
      </c>
      <c r="H2023"/>
      <c r="I2023">
        <v>0</v>
      </c>
      <c r="J2023">
        <v>0</v>
      </c>
      <c r="K2023"/>
      <c r="L2023">
        <v>0</v>
      </c>
      <c r="M2023"/>
      <c r="N2023">
        <v>0</v>
      </c>
      <c r="O2023"/>
      <c r="P2023">
        <v>0</v>
      </c>
      <c r="Q2023"/>
      <c r="R2023">
        <v>0</v>
      </c>
      <c r="S2023"/>
      <c r="T2023">
        <v>0</v>
      </c>
      <c r="U2023" t="s">
        <v>53</v>
      </c>
      <c r="V2023" t="s">
        <v>53</v>
      </c>
      <c r="W2023"/>
      <c r="X2023">
        <v>8878</v>
      </c>
      <c r="Y2023">
        <v>0</v>
      </c>
      <c r="Z2023">
        <v>4</v>
      </c>
      <c r="AA2023">
        <v>0</v>
      </c>
      <c r="AB2023">
        <v>0</v>
      </c>
      <c r="AC2023">
        <v>0</v>
      </c>
      <c r="AD2023" t="s">
        <v>53</v>
      </c>
      <c r="AE2023">
        <f>COUNTIF($E$2:E2023,E2023)</f>
        <v>0</v>
      </c>
      <c r="AF2023">
        <f>COUNTIF($H$2:$H2023,H2023)</f>
        <v>0</v>
      </c>
      <c r="AG2023">
        <f>COUNTIF($M$2:M2023,M2023)</f>
        <v>0</v>
      </c>
      <c r="AH2023">
        <f>COUNTIF($O$2:O2023,O2023)</f>
        <v>0</v>
      </c>
      <c r="AI2023">
        <f>COUNTIF($Q$2:Q2023,Q2023)</f>
        <v>0</v>
      </c>
      <c r="AJ2023">
        <f>COUNTIF($S$2:S2023,S2023)</f>
        <v>0</v>
      </c>
      <c r="AK2023">
        <f t="shared" si="31"/>
        <v>8.669921875</v>
      </c>
      <c r="AL2023">
        <f>IF(AD2023="",0,COUNTIF($AD$2:AD2023,AD2023))</f>
        <v>0</v>
      </c>
    </row>
    <row r="2024" spans="1:38">
      <c r="A2024" t="s">
        <v>6539</v>
      </c>
      <c r="B2024" t="s">
        <v>14</v>
      </c>
      <c r="C2024">
        <v>200</v>
      </c>
      <c r="D2024" t="s">
        <v>54</v>
      </c>
      <c r="E2024"/>
      <c r="F2024">
        <v>0</v>
      </c>
      <c r="G2024">
        <v>0</v>
      </c>
      <c r="H2024"/>
      <c r="I2024">
        <v>0</v>
      </c>
      <c r="J2024">
        <v>0</v>
      </c>
      <c r="K2024"/>
      <c r="L2024">
        <v>0</v>
      </c>
      <c r="M2024"/>
      <c r="N2024">
        <v>0</v>
      </c>
      <c r="O2024"/>
      <c r="P2024">
        <v>0</v>
      </c>
      <c r="Q2024"/>
      <c r="R2024">
        <v>0</v>
      </c>
      <c r="S2024"/>
      <c r="T2024">
        <v>0</v>
      </c>
      <c r="U2024" t="s">
        <v>53</v>
      </c>
      <c r="V2024" t="s">
        <v>53</v>
      </c>
      <c r="W2024"/>
      <c r="X2024">
        <v>1483954</v>
      </c>
      <c r="Y2024">
        <v>0</v>
      </c>
      <c r="Z2024">
        <v>3</v>
      </c>
      <c r="AA2024">
        <v>28</v>
      </c>
      <c r="AB2024">
        <v>0</v>
      </c>
      <c r="AC2024">
        <v>0</v>
      </c>
      <c r="AD2024" t="s">
        <v>53</v>
      </c>
      <c r="AE2024">
        <f>COUNTIF($E$2:E2024,E2024)</f>
        <v>0</v>
      </c>
      <c r="AF2024">
        <f>COUNTIF($H$2:$H2024,H2024)</f>
        <v>0</v>
      </c>
      <c r="AG2024">
        <f>COUNTIF($M$2:M2024,M2024)</f>
        <v>0</v>
      </c>
      <c r="AH2024">
        <f>COUNTIF($O$2:O2024,O2024)</f>
        <v>0</v>
      </c>
      <c r="AI2024">
        <f>COUNTIF($Q$2:Q2024,Q2024)</f>
        <v>0</v>
      </c>
      <c r="AJ2024">
        <f>COUNTIF($S$2:S2024,S2024)</f>
        <v>0</v>
      </c>
      <c r="AK2024">
        <f t="shared" si="31"/>
        <v>1449.173828125</v>
      </c>
      <c r="AL2024">
        <f>IF(AD2024="",0,COUNTIF($AD$2:AD2024,AD2024))</f>
        <v>0</v>
      </c>
    </row>
    <row r="2025" spans="1:38">
      <c r="A2025" t="s">
        <v>6540</v>
      </c>
      <c r="B2025" t="s">
        <v>56</v>
      </c>
      <c r="C2025">
        <v>200</v>
      </c>
      <c r="D2025" t="s">
        <v>54</v>
      </c>
      <c r="E2025" t="s">
        <v>6541</v>
      </c>
      <c r="F2025">
        <v>42</v>
      </c>
      <c r="G2025">
        <v>361</v>
      </c>
      <c r="H2025"/>
      <c r="I2025">
        <v>0</v>
      </c>
      <c r="J2025">
        <v>0</v>
      </c>
      <c r="K2025"/>
      <c r="L2025">
        <v>0</v>
      </c>
      <c r="M2025" t="s">
        <v>5862</v>
      </c>
      <c r="N2025">
        <v>9</v>
      </c>
      <c r="O2025"/>
      <c r="P2025">
        <v>0</v>
      </c>
      <c r="Q2025" t="s">
        <v>6542</v>
      </c>
      <c r="R2025">
        <v>46</v>
      </c>
      <c r="S2025" t="s">
        <v>6543</v>
      </c>
      <c r="T2025">
        <v>40</v>
      </c>
      <c r="U2025" t="s">
        <v>53</v>
      </c>
      <c r="V2025" t="s">
        <v>53</v>
      </c>
      <c r="W2025" t="s">
        <v>108</v>
      </c>
      <c r="X2025">
        <v>37511</v>
      </c>
      <c r="Y2025">
        <v>786</v>
      </c>
      <c r="Z2025">
        <v>2</v>
      </c>
      <c r="AA2025">
        <v>50</v>
      </c>
      <c r="AB2025">
        <v>46</v>
      </c>
      <c r="AC2025">
        <v>2</v>
      </c>
      <c r="AD2025" t="s">
        <v>6544</v>
      </c>
      <c r="AE2025">
        <f>COUNTIF($E$2:E2025,E2025)</f>
        <v>1</v>
      </c>
      <c r="AF2025">
        <f>COUNTIF($H$2:$H2025,H2025)</f>
        <v>0</v>
      </c>
      <c r="AG2025">
        <f>COUNTIF($M$2:M2025,M2025)</f>
        <v>1</v>
      </c>
      <c r="AH2025">
        <f>COUNTIF($O$2:O2025,O2025)</f>
        <v>0</v>
      </c>
      <c r="AI2025">
        <f>COUNTIF($Q$2:Q2025,Q2025)</f>
        <v>1</v>
      </c>
      <c r="AJ2025">
        <f>COUNTIF($S$2:S2025,S2025)</f>
        <v>1</v>
      </c>
      <c r="AK2025">
        <f t="shared" si="31"/>
        <v>36.6318359375</v>
      </c>
      <c r="AL2025">
        <f>IF(AD2025="",0,COUNTIF($AD$2:AD2025,AD2025))</f>
        <v>1</v>
      </c>
    </row>
    <row r="2026" spans="1:38">
      <c r="A2026" t="s">
        <v>6545</v>
      </c>
      <c r="B2026" t="s">
        <v>56</v>
      </c>
      <c r="C2026">
        <v>301</v>
      </c>
      <c r="D2026" t="s">
        <v>55</v>
      </c>
      <c r="E2026"/>
      <c r="F2026">
        <v>0</v>
      </c>
      <c r="G2026">
        <v>0</v>
      </c>
      <c r="H2026"/>
      <c r="I2026">
        <v>0</v>
      </c>
      <c r="J2026">
        <v>0</v>
      </c>
      <c r="K2026"/>
      <c r="L2026">
        <v>0</v>
      </c>
      <c r="M2026"/>
      <c r="N2026">
        <v>0</v>
      </c>
      <c r="O2026"/>
      <c r="P2026">
        <v>0</v>
      </c>
      <c r="Q2026"/>
      <c r="R2026">
        <v>0</v>
      </c>
      <c r="S2026"/>
      <c r="T2026">
        <v>0</v>
      </c>
      <c r="U2026" t="s">
        <v>53</v>
      </c>
      <c r="V2026" t="s">
        <v>53</v>
      </c>
      <c r="W2026"/>
      <c r="X2026">
        <v>0</v>
      </c>
      <c r="Y2026">
        <v>0</v>
      </c>
      <c r="Z2026">
        <v>3</v>
      </c>
      <c r="AA2026">
        <v>1</v>
      </c>
      <c r="AB2026">
        <v>1</v>
      </c>
      <c r="AC2026">
        <v>0</v>
      </c>
      <c r="AD2026" t="s">
        <v>53</v>
      </c>
      <c r="AE2026">
        <f>COUNTIF($E$2:E2026,E2026)</f>
        <v>0</v>
      </c>
      <c r="AF2026">
        <f>COUNTIF($H$2:$H2026,H2026)</f>
        <v>0</v>
      </c>
      <c r="AG2026">
        <f>COUNTIF($M$2:M2026,M2026)</f>
        <v>0</v>
      </c>
      <c r="AH2026">
        <f>COUNTIF($O$2:O2026,O2026)</f>
        <v>0</v>
      </c>
      <c r="AI2026">
        <f>COUNTIF($Q$2:Q2026,Q2026)</f>
        <v>0</v>
      </c>
      <c r="AJ2026">
        <f>COUNTIF($S$2:S2026,S2026)</f>
        <v>0</v>
      </c>
      <c r="AK2026">
        <f t="shared" si="31"/>
        <v>0</v>
      </c>
      <c r="AL2026">
        <f>IF(AD2026="",0,COUNTIF($AD$2:AD2026,AD2026))</f>
        <v>0</v>
      </c>
    </row>
    <row r="2027" spans="1:38">
      <c r="A2027" t="s">
        <v>6546</v>
      </c>
      <c r="B2027" t="s">
        <v>56</v>
      </c>
      <c r="C2027">
        <v>301</v>
      </c>
      <c r="D2027" t="s">
        <v>55</v>
      </c>
      <c r="E2027"/>
      <c r="F2027">
        <v>0</v>
      </c>
      <c r="G2027">
        <v>0</v>
      </c>
      <c r="H2027"/>
      <c r="I2027">
        <v>0</v>
      </c>
      <c r="J2027">
        <v>0</v>
      </c>
      <c r="K2027"/>
      <c r="L2027">
        <v>0</v>
      </c>
      <c r="M2027"/>
      <c r="N2027">
        <v>0</v>
      </c>
      <c r="O2027"/>
      <c r="P2027">
        <v>0</v>
      </c>
      <c r="Q2027"/>
      <c r="R2027">
        <v>0</v>
      </c>
      <c r="S2027"/>
      <c r="T2027">
        <v>0</v>
      </c>
      <c r="U2027" t="s">
        <v>53</v>
      </c>
      <c r="V2027" t="s">
        <v>53</v>
      </c>
      <c r="W2027"/>
      <c r="X2027">
        <v>0</v>
      </c>
      <c r="Y2027">
        <v>0</v>
      </c>
      <c r="Z2027">
        <v>3</v>
      </c>
      <c r="AA2027">
        <v>1</v>
      </c>
      <c r="AB2027">
        <v>1</v>
      </c>
      <c r="AC2027">
        <v>0</v>
      </c>
      <c r="AD2027" t="s">
        <v>53</v>
      </c>
      <c r="AE2027">
        <f>COUNTIF($E$2:E2027,E2027)</f>
        <v>0</v>
      </c>
      <c r="AF2027">
        <f>COUNTIF($H$2:$H2027,H2027)</f>
        <v>0</v>
      </c>
      <c r="AG2027">
        <f>COUNTIF($M$2:M2027,M2027)</f>
        <v>0</v>
      </c>
      <c r="AH2027">
        <f>COUNTIF($O$2:O2027,O2027)</f>
        <v>0</v>
      </c>
      <c r="AI2027">
        <f>COUNTIF($Q$2:Q2027,Q2027)</f>
        <v>0</v>
      </c>
      <c r="AJ2027">
        <f>COUNTIF($S$2:S2027,S2027)</f>
        <v>0</v>
      </c>
      <c r="AK2027">
        <f t="shared" si="31"/>
        <v>0</v>
      </c>
      <c r="AL2027">
        <f>IF(AD2027="",0,COUNTIF($AD$2:AD2027,AD2027))</f>
        <v>0</v>
      </c>
    </row>
    <row r="2028" spans="1:38">
      <c r="A2028" t="s">
        <v>6547</v>
      </c>
      <c r="B2028" t="s">
        <v>56</v>
      </c>
      <c r="C2028">
        <v>200</v>
      </c>
      <c r="D2028" t="s">
        <v>54</v>
      </c>
      <c r="E2028" t="s">
        <v>6548</v>
      </c>
      <c r="F2028">
        <v>31</v>
      </c>
      <c r="G2028">
        <v>276</v>
      </c>
      <c r="H2028"/>
      <c r="I2028">
        <v>0</v>
      </c>
      <c r="J2028">
        <v>0</v>
      </c>
      <c r="K2028"/>
      <c r="L2028">
        <v>0</v>
      </c>
      <c r="M2028" t="s">
        <v>6548</v>
      </c>
      <c r="N2028">
        <v>31</v>
      </c>
      <c r="O2028"/>
      <c r="P2028">
        <v>0</v>
      </c>
      <c r="Q2028" t="s">
        <v>145</v>
      </c>
      <c r="R2028">
        <v>10</v>
      </c>
      <c r="S2028"/>
      <c r="T2028">
        <v>0</v>
      </c>
      <c r="U2028" t="s">
        <v>53</v>
      </c>
      <c r="V2028" t="s">
        <v>53</v>
      </c>
      <c r="W2028" t="s">
        <v>108</v>
      </c>
      <c r="X2028">
        <v>35754</v>
      </c>
      <c r="Y2028">
        <v>697</v>
      </c>
      <c r="Z2028">
        <v>3</v>
      </c>
      <c r="AA2028">
        <v>3</v>
      </c>
      <c r="AB2028">
        <v>35</v>
      </c>
      <c r="AC2028">
        <v>0</v>
      </c>
      <c r="AD2028" t="s">
        <v>6549</v>
      </c>
      <c r="AE2028">
        <f>COUNTIF($E$2:E2028,E2028)</f>
        <v>1</v>
      </c>
      <c r="AF2028">
        <f>COUNTIF($H$2:$H2028,H2028)</f>
        <v>0</v>
      </c>
      <c r="AG2028">
        <f>COUNTIF($M$2:M2028,M2028)</f>
        <v>1</v>
      </c>
      <c r="AH2028">
        <f>COUNTIF($O$2:O2028,O2028)</f>
        <v>0</v>
      </c>
      <c r="AI2028">
        <f>COUNTIF($Q$2:Q2028,Q2028)</f>
        <v>5</v>
      </c>
      <c r="AJ2028">
        <f>COUNTIF($S$2:S2028,S2028)</f>
        <v>0</v>
      </c>
      <c r="AK2028">
        <f t="shared" si="31"/>
        <v>34.916015625</v>
      </c>
      <c r="AL2028">
        <f>IF(AD2028="",0,COUNTIF($AD$2:AD2028,AD2028))</f>
        <v>1</v>
      </c>
    </row>
    <row r="2029" spans="1:38">
      <c r="A2029" t="s">
        <v>6550</v>
      </c>
      <c r="B2029" t="s">
        <v>56</v>
      </c>
      <c r="C2029">
        <v>301</v>
      </c>
      <c r="D2029" t="s">
        <v>55</v>
      </c>
      <c r="E2029"/>
      <c r="F2029">
        <v>0</v>
      </c>
      <c r="G2029">
        <v>0</v>
      </c>
      <c r="H2029"/>
      <c r="I2029">
        <v>0</v>
      </c>
      <c r="J2029">
        <v>0</v>
      </c>
      <c r="K2029"/>
      <c r="L2029">
        <v>0</v>
      </c>
      <c r="M2029"/>
      <c r="N2029">
        <v>0</v>
      </c>
      <c r="O2029"/>
      <c r="P2029">
        <v>0</v>
      </c>
      <c r="Q2029"/>
      <c r="R2029">
        <v>0</v>
      </c>
      <c r="S2029"/>
      <c r="T2029">
        <v>0</v>
      </c>
      <c r="U2029" t="s">
        <v>53</v>
      </c>
      <c r="V2029" t="s">
        <v>53</v>
      </c>
      <c r="W2029"/>
      <c r="X2029">
        <v>0</v>
      </c>
      <c r="Y2029">
        <v>0</v>
      </c>
      <c r="Z2029">
        <v>4</v>
      </c>
      <c r="AA2029">
        <v>1</v>
      </c>
      <c r="AB2029">
        <v>1</v>
      </c>
      <c r="AC2029">
        <v>0</v>
      </c>
      <c r="AD2029" t="s">
        <v>53</v>
      </c>
      <c r="AE2029">
        <f>COUNTIF($E$2:E2029,E2029)</f>
        <v>0</v>
      </c>
      <c r="AF2029">
        <f>COUNTIF($H$2:$H2029,H2029)</f>
        <v>0</v>
      </c>
      <c r="AG2029">
        <f>COUNTIF($M$2:M2029,M2029)</f>
        <v>0</v>
      </c>
      <c r="AH2029">
        <f>COUNTIF($O$2:O2029,O2029)</f>
        <v>0</v>
      </c>
      <c r="AI2029">
        <f>COUNTIF($Q$2:Q2029,Q2029)</f>
        <v>0</v>
      </c>
      <c r="AJ2029">
        <f>COUNTIF($S$2:S2029,S2029)</f>
        <v>0</v>
      </c>
      <c r="AK2029">
        <f t="shared" si="31"/>
        <v>0</v>
      </c>
      <c r="AL2029">
        <f>IF(AD2029="",0,COUNTIF($AD$2:AD2029,AD2029))</f>
        <v>0</v>
      </c>
    </row>
    <row r="2030" spans="1:38">
      <c r="A2030" t="s">
        <v>6551</v>
      </c>
      <c r="B2030" t="s">
        <v>56</v>
      </c>
      <c r="C2030">
        <v>200</v>
      </c>
      <c r="D2030" t="s">
        <v>54</v>
      </c>
      <c r="E2030" t="s">
        <v>6552</v>
      </c>
      <c r="F2030">
        <v>32</v>
      </c>
      <c r="G2030">
        <v>259</v>
      </c>
      <c r="H2030"/>
      <c r="I2030">
        <v>0</v>
      </c>
      <c r="J2030">
        <v>0</v>
      </c>
      <c r="K2030"/>
      <c r="L2030">
        <v>0</v>
      </c>
      <c r="M2030" t="s">
        <v>6552</v>
      </c>
      <c r="N2030">
        <v>32</v>
      </c>
      <c r="O2030"/>
      <c r="P2030">
        <v>0</v>
      </c>
      <c r="Q2030" t="s">
        <v>6553</v>
      </c>
      <c r="R2030">
        <v>40</v>
      </c>
      <c r="S2030" t="s">
        <v>6554</v>
      </c>
      <c r="T2030">
        <v>46</v>
      </c>
      <c r="U2030" t="s">
        <v>53</v>
      </c>
      <c r="V2030" t="s">
        <v>53</v>
      </c>
      <c r="W2030" t="s">
        <v>108</v>
      </c>
      <c r="X2030">
        <v>37599</v>
      </c>
      <c r="Y2030">
        <v>826</v>
      </c>
      <c r="Z2030">
        <v>3</v>
      </c>
      <c r="AA2030">
        <v>3</v>
      </c>
      <c r="AB2030">
        <v>35</v>
      </c>
      <c r="AC2030">
        <v>0</v>
      </c>
      <c r="AD2030" t="s">
        <v>6555</v>
      </c>
      <c r="AE2030">
        <f>COUNTIF($E$2:E2030,E2030)</f>
        <v>1</v>
      </c>
      <c r="AF2030">
        <f>COUNTIF($H$2:$H2030,H2030)</f>
        <v>0</v>
      </c>
      <c r="AG2030">
        <f>COUNTIF($M$2:M2030,M2030)</f>
        <v>1</v>
      </c>
      <c r="AH2030">
        <f>COUNTIF($O$2:O2030,O2030)</f>
        <v>0</v>
      </c>
      <c r="AI2030">
        <f>COUNTIF($Q$2:Q2030,Q2030)</f>
        <v>1</v>
      </c>
      <c r="AJ2030">
        <f>COUNTIF($S$2:S2030,S2030)</f>
        <v>1</v>
      </c>
      <c r="AK2030">
        <f t="shared" si="31"/>
        <v>36.7177734375</v>
      </c>
      <c r="AL2030">
        <f>IF(AD2030="",0,COUNTIF($AD$2:AD2030,AD2030))</f>
        <v>1</v>
      </c>
    </row>
    <row r="2031" spans="1:38">
      <c r="A2031" t="s">
        <v>6556</v>
      </c>
      <c r="B2031" t="s">
        <v>56</v>
      </c>
      <c r="C2031">
        <v>301</v>
      </c>
      <c r="D2031" t="s">
        <v>55</v>
      </c>
      <c r="E2031"/>
      <c r="F2031">
        <v>0</v>
      </c>
      <c r="G2031">
        <v>0</v>
      </c>
      <c r="H2031"/>
      <c r="I2031">
        <v>0</v>
      </c>
      <c r="J2031">
        <v>0</v>
      </c>
      <c r="K2031"/>
      <c r="L2031">
        <v>0</v>
      </c>
      <c r="M2031"/>
      <c r="N2031">
        <v>0</v>
      </c>
      <c r="O2031"/>
      <c r="P2031">
        <v>0</v>
      </c>
      <c r="Q2031"/>
      <c r="R2031">
        <v>0</v>
      </c>
      <c r="S2031"/>
      <c r="T2031">
        <v>0</v>
      </c>
      <c r="U2031" t="s">
        <v>53</v>
      </c>
      <c r="V2031" t="s">
        <v>53</v>
      </c>
      <c r="W2031"/>
      <c r="X2031">
        <v>0</v>
      </c>
      <c r="Y2031">
        <v>0</v>
      </c>
      <c r="Z2031">
        <v>4</v>
      </c>
      <c r="AA2031">
        <v>1</v>
      </c>
      <c r="AB2031">
        <v>1</v>
      </c>
      <c r="AC2031">
        <v>0</v>
      </c>
      <c r="AD2031" t="s">
        <v>53</v>
      </c>
      <c r="AE2031">
        <f>COUNTIF($E$2:E2031,E2031)</f>
        <v>0</v>
      </c>
      <c r="AF2031">
        <f>COUNTIF($H$2:$H2031,H2031)</f>
        <v>0</v>
      </c>
      <c r="AG2031">
        <f>COUNTIF($M$2:M2031,M2031)</f>
        <v>0</v>
      </c>
      <c r="AH2031">
        <f>COUNTIF($O$2:O2031,O2031)</f>
        <v>0</v>
      </c>
      <c r="AI2031">
        <f>COUNTIF($Q$2:Q2031,Q2031)</f>
        <v>0</v>
      </c>
      <c r="AJ2031">
        <f>COUNTIF($S$2:S2031,S2031)</f>
        <v>0</v>
      </c>
      <c r="AK2031">
        <f t="shared" si="31"/>
        <v>0</v>
      </c>
      <c r="AL2031">
        <f>IF(AD2031="",0,COUNTIF($AD$2:AD2031,AD2031))</f>
        <v>0</v>
      </c>
    </row>
    <row r="2032" spans="1:38">
      <c r="A2032" t="s">
        <v>6557</v>
      </c>
      <c r="B2032" t="s">
        <v>56</v>
      </c>
      <c r="C2032">
        <v>200</v>
      </c>
      <c r="D2032" t="s">
        <v>54</v>
      </c>
      <c r="E2032" t="s">
        <v>6558</v>
      </c>
      <c r="F2032">
        <v>46</v>
      </c>
      <c r="G2032">
        <v>410</v>
      </c>
      <c r="H2032"/>
      <c r="I2032">
        <v>0</v>
      </c>
      <c r="J2032">
        <v>0</v>
      </c>
      <c r="K2032"/>
      <c r="L2032">
        <v>0</v>
      </c>
      <c r="M2032" t="s">
        <v>6559</v>
      </c>
      <c r="N2032">
        <v>15</v>
      </c>
      <c r="O2032"/>
      <c r="P2032">
        <v>0</v>
      </c>
      <c r="Q2032" t="s">
        <v>145</v>
      </c>
      <c r="R2032">
        <v>10</v>
      </c>
      <c r="S2032"/>
      <c r="T2032">
        <v>0</v>
      </c>
      <c r="U2032" t="s">
        <v>53</v>
      </c>
      <c r="V2032" t="s">
        <v>53</v>
      </c>
      <c r="W2032" t="s">
        <v>108</v>
      </c>
      <c r="X2032">
        <v>40632</v>
      </c>
      <c r="Y2032">
        <v>1022</v>
      </c>
      <c r="Z2032">
        <v>3</v>
      </c>
      <c r="AA2032">
        <v>8</v>
      </c>
      <c r="AB2032">
        <v>36</v>
      </c>
      <c r="AC2032">
        <v>1</v>
      </c>
      <c r="AD2032" t="s">
        <v>6560</v>
      </c>
      <c r="AE2032">
        <f>COUNTIF($E$2:E2032,E2032)</f>
        <v>1</v>
      </c>
      <c r="AF2032">
        <f>COUNTIF($H$2:$H2032,H2032)</f>
        <v>0</v>
      </c>
      <c r="AG2032">
        <f>COUNTIF($M$2:M2032,M2032)</f>
        <v>1</v>
      </c>
      <c r="AH2032">
        <f>COUNTIF($O$2:O2032,O2032)</f>
        <v>0</v>
      </c>
      <c r="AI2032">
        <f>COUNTIF($Q$2:Q2032,Q2032)</f>
        <v>6</v>
      </c>
      <c r="AJ2032">
        <f>COUNTIF($S$2:S2032,S2032)</f>
        <v>0</v>
      </c>
      <c r="AK2032">
        <f t="shared" si="31"/>
        <v>39.6796875</v>
      </c>
      <c r="AL2032">
        <f>IF(AD2032="",0,COUNTIF($AD$2:AD2032,AD2032))</f>
        <v>1</v>
      </c>
    </row>
    <row r="2033" spans="1:38">
      <c r="A2033" t="s">
        <v>6561</v>
      </c>
      <c r="B2033" t="s">
        <v>56</v>
      </c>
      <c r="C2033">
        <v>301</v>
      </c>
      <c r="D2033" t="s">
        <v>55</v>
      </c>
      <c r="E2033"/>
      <c r="F2033">
        <v>0</v>
      </c>
      <c r="G2033">
        <v>0</v>
      </c>
      <c r="H2033"/>
      <c r="I2033">
        <v>0</v>
      </c>
      <c r="J2033">
        <v>0</v>
      </c>
      <c r="K2033"/>
      <c r="L2033">
        <v>0</v>
      </c>
      <c r="M2033"/>
      <c r="N2033">
        <v>0</v>
      </c>
      <c r="O2033"/>
      <c r="P2033">
        <v>0</v>
      </c>
      <c r="Q2033"/>
      <c r="R2033">
        <v>0</v>
      </c>
      <c r="S2033"/>
      <c r="T2033">
        <v>0</v>
      </c>
      <c r="U2033" t="s">
        <v>53</v>
      </c>
      <c r="V2033" t="s">
        <v>53</v>
      </c>
      <c r="W2033"/>
      <c r="X2033">
        <v>0</v>
      </c>
      <c r="Y2033">
        <v>0</v>
      </c>
      <c r="Z2033">
        <v>4</v>
      </c>
      <c r="AA2033">
        <v>1</v>
      </c>
      <c r="AB2033">
        <v>1</v>
      </c>
      <c r="AC2033">
        <v>0</v>
      </c>
      <c r="AD2033" t="s">
        <v>53</v>
      </c>
      <c r="AE2033">
        <f>COUNTIF($E$2:E2033,E2033)</f>
        <v>0</v>
      </c>
      <c r="AF2033">
        <f>COUNTIF($H$2:$H2033,H2033)</f>
        <v>0</v>
      </c>
      <c r="AG2033">
        <f>COUNTIF($M$2:M2033,M2033)</f>
        <v>0</v>
      </c>
      <c r="AH2033">
        <f>COUNTIF($O$2:O2033,O2033)</f>
        <v>0</v>
      </c>
      <c r="AI2033">
        <f>COUNTIF($Q$2:Q2033,Q2033)</f>
        <v>0</v>
      </c>
      <c r="AJ2033">
        <f>COUNTIF($S$2:S2033,S2033)</f>
        <v>0</v>
      </c>
      <c r="AK2033">
        <f t="shared" si="31"/>
        <v>0</v>
      </c>
      <c r="AL2033">
        <f>IF(AD2033="",0,COUNTIF($AD$2:AD2033,AD2033))</f>
        <v>0</v>
      </c>
    </row>
    <row r="2034" spans="1:38">
      <c r="A2034" t="s">
        <v>6562</v>
      </c>
      <c r="B2034" t="s">
        <v>4</v>
      </c>
      <c r="C2034">
        <v>301</v>
      </c>
      <c r="D2034" t="s">
        <v>55</v>
      </c>
      <c r="E2034"/>
      <c r="F2034">
        <v>0</v>
      </c>
      <c r="G2034">
        <v>0</v>
      </c>
      <c r="H2034"/>
      <c r="I2034">
        <v>0</v>
      </c>
      <c r="J2034">
        <v>0</v>
      </c>
      <c r="K2034"/>
      <c r="L2034">
        <v>0</v>
      </c>
      <c r="M2034"/>
      <c r="N2034">
        <v>0</v>
      </c>
      <c r="O2034"/>
      <c r="P2034">
        <v>0</v>
      </c>
      <c r="Q2034"/>
      <c r="R2034">
        <v>0</v>
      </c>
      <c r="S2034"/>
      <c r="T2034">
        <v>0</v>
      </c>
      <c r="U2034" t="s">
        <v>53</v>
      </c>
      <c r="V2034" t="s">
        <v>53</v>
      </c>
      <c r="W2034"/>
      <c r="X2034">
        <v>0</v>
      </c>
      <c r="Y2034">
        <v>0</v>
      </c>
      <c r="Z2034">
        <v>3</v>
      </c>
      <c r="AA2034">
        <v>4</v>
      </c>
      <c r="AB2034">
        <v>1</v>
      </c>
      <c r="AC2034">
        <v>0</v>
      </c>
      <c r="AD2034" t="s">
        <v>53</v>
      </c>
      <c r="AE2034">
        <f>COUNTIF($E$2:E2034,E2034)</f>
        <v>0</v>
      </c>
      <c r="AF2034">
        <f>COUNTIF($H$2:$H2034,H2034)</f>
        <v>0</v>
      </c>
      <c r="AG2034">
        <f>COUNTIF($M$2:M2034,M2034)</f>
        <v>0</v>
      </c>
      <c r="AH2034">
        <f>COUNTIF($O$2:O2034,O2034)</f>
        <v>0</v>
      </c>
      <c r="AI2034">
        <f>COUNTIF($Q$2:Q2034,Q2034)</f>
        <v>0</v>
      </c>
      <c r="AJ2034">
        <f>COUNTIF($S$2:S2034,S2034)</f>
        <v>0</v>
      </c>
      <c r="AK2034">
        <f t="shared" si="31"/>
        <v>0</v>
      </c>
      <c r="AL2034">
        <f>IF(AD2034="",0,COUNTIF($AD$2:AD2034,AD2034))</f>
        <v>0</v>
      </c>
    </row>
    <row r="2035" spans="1:38">
      <c r="A2035" t="s">
        <v>6563</v>
      </c>
      <c r="B2035" t="s">
        <v>56</v>
      </c>
      <c r="C2035">
        <v>301</v>
      </c>
      <c r="D2035" t="s">
        <v>55</v>
      </c>
      <c r="E2035"/>
      <c r="F2035">
        <v>0</v>
      </c>
      <c r="G2035">
        <v>0</v>
      </c>
      <c r="H2035"/>
      <c r="I2035">
        <v>0</v>
      </c>
      <c r="J2035">
        <v>0</v>
      </c>
      <c r="K2035"/>
      <c r="L2035">
        <v>0</v>
      </c>
      <c r="M2035"/>
      <c r="N2035">
        <v>0</v>
      </c>
      <c r="O2035"/>
      <c r="P2035">
        <v>0</v>
      </c>
      <c r="Q2035"/>
      <c r="R2035">
        <v>0</v>
      </c>
      <c r="S2035"/>
      <c r="T2035">
        <v>0</v>
      </c>
      <c r="U2035" t="s">
        <v>53</v>
      </c>
      <c r="V2035" t="s">
        <v>53</v>
      </c>
      <c r="W2035"/>
      <c r="X2035">
        <v>0</v>
      </c>
      <c r="Y2035">
        <v>0</v>
      </c>
      <c r="Z2035">
        <v>4</v>
      </c>
      <c r="AA2035">
        <v>1</v>
      </c>
      <c r="AB2035">
        <v>1</v>
      </c>
      <c r="AC2035">
        <v>0</v>
      </c>
      <c r="AD2035" t="s">
        <v>53</v>
      </c>
      <c r="AE2035">
        <f>COUNTIF($E$2:E2035,E2035)</f>
        <v>0</v>
      </c>
      <c r="AF2035">
        <f>COUNTIF($H$2:$H2035,H2035)</f>
        <v>0</v>
      </c>
      <c r="AG2035">
        <f>COUNTIF($M$2:M2035,M2035)</f>
        <v>0</v>
      </c>
      <c r="AH2035">
        <f>COUNTIF($O$2:O2035,O2035)</f>
        <v>0</v>
      </c>
      <c r="AI2035">
        <f>COUNTIF($Q$2:Q2035,Q2035)</f>
        <v>0</v>
      </c>
      <c r="AJ2035">
        <f>COUNTIF($S$2:S2035,S2035)</f>
        <v>0</v>
      </c>
      <c r="AK2035">
        <f t="shared" si="31"/>
        <v>0</v>
      </c>
      <c r="AL2035">
        <f>IF(AD2035="",0,COUNTIF($AD$2:AD2035,AD2035))</f>
        <v>0</v>
      </c>
    </row>
    <row r="2036" spans="1:38">
      <c r="A2036" t="s">
        <v>6564</v>
      </c>
      <c r="B2036" t="s">
        <v>4</v>
      </c>
      <c r="C2036">
        <v>301</v>
      </c>
      <c r="D2036" t="s">
        <v>55</v>
      </c>
      <c r="E2036"/>
      <c r="F2036">
        <v>0</v>
      </c>
      <c r="G2036">
        <v>0</v>
      </c>
      <c r="H2036"/>
      <c r="I2036">
        <v>0</v>
      </c>
      <c r="J2036">
        <v>0</v>
      </c>
      <c r="K2036"/>
      <c r="L2036">
        <v>0</v>
      </c>
      <c r="M2036"/>
      <c r="N2036">
        <v>0</v>
      </c>
      <c r="O2036"/>
      <c r="P2036">
        <v>0</v>
      </c>
      <c r="Q2036"/>
      <c r="R2036">
        <v>0</v>
      </c>
      <c r="S2036"/>
      <c r="T2036">
        <v>0</v>
      </c>
      <c r="U2036" t="s">
        <v>53</v>
      </c>
      <c r="V2036" t="s">
        <v>53</v>
      </c>
      <c r="W2036"/>
      <c r="X2036">
        <v>0</v>
      </c>
      <c r="Y2036">
        <v>0</v>
      </c>
      <c r="Z2036">
        <v>5</v>
      </c>
      <c r="AA2036">
        <v>2</v>
      </c>
      <c r="AB2036">
        <v>1</v>
      </c>
      <c r="AC2036">
        <v>0</v>
      </c>
      <c r="AD2036" t="s">
        <v>53</v>
      </c>
      <c r="AE2036">
        <f>COUNTIF($E$2:E2036,E2036)</f>
        <v>0</v>
      </c>
      <c r="AF2036">
        <f>COUNTIF($H$2:$H2036,H2036)</f>
        <v>0</v>
      </c>
      <c r="AG2036">
        <f>COUNTIF($M$2:M2036,M2036)</f>
        <v>0</v>
      </c>
      <c r="AH2036">
        <f>COUNTIF($O$2:O2036,O2036)</f>
        <v>0</v>
      </c>
      <c r="AI2036">
        <f>COUNTIF($Q$2:Q2036,Q2036)</f>
        <v>0</v>
      </c>
      <c r="AJ2036">
        <f>COUNTIF($S$2:S2036,S2036)</f>
        <v>0</v>
      </c>
      <c r="AK2036">
        <f t="shared" si="31"/>
        <v>0</v>
      </c>
      <c r="AL2036">
        <f>IF(AD2036="",0,COUNTIF($AD$2:AD2036,AD2036))</f>
        <v>0</v>
      </c>
    </row>
    <row r="2037" spans="1:38">
      <c r="A2037" t="s">
        <v>6565</v>
      </c>
      <c r="B2037" t="s">
        <v>56</v>
      </c>
      <c r="C2037">
        <v>200</v>
      </c>
      <c r="D2037" t="s">
        <v>54</v>
      </c>
      <c r="E2037" t="s">
        <v>6566</v>
      </c>
      <c r="F2037">
        <v>51</v>
      </c>
      <c r="G2037">
        <v>434</v>
      </c>
      <c r="H2037"/>
      <c r="I2037">
        <v>0</v>
      </c>
      <c r="J2037">
        <v>0</v>
      </c>
      <c r="K2037"/>
      <c r="L2037">
        <v>0</v>
      </c>
      <c r="M2037" t="s">
        <v>6567</v>
      </c>
      <c r="N2037">
        <v>30</v>
      </c>
      <c r="O2037"/>
      <c r="P2037">
        <v>0</v>
      </c>
      <c r="Q2037" t="s">
        <v>6568</v>
      </c>
      <c r="R2037">
        <v>71</v>
      </c>
      <c r="S2037" t="s">
        <v>6569</v>
      </c>
      <c r="T2037">
        <v>80</v>
      </c>
      <c r="U2037" t="s">
        <v>53</v>
      </c>
      <c r="V2037" t="s">
        <v>53</v>
      </c>
      <c r="W2037" t="s">
        <v>108</v>
      </c>
      <c r="X2037">
        <v>35387</v>
      </c>
      <c r="Y2037">
        <v>739</v>
      </c>
      <c r="Z2037">
        <v>1</v>
      </c>
      <c r="AA2037">
        <v>3724</v>
      </c>
      <c r="AB2037">
        <v>44</v>
      </c>
      <c r="AC2037">
        <v>0</v>
      </c>
      <c r="AD2037" t="s">
        <v>6570</v>
      </c>
      <c r="AE2037">
        <f>COUNTIF($E$2:E2037,E2037)</f>
        <v>1</v>
      </c>
      <c r="AF2037">
        <f>COUNTIF($H$2:$H2037,H2037)</f>
        <v>0</v>
      </c>
      <c r="AG2037">
        <f>COUNTIF($M$2:M2037,M2037)</f>
        <v>1</v>
      </c>
      <c r="AH2037">
        <f>COUNTIF($O$2:O2037,O2037)</f>
        <v>0</v>
      </c>
      <c r="AI2037">
        <f>COUNTIF($Q$2:Q2037,Q2037)</f>
        <v>1</v>
      </c>
      <c r="AJ2037">
        <f>COUNTIF($S$2:S2037,S2037)</f>
        <v>1</v>
      </c>
      <c r="AK2037">
        <f t="shared" si="31"/>
        <v>34.5576171875</v>
      </c>
      <c r="AL2037">
        <f>IF(AD2037="",0,COUNTIF($AD$2:AD2037,AD2037))</f>
        <v>1</v>
      </c>
    </row>
    <row r="2038" spans="1:38">
      <c r="A2038" t="s">
        <v>6571</v>
      </c>
      <c r="B2038" t="s">
        <v>56</v>
      </c>
      <c r="C2038">
        <v>301</v>
      </c>
      <c r="D2038" t="s">
        <v>55</v>
      </c>
      <c r="E2038"/>
      <c r="F2038">
        <v>0</v>
      </c>
      <c r="G2038">
        <v>0</v>
      </c>
      <c r="H2038"/>
      <c r="I2038">
        <v>0</v>
      </c>
      <c r="J2038">
        <v>0</v>
      </c>
      <c r="K2038"/>
      <c r="L2038">
        <v>0</v>
      </c>
      <c r="M2038"/>
      <c r="N2038">
        <v>0</v>
      </c>
      <c r="O2038"/>
      <c r="P2038">
        <v>0</v>
      </c>
      <c r="Q2038"/>
      <c r="R2038">
        <v>0</v>
      </c>
      <c r="S2038"/>
      <c r="T2038">
        <v>0</v>
      </c>
      <c r="U2038" t="s">
        <v>53</v>
      </c>
      <c r="V2038" t="s">
        <v>53</v>
      </c>
      <c r="W2038"/>
      <c r="X2038">
        <v>0</v>
      </c>
      <c r="Y2038">
        <v>0</v>
      </c>
      <c r="Z2038">
        <v>2</v>
      </c>
      <c r="AA2038">
        <v>1</v>
      </c>
      <c r="AB2038">
        <v>1</v>
      </c>
      <c r="AC2038">
        <v>0</v>
      </c>
      <c r="AD2038" t="s">
        <v>53</v>
      </c>
      <c r="AE2038">
        <f>COUNTIF($E$2:E2038,E2038)</f>
        <v>0</v>
      </c>
      <c r="AF2038">
        <f>COUNTIF($H$2:$H2038,H2038)</f>
        <v>0</v>
      </c>
      <c r="AG2038">
        <f>COUNTIF($M$2:M2038,M2038)</f>
        <v>0</v>
      </c>
      <c r="AH2038">
        <f>COUNTIF($O$2:O2038,O2038)</f>
        <v>0</v>
      </c>
      <c r="AI2038">
        <f>COUNTIF($Q$2:Q2038,Q2038)</f>
        <v>0</v>
      </c>
      <c r="AJ2038">
        <f>COUNTIF($S$2:S2038,S2038)</f>
        <v>0</v>
      </c>
      <c r="AK2038">
        <f t="shared" si="31"/>
        <v>0</v>
      </c>
      <c r="AL2038">
        <f>IF(AD2038="",0,COUNTIF($AD$2:AD2038,AD2038))</f>
        <v>0</v>
      </c>
    </row>
    <row r="2039" spans="1:38">
      <c r="A2039" t="s">
        <v>6572</v>
      </c>
      <c r="B2039" t="s">
        <v>56</v>
      </c>
      <c r="C2039">
        <v>200</v>
      </c>
      <c r="D2039" t="s">
        <v>54</v>
      </c>
      <c r="E2039" t="s">
        <v>6573</v>
      </c>
      <c r="F2039">
        <v>61</v>
      </c>
      <c r="G2039">
        <v>508</v>
      </c>
      <c r="H2039"/>
      <c r="I2039">
        <v>0</v>
      </c>
      <c r="J2039">
        <v>0</v>
      </c>
      <c r="K2039"/>
      <c r="L2039">
        <v>0</v>
      </c>
      <c r="M2039" t="s">
        <v>6574</v>
      </c>
      <c r="N2039">
        <v>12</v>
      </c>
      <c r="O2039"/>
      <c r="P2039">
        <v>0</v>
      </c>
      <c r="Q2039" t="s">
        <v>6575</v>
      </c>
      <c r="R2039">
        <v>37</v>
      </c>
      <c r="S2039" t="s">
        <v>6576</v>
      </c>
      <c r="T2039">
        <v>21</v>
      </c>
      <c r="U2039" t="s">
        <v>53</v>
      </c>
      <c r="V2039" t="s">
        <v>53</v>
      </c>
      <c r="W2039" t="s">
        <v>108</v>
      </c>
      <c r="X2039">
        <v>36417</v>
      </c>
      <c r="Y2039">
        <v>889</v>
      </c>
      <c r="Z2039">
        <v>1</v>
      </c>
      <c r="AA2039">
        <v>1864</v>
      </c>
      <c r="AB2039">
        <v>37</v>
      </c>
      <c r="AC2039">
        <v>0</v>
      </c>
      <c r="AD2039" t="s">
        <v>6577</v>
      </c>
      <c r="AE2039">
        <f>COUNTIF($E$2:E2039,E2039)</f>
        <v>1</v>
      </c>
      <c r="AF2039">
        <f>COUNTIF($H$2:$H2039,H2039)</f>
        <v>0</v>
      </c>
      <c r="AG2039">
        <f>COUNTIF($M$2:M2039,M2039)</f>
        <v>1</v>
      </c>
      <c r="AH2039">
        <f>COUNTIF($O$2:O2039,O2039)</f>
        <v>0</v>
      </c>
      <c r="AI2039">
        <f>COUNTIF($Q$2:Q2039,Q2039)</f>
        <v>1</v>
      </c>
      <c r="AJ2039">
        <f>COUNTIF($S$2:S2039,S2039)</f>
        <v>1</v>
      </c>
      <c r="AK2039">
        <f t="shared" si="31"/>
        <v>35.5634765625</v>
      </c>
      <c r="AL2039">
        <f>IF(AD2039="",0,COUNTIF($AD$2:AD2039,AD2039))</f>
        <v>1</v>
      </c>
    </row>
    <row r="2040" spans="1:38">
      <c r="A2040" t="s">
        <v>6578</v>
      </c>
      <c r="B2040" t="s">
        <v>56</v>
      </c>
      <c r="C2040">
        <v>301</v>
      </c>
      <c r="D2040" t="s">
        <v>55</v>
      </c>
      <c r="E2040"/>
      <c r="F2040">
        <v>0</v>
      </c>
      <c r="G2040">
        <v>0</v>
      </c>
      <c r="H2040"/>
      <c r="I2040">
        <v>0</v>
      </c>
      <c r="J2040">
        <v>0</v>
      </c>
      <c r="K2040"/>
      <c r="L2040">
        <v>0</v>
      </c>
      <c r="M2040"/>
      <c r="N2040">
        <v>0</v>
      </c>
      <c r="O2040"/>
      <c r="P2040">
        <v>0</v>
      </c>
      <c r="Q2040"/>
      <c r="R2040">
        <v>0</v>
      </c>
      <c r="S2040"/>
      <c r="T2040">
        <v>0</v>
      </c>
      <c r="U2040" t="s">
        <v>53</v>
      </c>
      <c r="V2040" t="s">
        <v>53</v>
      </c>
      <c r="W2040"/>
      <c r="X2040">
        <v>0</v>
      </c>
      <c r="Y2040">
        <v>0</v>
      </c>
      <c r="Z2040">
        <v>2</v>
      </c>
      <c r="AA2040">
        <v>1</v>
      </c>
      <c r="AB2040">
        <v>1</v>
      </c>
      <c r="AC2040">
        <v>0</v>
      </c>
      <c r="AD2040" t="s">
        <v>53</v>
      </c>
      <c r="AE2040">
        <f>COUNTIF($E$2:E2040,E2040)</f>
        <v>0</v>
      </c>
      <c r="AF2040">
        <f>COUNTIF($H$2:$H2040,H2040)</f>
        <v>0</v>
      </c>
      <c r="AG2040">
        <f>COUNTIF($M$2:M2040,M2040)</f>
        <v>0</v>
      </c>
      <c r="AH2040">
        <f>COUNTIF($O$2:O2040,O2040)</f>
        <v>0</v>
      </c>
      <c r="AI2040">
        <f>COUNTIF($Q$2:Q2040,Q2040)</f>
        <v>0</v>
      </c>
      <c r="AJ2040">
        <f>COUNTIF($S$2:S2040,S2040)</f>
        <v>0</v>
      </c>
      <c r="AK2040">
        <f t="shared" si="31"/>
        <v>0</v>
      </c>
      <c r="AL2040">
        <f>IF(AD2040="",0,COUNTIF($AD$2:AD2040,AD2040))</f>
        <v>0</v>
      </c>
    </row>
    <row r="2041" spans="1:38">
      <c r="A2041" t="s">
        <v>6579</v>
      </c>
      <c r="B2041" t="s">
        <v>56</v>
      </c>
      <c r="C2041">
        <v>200</v>
      </c>
      <c r="D2041" t="s">
        <v>54</v>
      </c>
      <c r="E2041" t="s">
        <v>6580</v>
      </c>
      <c r="F2041">
        <v>52</v>
      </c>
      <c r="G2041">
        <v>427</v>
      </c>
      <c r="H2041"/>
      <c r="I2041">
        <v>0</v>
      </c>
      <c r="J2041">
        <v>0</v>
      </c>
      <c r="K2041"/>
      <c r="L2041">
        <v>0</v>
      </c>
      <c r="M2041" t="s">
        <v>6581</v>
      </c>
      <c r="N2041">
        <v>36</v>
      </c>
      <c r="O2041"/>
      <c r="P2041">
        <v>0</v>
      </c>
      <c r="Q2041" t="s">
        <v>6582</v>
      </c>
      <c r="R2041">
        <v>80</v>
      </c>
      <c r="S2041" t="s">
        <v>6583</v>
      </c>
      <c r="T2041">
        <v>117</v>
      </c>
      <c r="U2041" t="s">
        <v>53</v>
      </c>
      <c r="V2041" t="s">
        <v>53</v>
      </c>
      <c r="W2041" t="s">
        <v>108</v>
      </c>
      <c r="X2041">
        <v>35849</v>
      </c>
      <c r="Y2041">
        <v>717</v>
      </c>
      <c r="Z2041">
        <v>1</v>
      </c>
      <c r="AA2041">
        <v>1872</v>
      </c>
      <c r="AB2041">
        <v>41</v>
      </c>
      <c r="AC2041">
        <v>1</v>
      </c>
      <c r="AD2041" t="s">
        <v>6584</v>
      </c>
      <c r="AE2041">
        <f>COUNTIF($E$2:E2041,E2041)</f>
        <v>1</v>
      </c>
      <c r="AF2041">
        <f>COUNTIF($H$2:$H2041,H2041)</f>
        <v>0</v>
      </c>
      <c r="AG2041">
        <f>COUNTIF($M$2:M2041,M2041)</f>
        <v>1</v>
      </c>
      <c r="AH2041">
        <f>COUNTIF($O$2:O2041,O2041)</f>
        <v>0</v>
      </c>
      <c r="AI2041">
        <f>COUNTIF($Q$2:Q2041,Q2041)</f>
        <v>1</v>
      </c>
      <c r="AJ2041">
        <f>COUNTIF($S$2:S2041,S2041)</f>
        <v>1</v>
      </c>
      <c r="AK2041">
        <f t="shared" si="31"/>
        <v>35.0087890625</v>
      </c>
      <c r="AL2041">
        <f>IF(AD2041="",0,COUNTIF($AD$2:AD2041,AD2041))</f>
        <v>1</v>
      </c>
    </row>
    <row r="2042" spans="1:38">
      <c r="A2042" t="s">
        <v>6585</v>
      </c>
      <c r="B2042" t="s">
        <v>56</v>
      </c>
      <c r="C2042">
        <v>301</v>
      </c>
      <c r="D2042" t="s">
        <v>55</v>
      </c>
      <c r="E2042"/>
      <c r="F2042">
        <v>0</v>
      </c>
      <c r="G2042">
        <v>0</v>
      </c>
      <c r="H2042"/>
      <c r="I2042">
        <v>0</v>
      </c>
      <c r="J2042">
        <v>0</v>
      </c>
      <c r="K2042"/>
      <c r="L2042">
        <v>0</v>
      </c>
      <c r="M2042"/>
      <c r="N2042">
        <v>0</v>
      </c>
      <c r="O2042"/>
      <c r="P2042">
        <v>0</v>
      </c>
      <c r="Q2042"/>
      <c r="R2042">
        <v>0</v>
      </c>
      <c r="S2042"/>
      <c r="T2042">
        <v>0</v>
      </c>
      <c r="U2042" t="s">
        <v>53</v>
      </c>
      <c r="V2042" t="s">
        <v>53</v>
      </c>
      <c r="W2042"/>
      <c r="X2042">
        <v>0</v>
      </c>
      <c r="Y2042">
        <v>0</v>
      </c>
      <c r="Z2042">
        <v>2</v>
      </c>
      <c r="AA2042">
        <v>2</v>
      </c>
      <c r="AB2042">
        <v>1</v>
      </c>
      <c r="AC2042">
        <v>0</v>
      </c>
      <c r="AD2042" t="s">
        <v>53</v>
      </c>
      <c r="AE2042">
        <f>COUNTIF($E$2:E2042,E2042)</f>
        <v>0</v>
      </c>
      <c r="AF2042">
        <f>COUNTIF($H$2:$H2042,H2042)</f>
        <v>0</v>
      </c>
      <c r="AG2042">
        <f>COUNTIF($M$2:M2042,M2042)</f>
        <v>0</v>
      </c>
      <c r="AH2042">
        <f>COUNTIF($O$2:O2042,O2042)</f>
        <v>0</v>
      </c>
      <c r="AI2042">
        <f>COUNTIF($Q$2:Q2042,Q2042)</f>
        <v>0</v>
      </c>
      <c r="AJ2042">
        <f>COUNTIF($S$2:S2042,S2042)</f>
        <v>0</v>
      </c>
      <c r="AK2042">
        <f t="shared" si="31"/>
        <v>0</v>
      </c>
      <c r="AL2042">
        <f>IF(AD2042="",0,COUNTIF($AD$2:AD2042,AD2042))</f>
        <v>0</v>
      </c>
    </row>
    <row r="2043" spans="1:38">
      <c r="A2043" t="s">
        <v>6586</v>
      </c>
      <c r="B2043" t="s">
        <v>56</v>
      </c>
      <c r="C2043">
        <v>200</v>
      </c>
      <c r="D2043" t="s">
        <v>54</v>
      </c>
      <c r="E2043" t="s">
        <v>6587</v>
      </c>
      <c r="F2043">
        <v>65</v>
      </c>
      <c r="G2043">
        <v>536</v>
      </c>
      <c r="H2043"/>
      <c r="I2043">
        <v>0</v>
      </c>
      <c r="J2043">
        <v>0</v>
      </c>
      <c r="K2043"/>
      <c r="L2043">
        <v>0</v>
      </c>
      <c r="M2043" t="s">
        <v>6588</v>
      </c>
      <c r="N2043">
        <v>55</v>
      </c>
      <c r="O2043"/>
      <c r="P2043">
        <v>0</v>
      </c>
      <c r="Q2043" t="s">
        <v>6589</v>
      </c>
      <c r="R2043">
        <v>76</v>
      </c>
      <c r="S2043" t="s">
        <v>6590</v>
      </c>
      <c r="T2043">
        <v>87</v>
      </c>
      <c r="U2043" t="s">
        <v>53</v>
      </c>
      <c r="V2043" t="s">
        <v>53</v>
      </c>
      <c r="W2043" t="s">
        <v>108</v>
      </c>
      <c r="X2043">
        <v>35149</v>
      </c>
      <c r="Y2043">
        <v>684</v>
      </c>
      <c r="Z2043">
        <v>3</v>
      </c>
      <c r="AA2043">
        <v>3</v>
      </c>
      <c r="AB2043">
        <v>37</v>
      </c>
      <c r="AC2043">
        <v>0</v>
      </c>
      <c r="AD2043" t="s">
        <v>6591</v>
      </c>
      <c r="AE2043">
        <f>COUNTIF($E$2:E2043,E2043)</f>
        <v>1</v>
      </c>
      <c r="AF2043">
        <f>COUNTIF($H$2:$H2043,H2043)</f>
        <v>0</v>
      </c>
      <c r="AG2043">
        <f>COUNTIF($M$2:M2043,M2043)</f>
        <v>1</v>
      </c>
      <c r="AH2043">
        <f>COUNTIF($O$2:O2043,O2043)</f>
        <v>0</v>
      </c>
      <c r="AI2043">
        <f>COUNTIF($Q$2:Q2043,Q2043)</f>
        <v>1</v>
      </c>
      <c r="AJ2043">
        <f>COUNTIF($S$2:S2043,S2043)</f>
        <v>1</v>
      </c>
      <c r="AK2043">
        <f t="shared" si="31"/>
        <v>34.3251953125</v>
      </c>
      <c r="AL2043">
        <f>IF(AD2043="",0,COUNTIF($AD$2:AD2043,AD2043))</f>
        <v>1</v>
      </c>
    </row>
    <row r="2044" spans="1:38">
      <c r="A2044" t="s">
        <v>6592</v>
      </c>
      <c r="B2044" t="s">
        <v>56</v>
      </c>
      <c r="C2044">
        <v>301</v>
      </c>
      <c r="D2044" t="s">
        <v>55</v>
      </c>
      <c r="E2044"/>
      <c r="F2044">
        <v>0</v>
      </c>
      <c r="G2044">
        <v>0</v>
      </c>
      <c r="H2044"/>
      <c r="I2044">
        <v>0</v>
      </c>
      <c r="J2044">
        <v>0</v>
      </c>
      <c r="K2044"/>
      <c r="L2044">
        <v>0</v>
      </c>
      <c r="M2044"/>
      <c r="N2044">
        <v>0</v>
      </c>
      <c r="O2044"/>
      <c r="P2044">
        <v>0</v>
      </c>
      <c r="Q2044"/>
      <c r="R2044">
        <v>0</v>
      </c>
      <c r="S2044"/>
      <c r="T2044">
        <v>0</v>
      </c>
      <c r="U2044" t="s">
        <v>53</v>
      </c>
      <c r="V2044" t="s">
        <v>53</v>
      </c>
      <c r="W2044"/>
      <c r="X2044">
        <v>0</v>
      </c>
      <c r="Y2044">
        <v>0</v>
      </c>
      <c r="Z2044">
        <v>4</v>
      </c>
      <c r="AA2044">
        <v>1</v>
      </c>
      <c r="AB2044">
        <v>1</v>
      </c>
      <c r="AC2044">
        <v>0</v>
      </c>
      <c r="AD2044" t="s">
        <v>53</v>
      </c>
      <c r="AE2044">
        <f>COUNTIF($E$2:E2044,E2044)</f>
        <v>0</v>
      </c>
      <c r="AF2044">
        <f>COUNTIF($H$2:$H2044,H2044)</f>
        <v>0</v>
      </c>
      <c r="AG2044">
        <f>COUNTIF($M$2:M2044,M2044)</f>
        <v>0</v>
      </c>
      <c r="AH2044">
        <f>COUNTIF($O$2:O2044,O2044)</f>
        <v>0</v>
      </c>
      <c r="AI2044">
        <f>COUNTIF($Q$2:Q2044,Q2044)</f>
        <v>0</v>
      </c>
      <c r="AJ2044">
        <f>COUNTIF($S$2:S2044,S2044)</f>
        <v>0</v>
      </c>
      <c r="AK2044">
        <f t="shared" si="31"/>
        <v>0</v>
      </c>
      <c r="AL2044">
        <f>IF(AD2044="",0,COUNTIF($AD$2:AD2044,AD2044))</f>
        <v>0</v>
      </c>
    </row>
    <row r="2045" spans="1:38">
      <c r="A2045" t="s">
        <v>6593</v>
      </c>
      <c r="B2045" t="s">
        <v>56</v>
      </c>
      <c r="C2045">
        <v>301</v>
      </c>
      <c r="D2045" t="s">
        <v>55</v>
      </c>
      <c r="E2045"/>
      <c r="F2045">
        <v>0</v>
      </c>
      <c r="G2045">
        <v>0</v>
      </c>
      <c r="H2045"/>
      <c r="I2045">
        <v>0</v>
      </c>
      <c r="J2045">
        <v>0</v>
      </c>
      <c r="K2045"/>
      <c r="L2045">
        <v>0</v>
      </c>
      <c r="M2045"/>
      <c r="N2045">
        <v>0</v>
      </c>
      <c r="O2045"/>
      <c r="P2045">
        <v>0</v>
      </c>
      <c r="Q2045"/>
      <c r="R2045">
        <v>0</v>
      </c>
      <c r="S2045"/>
      <c r="T2045">
        <v>0</v>
      </c>
      <c r="U2045" t="s">
        <v>53</v>
      </c>
      <c r="V2045" t="s">
        <v>53</v>
      </c>
      <c r="W2045"/>
      <c r="X2045">
        <v>0</v>
      </c>
      <c r="Y2045">
        <v>0</v>
      </c>
      <c r="Z2045">
        <v>2</v>
      </c>
      <c r="AA2045">
        <v>1</v>
      </c>
      <c r="AB2045">
        <v>1</v>
      </c>
      <c r="AC2045">
        <v>0</v>
      </c>
      <c r="AD2045" t="s">
        <v>53</v>
      </c>
      <c r="AE2045">
        <f>COUNTIF($E$2:E2045,E2045)</f>
        <v>0</v>
      </c>
      <c r="AF2045">
        <f>COUNTIF($H$2:$H2045,H2045)</f>
        <v>0</v>
      </c>
      <c r="AG2045">
        <f>COUNTIF($M$2:M2045,M2045)</f>
        <v>0</v>
      </c>
      <c r="AH2045">
        <f>COUNTIF($O$2:O2045,O2045)</f>
        <v>0</v>
      </c>
      <c r="AI2045">
        <f>COUNTIF($Q$2:Q2045,Q2045)</f>
        <v>0</v>
      </c>
      <c r="AJ2045">
        <f>COUNTIF($S$2:S2045,S2045)</f>
        <v>0</v>
      </c>
      <c r="AK2045">
        <f t="shared" si="31"/>
        <v>0</v>
      </c>
      <c r="AL2045">
        <f>IF(AD2045="",0,COUNTIF($AD$2:AD2045,AD2045))</f>
        <v>0</v>
      </c>
    </row>
    <row r="2046" spans="1:38">
      <c r="A2046" t="s">
        <v>6594</v>
      </c>
      <c r="B2046" t="s">
        <v>56</v>
      </c>
      <c r="C2046">
        <v>200</v>
      </c>
      <c r="D2046" t="s">
        <v>54</v>
      </c>
      <c r="E2046" t="s">
        <v>6595</v>
      </c>
      <c r="F2046">
        <v>61</v>
      </c>
      <c r="G2046">
        <v>491</v>
      </c>
      <c r="H2046"/>
      <c r="I2046">
        <v>0</v>
      </c>
      <c r="J2046">
        <v>0</v>
      </c>
      <c r="K2046"/>
      <c r="L2046">
        <v>0</v>
      </c>
      <c r="M2046" t="s">
        <v>6596</v>
      </c>
      <c r="N2046">
        <v>34</v>
      </c>
      <c r="O2046"/>
      <c r="P2046">
        <v>0</v>
      </c>
      <c r="Q2046" t="s">
        <v>6597</v>
      </c>
      <c r="R2046">
        <v>57</v>
      </c>
      <c r="S2046" t="s">
        <v>6598</v>
      </c>
      <c r="T2046">
        <v>65</v>
      </c>
      <c r="U2046" t="s">
        <v>53</v>
      </c>
      <c r="V2046" t="s">
        <v>53</v>
      </c>
      <c r="W2046" t="s">
        <v>108</v>
      </c>
      <c r="X2046">
        <v>34923</v>
      </c>
      <c r="Y2046">
        <v>657</v>
      </c>
      <c r="Z2046">
        <v>2</v>
      </c>
      <c r="AA2046">
        <v>5</v>
      </c>
      <c r="AB2046">
        <v>35</v>
      </c>
      <c r="AC2046">
        <v>0</v>
      </c>
      <c r="AD2046" t="s">
        <v>6599</v>
      </c>
      <c r="AE2046">
        <f>COUNTIF($E$2:E2046,E2046)</f>
        <v>1</v>
      </c>
      <c r="AF2046">
        <f>COUNTIF($H$2:$H2046,H2046)</f>
        <v>0</v>
      </c>
      <c r="AG2046">
        <f>COUNTIF($M$2:M2046,M2046)</f>
        <v>1</v>
      </c>
      <c r="AH2046">
        <f>COUNTIF($O$2:O2046,O2046)</f>
        <v>0</v>
      </c>
      <c r="AI2046">
        <f>COUNTIF($Q$2:Q2046,Q2046)</f>
        <v>1</v>
      </c>
      <c r="AJ2046">
        <f>COUNTIF($S$2:S2046,S2046)</f>
        <v>1</v>
      </c>
      <c r="AK2046">
        <f t="shared" si="31"/>
        <v>34.1044921875</v>
      </c>
      <c r="AL2046">
        <f>IF(AD2046="",0,COUNTIF($AD$2:AD2046,AD2046))</f>
        <v>1</v>
      </c>
    </row>
    <row r="2047" spans="1:38">
      <c r="A2047" t="s">
        <v>6600</v>
      </c>
      <c r="B2047" t="s">
        <v>56</v>
      </c>
      <c r="C2047">
        <v>301</v>
      </c>
      <c r="D2047" t="s">
        <v>55</v>
      </c>
      <c r="E2047"/>
      <c r="F2047">
        <v>0</v>
      </c>
      <c r="G2047">
        <v>0</v>
      </c>
      <c r="H2047"/>
      <c r="I2047">
        <v>0</v>
      </c>
      <c r="J2047">
        <v>0</v>
      </c>
      <c r="K2047"/>
      <c r="L2047">
        <v>0</v>
      </c>
      <c r="M2047"/>
      <c r="N2047">
        <v>0</v>
      </c>
      <c r="O2047"/>
      <c r="P2047">
        <v>0</v>
      </c>
      <c r="Q2047"/>
      <c r="R2047">
        <v>0</v>
      </c>
      <c r="S2047"/>
      <c r="T2047">
        <v>0</v>
      </c>
      <c r="U2047" t="s">
        <v>53</v>
      </c>
      <c r="V2047" t="s">
        <v>53</v>
      </c>
      <c r="W2047"/>
      <c r="X2047">
        <v>0</v>
      </c>
      <c r="Y2047">
        <v>0</v>
      </c>
      <c r="Z2047">
        <v>3</v>
      </c>
      <c r="AA2047">
        <v>1</v>
      </c>
      <c r="AB2047">
        <v>1</v>
      </c>
      <c r="AC2047">
        <v>0</v>
      </c>
      <c r="AD2047" t="s">
        <v>53</v>
      </c>
      <c r="AE2047">
        <f>COUNTIF($E$2:E2047,E2047)</f>
        <v>0</v>
      </c>
      <c r="AF2047">
        <f>COUNTIF($H$2:$H2047,H2047)</f>
        <v>0</v>
      </c>
      <c r="AG2047">
        <f>COUNTIF($M$2:M2047,M2047)</f>
        <v>0</v>
      </c>
      <c r="AH2047">
        <f>COUNTIF($O$2:O2047,O2047)</f>
        <v>0</v>
      </c>
      <c r="AI2047">
        <f>COUNTIF($Q$2:Q2047,Q2047)</f>
        <v>0</v>
      </c>
      <c r="AJ2047">
        <f>COUNTIF($S$2:S2047,S2047)</f>
        <v>0</v>
      </c>
      <c r="AK2047">
        <f t="shared" si="31"/>
        <v>0</v>
      </c>
      <c r="AL2047">
        <f>IF(AD2047="",0,COUNTIF($AD$2:AD2047,AD2047))</f>
        <v>0</v>
      </c>
    </row>
    <row r="2048" spans="1:38">
      <c r="A2048" t="s">
        <v>6601</v>
      </c>
      <c r="B2048" t="s">
        <v>56</v>
      </c>
      <c r="C2048">
        <v>301</v>
      </c>
      <c r="D2048" t="s">
        <v>55</v>
      </c>
      <c r="E2048"/>
      <c r="F2048">
        <v>0</v>
      </c>
      <c r="G2048">
        <v>0</v>
      </c>
      <c r="H2048"/>
      <c r="I2048">
        <v>0</v>
      </c>
      <c r="J2048">
        <v>0</v>
      </c>
      <c r="K2048"/>
      <c r="L2048">
        <v>0</v>
      </c>
      <c r="M2048"/>
      <c r="N2048">
        <v>0</v>
      </c>
      <c r="O2048"/>
      <c r="P2048">
        <v>0</v>
      </c>
      <c r="Q2048"/>
      <c r="R2048">
        <v>0</v>
      </c>
      <c r="S2048"/>
      <c r="T2048">
        <v>0</v>
      </c>
      <c r="U2048" t="s">
        <v>53</v>
      </c>
      <c r="V2048" t="s">
        <v>53</v>
      </c>
      <c r="W2048"/>
      <c r="X2048">
        <v>0</v>
      </c>
      <c r="Y2048">
        <v>0</v>
      </c>
      <c r="Z2048">
        <v>2</v>
      </c>
      <c r="AA2048">
        <v>1</v>
      </c>
      <c r="AB2048">
        <v>1</v>
      </c>
      <c r="AC2048">
        <v>0</v>
      </c>
      <c r="AD2048" t="s">
        <v>53</v>
      </c>
      <c r="AE2048">
        <f>COUNTIF($E$2:E2048,E2048)</f>
        <v>0</v>
      </c>
      <c r="AF2048">
        <f>COUNTIF($H$2:$H2048,H2048)</f>
        <v>0</v>
      </c>
      <c r="AG2048">
        <f>COUNTIF($M$2:M2048,M2048)</f>
        <v>0</v>
      </c>
      <c r="AH2048">
        <f>COUNTIF($O$2:O2048,O2048)</f>
        <v>0</v>
      </c>
      <c r="AI2048">
        <f>COUNTIF($Q$2:Q2048,Q2048)</f>
        <v>0</v>
      </c>
      <c r="AJ2048">
        <f>COUNTIF($S$2:S2048,S2048)</f>
        <v>0</v>
      </c>
      <c r="AK2048">
        <f t="shared" si="31"/>
        <v>0</v>
      </c>
      <c r="AL2048">
        <f>IF(AD2048="",0,COUNTIF($AD$2:AD2048,AD2048))</f>
        <v>0</v>
      </c>
    </row>
    <row r="2049" spans="1:38">
      <c r="A2049" t="s">
        <v>6602</v>
      </c>
      <c r="B2049" t="s">
        <v>56</v>
      </c>
      <c r="C2049">
        <v>404</v>
      </c>
      <c r="D2049" t="s">
        <v>57</v>
      </c>
      <c r="E2049"/>
      <c r="F2049">
        <v>0</v>
      </c>
      <c r="G2049">
        <v>0</v>
      </c>
      <c r="H2049"/>
      <c r="I2049">
        <v>0</v>
      </c>
      <c r="J2049">
        <v>0</v>
      </c>
      <c r="K2049"/>
      <c r="L2049">
        <v>0</v>
      </c>
      <c r="M2049"/>
      <c r="N2049">
        <v>0</v>
      </c>
      <c r="O2049"/>
      <c r="P2049">
        <v>0</v>
      </c>
      <c r="Q2049"/>
      <c r="R2049">
        <v>0</v>
      </c>
      <c r="S2049"/>
      <c r="T2049">
        <v>0</v>
      </c>
      <c r="U2049" t="s">
        <v>53</v>
      </c>
      <c r="V2049" t="s">
        <v>53</v>
      </c>
      <c r="W2049"/>
      <c r="X2049">
        <v>0</v>
      </c>
      <c r="Y2049">
        <v>0</v>
      </c>
      <c r="Z2049">
        <v>3</v>
      </c>
      <c r="AA2049">
        <v>4</v>
      </c>
      <c r="AB2049">
        <v>0</v>
      </c>
      <c r="AC2049">
        <v>0</v>
      </c>
      <c r="AD2049" t="s">
        <v>53</v>
      </c>
      <c r="AE2049">
        <f>COUNTIF($E$2:E2049,E2049)</f>
        <v>0</v>
      </c>
      <c r="AF2049">
        <f>COUNTIF($H$2:$H2049,H2049)</f>
        <v>0</v>
      </c>
      <c r="AG2049">
        <f>COUNTIF($M$2:M2049,M2049)</f>
        <v>0</v>
      </c>
      <c r="AH2049">
        <f>COUNTIF($O$2:O2049,O2049)</f>
        <v>0</v>
      </c>
      <c r="AI2049">
        <f>COUNTIF($Q$2:Q2049,Q2049)</f>
        <v>0</v>
      </c>
      <c r="AJ2049">
        <f>COUNTIF($S$2:S2049,S2049)</f>
        <v>0</v>
      </c>
      <c r="AK2049">
        <f t="shared" si="31"/>
        <v>0</v>
      </c>
      <c r="AL2049">
        <f>IF(AD2049="",0,COUNTIF($AD$2:AD2049,AD2049))</f>
        <v>0</v>
      </c>
    </row>
    <row r="2050" spans="1:38">
      <c r="A2050" t="s">
        <v>6603</v>
      </c>
      <c r="B2050" t="s">
        <v>56</v>
      </c>
      <c r="C2050">
        <v>200</v>
      </c>
      <c r="D2050" t="s">
        <v>54</v>
      </c>
      <c r="E2050" t="s">
        <v>6604</v>
      </c>
      <c r="F2050">
        <v>66</v>
      </c>
      <c r="G2050">
        <v>563</v>
      </c>
      <c r="H2050"/>
      <c r="I2050">
        <v>0</v>
      </c>
      <c r="J2050">
        <v>0</v>
      </c>
      <c r="K2050"/>
      <c r="L2050">
        <v>0</v>
      </c>
      <c r="M2050" t="s">
        <v>6605</v>
      </c>
      <c r="N2050">
        <v>35</v>
      </c>
      <c r="O2050"/>
      <c r="P2050">
        <v>0</v>
      </c>
      <c r="Q2050" t="s">
        <v>6606</v>
      </c>
      <c r="R2050">
        <v>57</v>
      </c>
      <c r="S2050" t="s">
        <v>6607</v>
      </c>
      <c r="T2050">
        <v>55</v>
      </c>
      <c r="U2050" t="s">
        <v>53</v>
      </c>
      <c r="V2050" t="s">
        <v>53</v>
      </c>
      <c r="W2050" t="s">
        <v>108</v>
      </c>
      <c r="X2050">
        <v>36847</v>
      </c>
      <c r="Y2050">
        <v>830</v>
      </c>
      <c r="Z2050">
        <v>1</v>
      </c>
      <c r="AA2050">
        <v>1871</v>
      </c>
      <c r="AB2050">
        <v>40</v>
      </c>
      <c r="AC2050">
        <v>0</v>
      </c>
      <c r="AD2050" t="s">
        <v>6608</v>
      </c>
      <c r="AE2050">
        <f>COUNTIF($E$2:E2050,E2050)</f>
        <v>1</v>
      </c>
      <c r="AF2050">
        <f>COUNTIF($H$2:$H2050,H2050)</f>
        <v>0</v>
      </c>
      <c r="AG2050">
        <f>COUNTIF($M$2:M2050,M2050)</f>
        <v>1</v>
      </c>
      <c r="AH2050">
        <f>COUNTIF($O$2:O2050,O2050)</f>
        <v>0</v>
      </c>
      <c r="AI2050">
        <f>COUNTIF($Q$2:Q2050,Q2050)</f>
        <v>1</v>
      </c>
      <c r="AJ2050">
        <f>COUNTIF($S$2:S2050,S2050)</f>
        <v>1</v>
      </c>
      <c r="AK2050">
        <f t="shared" si="31"/>
        <v>35.9833984375</v>
      </c>
      <c r="AL2050">
        <f>IF(AD2050="",0,COUNTIF($AD$2:AD2050,AD2050))</f>
        <v>1</v>
      </c>
    </row>
    <row r="2051" spans="1:38">
      <c r="A2051" t="s">
        <v>6609</v>
      </c>
      <c r="B2051" t="s">
        <v>56</v>
      </c>
      <c r="C2051">
        <v>301</v>
      </c>
      <c r="D2051" t="s">
        <v>55</v>
      </c>
      <c r="E2051"/>
      <c r="F2051">
        <v>0</v>
      </c>
      <c r="G2051">
        <v>0</v>
      </c>
      <c r="H2051"/>
      <c r="I2051">
        <v>0</v>
      </c>
      <c r="J2051">
        <v>0</v>
      </c>
      <c r="K2051"/>
      <c r="L2051">
        <v>0</v>
      </c>
      <c r="M2051"/>
      <c r="N2051">
        <v>0</v>
      </c>
      <c r="O2051"/>
      <c r="P2051">
        <v>0</v>
      </c>
      <c r="Q2051"/>
      <c r="R2051">
        <v>0</v>
      </c>
      <c r="S2051"/>
      <c r="T2051">
        <v>0</v>
      </c>
      <c r="U2051" t="s">
        <v>53</v>
      </c>
      <c r="V2051" t="s">
        <v>53</v>
      </c>
      <c r="W2051"/>
      <c r="X2051">
        <v>0</v>
      </c>
      <c r="Y2051">
        <v>0</v>
      </c>
      <c r="Z2051">
        <v>2</v>
      </c>
      <c r="AA2051">
        <v>1</v>
      </c>
      <c r="AB2051">
        <v>1</v>
      </c>
      <c r="AC2051">
        <v>0</v>
      </c>
      <c r="AD2051" t="s">
        <v>53</v>
      </c>
      <c r="AE2051">
        <f>COUNTIF($E$2:E2051,E2051)</f>
        <v>0</v>
      </c>
      <c r="AF2051">
        <f>COUNTIF($H$2:$H2051,H2051)</f>
        <v>0</v>
      </c>
      <c r="AG2051">
        <f>COUNTIF($M$2:M2051,M2051)</f>
        <v>0</v>
      </c>
      <c r="AH2051">
        <f>COUNTIF($O$2:O2051,O2051)</f>
        <v>0</v>
      </c>
      <c r="AI2051">
        <f>COUNTIF($Q$2:Q2051,Q2051)</f>
        <v>0</v>
      </c>
      <c r="AJ2051">
        <f>COUNTIF($S$2:S2051,S2051)</f>
        <v>0</v>
      </c>
      <c r="AK2051">
        <f t="shared" ref="AK2051:AK2114" si="32">X2051/1024</f>
        <v>0</v>
      </c>
      <c r="AL2051">
        <f>IF(AD2051="",0,COUNTIF($AD$2:AD2051,AD2051))</f>
        <v>0</v>
      </c>
    </row>
    <row r="2052" spans="1:38">
      <c r="A2052" t="s">
        <v>6610</v>
      </c>
      <c r="B2052" t="s">
        <v>56</v>
      </c>
      <c r="C2052">
        <v>200</v>
      </c>
      <c r="D2052" t="s">
        <v>54</v>
      </c>
      <c r="E2052" t="s">
        <v>6611</v>
      </c>
      <c r="F2052">
        <v>68</v>
      </c>
      <c r="G2052">
        <v>559</v>
      </c>
      <c r="H2052"/>
      <c r="I2052">
        <v>0</v>
      </c>
      <c r="J2052">
        <v>0</v>
      </c>
      <c r="K2052"/>
      <c r="L2052">
        <v>0</v>
      </c>
      <c r="M2052" t="s">
        <v>6612</v>
      </c>
      <c r="N2052">
        <v>12</v>
      </c>
      <c r="O2052"/>
      <c r="P2052">
        <v>0</v>
      </c>
      <c r="Q2052" t="s">
        <v>6613</v>
      </c>
      <c r="R2052">
        <v>72</v>
      </c>
      <c r="S2052" t="s">
        <v>6614</v>
      </c>
      <c r="T2052">
        <v>67</v>
      </c>
      <c r="U2052" t="s">
        <v>53</v>
      </c>
      <c r="V2052" t="s">
        <v>53</v>
      </c>
      <c r="W2052" t="s">
        <v>108</v>
      </c>
      <c r="X2052">
        <v>35693</v>
      </c>
      <c r="Y2052">
        <v>791</v>
      </c>
      <c r="Z2052">
        <v>3</v>
      </c>
      <c r="AA2052">
        <v>2</v>
      </c>
      <c r="AB2052">
        <v>35</v>
      </c>
      <c r="AC2052">
        <v>0</v>
      </c>
      <c r="AD2052" t="s">
        <v>6615</v>
      </c>
      <c r="AE2052">
        <f>COUNTIF($E$2:E2052,E2052)</f>
        <v>1</v>
      </c>
      <c r="AF2052">
        <f>COUNTIF($H$2:$H2052,H2052)</f>
        <v>0</v>
      </c>
      <c r="AG2052">
        <f>COUNTIF($M$2:M2052,M2052)</f>
        <v>1</v>
      </c>
      <c r="AH2052">
        <f>COUNTIF($O$2:O2052,O2052)</f>
        <v>0</v>
      </c>
      <c r="AI2052">
        <f>COUNTIF($Q$2:Q2052,Q2052)</f>
        <v>1</v>
      </c>
      <c r="AJ2052">
        <f>COUNTIF($S$2:S2052,S2052)</f>
        <v>1</v>
      </c>
      <c r="AK2052">
        <f t="shared" si="32"/>
        <v>34.8564453125</v>
      </c>
      <c r="AL2052">
        <f>IF(AD2052="",0,COUNTIF($AD$2:AD2052,AD2052))</f>
        <v>1</v>
      </c>
    </row>
    <row r="2053" spans="1:38">
      <c r="A2053" t="s">
        <v>6616</v>
      </c>
      <c r="B2053" t="s">
        <v>56</v>
      </c>
      <c r="C2053">
        <v>301</v>
      </c>
      <c r="D2053" t="s">
        <v>55</v>
      </c>
      <c r="E2053"/>
      <c r="F2053">
        <v>0</v>
      </c>
      <c r="G2053">
        <v>0</v>
      </c>
      <c r="H2053"/>
      <c r="I2053">
        <v>0</v>
      </c>
      <c r="J2053">
        <v>0</v>
      </c>
      <c r="K2053"/>
      <c r="L2053">
        <v>0</v>
      </c>
      <c r="M2053"/>
      <c r="N2053">
        <v>0</v>
      </c>
      <c r="O2053"/>
      <c r="P2053">
        <v>0</v>
      </c>
      <c r="Q2053"/>
      <c r="R2053">
        <v>0</v>
      </c>
      <c r="S2053"/>
      <c r="T2053">
        <v>0</v>
      </c>
      <c r="U2053" t="s">
        <v>53</v>
      </c>
      <c r="V2053" t="s">
        <v>53</v>
      </c>
      <c r="W2053"/>
      <c r="X2053">
        <v>0</v>
      </c>
      <c r="Y2053">
        <v>0</v>
      </c>
      <c r="Z2053">
        <v>4</v>
      </c>
      <c r="AA2053">
        <v>1</v>
      </c>
      <c r="AB2053">
        <v>1</v>
      </c>
      <c r="AC2053">
        <v>0</v>
      </c>
      <c r="AD2053" t="s">
        <v>53</v>
      </c>
      <c r="AE2053">
        <f>COUNTIF($E$2:E2053,E2053)</f>
        <v>0</v>
      </c>
      <c r="AF2053">
        <f>COUNTIF($H$2:$H2053,H2053)</f>
        <v>0</v>
      </c>
      <c r="AG2053">
        <f>COUNTIF($M$2:M2053,M2053)</f>
        <v>0</v>
      </c>
      <c r="AH2053">
        <f>COUNTIF($O$2:O2053,O2053)</f>
        <v>0</v>
      </c>
      <c r="AI2053">
        <f>COUNTIF($Q$2:Q2053,Q2053)</f>
        <v>0</v>
      </c>
      <c r="AJ2053">
        <f>COUNTIF($S$2:S2053,S2053)</f>
        <v>0</v>
      </c>
      <c r="AK2053">
        <f t="shared" si="32"/>
        <v>0</v>
      </c>
      <c r="AL2053">
        <f>IF(AD2053="",0,COUNTIF($AD$2:AD2053,AD2053))</f>
        <v>0</v>
      </c>
    </row>
    <row r="2054" spans="1:38">
      <c r="A2054" t="s">
        <v>6617</v>
      </c>
      <c r="B2054" t="s">
        <v>56</v>
      </c>
      <c r="C2054">
        <v>301</v>
      </c>
      <c r="D2054" t="s">
        <v>55</v>
      </c>
      <c r="E2054"/>
      <c r="F2054">
        <v>0</v>
      </c>
      <c r="G2054">
        <v>0</v>
      </c>
      <c r="H2054"/>
      <c r="I2054">
        <v>0</v>
      </c>
      <c r="J2054">
        <v>0</v>
      </c>
      <c r="K2054"/>
      <c r="L2054">
        <v>0</v>
      </c>
      <c r="M2054"/>
      <c r="N2054">
        <v>0</v>
      </c>
      <c r="O2054"/>
      <c r="P2054">
        <v>0</v>
      </c>
      <c r="Q2054"/>
      <c r="R2054">
        <v>0</v>
      </c>
      <c r="S2054"/>
      <c r="T2054">
        <v>0</v>
      </c>
      <c r="U2054" t="s">
        <v>53</v>
      </c>
      <c r="V2054" t="s">
        <v>53</v>
      </c>
      <c r="W2054"/>
      <c r="X2054">
        <v>0</v>
      </c>
      <c r="Y2054">
        <v>0</v>
      </c>
      <c r="Z2054">
        <v>2</v>
      </c>
      <c r="AA2054">
        <v>1</v>
      </c>
      <c r="AB2054">
        <v>1</v>
      </c>
      <c r="AC2054">
        <v>0</v>
      </c>
      <c r="AD2054" t="s">
        <v>53</v>
      </c>
      <c r="AE2054">
        <f>COUNTIF($E$2:E2054,E2054)</f>
        <v>0</v>
      </c>
      <c r="AF2054">
        <f>COUNTIF($H$2:$H2054,H2054)</f>
        <v>0</v>
      </c>
      <c r="AG2054">
        <f>COUNTIF($M$2:M2054,M2054)</f>
        <v>0</v>
      </c>
      <c r="AH2054">
        <f>COUNTIF($O$2:O2054,O2054)</f>
        <v>0</v>
      </c>
      <c r="AI2054">
        <f>COUNTIF($Q$2:Q2054,Q2054)</f>
        <v>0</v>
      </c>
      <c r="AJ2054">
        <f>COUNTIF($S$2:S2054,S2054)</f>
        <v>0</v>
      </c>
      <c r="AK2054">
        <f t="shared" si="32"/>
        <v>0</v>
      </c>
      <c r="AL2054">
        <f>IF(AD2054="",0,COUNTIF($AD$2:AD2054,AD2054))</f>
        <v>0</v>
      </c>
    </row>
    <row r="2055" spans="1:38">
      <c r="A2055" t="s">
        <v>6618</v>
      </c>
      <c r="B2055" t="s">
        <v>56</v>
      </c>
      <c r="C2055">
        <v>301</v>
      </c>
      <c r="D2055" t="s">
        <v>55</v>
      </c>
      <c r="E2055"/>
      <c r="F2055">
        <v>0</v>
      </c>
      <c r="G2055">
        <v>0</v>
      </c>
      <c r="H2055"/>
      <c r="I2055">
        <v>0</v>
      </c>
      <c r="J2055">
        <v>0</v>
      </c>
      <c r="K2055"/>
      <c r="L2055">
        <v>0</v>
      </c>
      <c r="M2055"/>
      <c r="N2055">
        <v>0</v>
      </c>
      <c r="O2055"/>
      <c r="P2055">
        <v>0</v>
      </c>
      <c r="Q2055"/>
      <c r="R2055">
        <v>0</v>
      </c>
      <c r="S2055"/>
      <c r="T2055">
        <v>0</v>
      </c>
      <c r="U2055" t="s">
        <v>53</v>
      </c>
      <c r="V2055" t="s">
        <v>53</v>
      </c>
      <c r="W2055"/>
      <c r="X2055">
        <v>0</v>
      </c>
      <c r="Y2055">
        <v>0</v>
      </c>
      <c r="Z2055">
        <v>2</v>
      </c>
      <c r="AA2055">
        <v>2</v>
      </c>
      <c r="AB2055">
        <v>1</v>
      </c>
      <c r="AC2055">
        <v>0</v>
      </c>
      <c r="AD2055" t="s">
        <v>53</v>
      </c>
      <c r="AE2055">
        <f>COUNTIF($E$2:E2055,E2055)</f>
        <v>0</v>
      </c>
      <c r="AF2055">
        <f>COUNTIF($H$2:$H2055,H2055)</f>
        <v>0</v>
      </c>
      <c r="AG2055">
        <f>COUNTIF($M$2:M2055,M2055)</f>
        <v>0</v>
      </c>
      <c r="AH2055">
        <f>COUNTIF($O$2:O2055,O2055)</f>
        <v>0</v>
      </c>
      <c r="AI2055">
        <f>COUNTIF($Q$2:Q2055,Q2055)</f>
        <v>0</v>
      </c>
      <c r="AJ2055">
        <f>COUNTIF($S$2:S2055,S2055)</f>
        <v>0</v>
      </c>
      <c r="AK2055">
        <f t="shared" si="32"/>
        <v>0</v>
      </c>
      <c r="AL2055">
        <f>IF(AD2055="",0,COUNTIF($AD$2:AD2055,AD2055))</f>
        <v>0</v>
      </c>
    </row>
    <row r="2056" spans="1:38">
      <c r="A2056" t="s">
        <v>6619</v>
      </c>
      <c r="B2056" t="s">
        <v>56</v>
      </c>
      <c r="C2056">
        <v>200</v>
      </c>
      <c r="D2056" t="s">
        <v>54</v>
      </c>
      <c r="E2056" t="s">
        <v>6620</v>
      </c>
      <c r="F2056">
        <v>59</v>
      </c>
      <c r="G2056">
        <v>500</v>
      </c>
      <c r="H2056"/>
      <c r="I2056">
        <v>0</v>
      </c>
      <c r="J2056">
        <v>0</v>
      </c>
      <c r="K2056"/>
      <c r="L2056">
        <v>0</v>
      </c>
      <c r="M2056" t="s">
        <v>6621</v>
      </c>
      <c r="N2056">
        <v>23</v>
      </c>
      <c r="O2056"/>
      <c r="P2056">
        <v>0</v>
      </c>
      <c r="Q2056" t="s">
        <v>6622</v>
      </c>
      <c r="R2056">
        <v>55</v>
      </c>
      <c r="S2056" t="s">
        <v>6623</v>
      </c>
      <c r="T2056">
        <v>62</v>
      </c>
      <c r="U2056" t="s">
        <v>53</v>
      </c>
      <c r="V2056" t="s">
        <v>53</v>
      </c>
      <c r="W2056" t="s">
        <v>108</v>
      </c>
      <c r="X2056">
        <v>34711</v>
      </c>
      <c r="Y2056">
        <v>631</v>
      </c>
      <c r="Z2056">
        <v>3</v>
      </c>
      <c r="AA2056">
        <v>2</v>
      </c>
      <c r="AB2056">
        <v>35</v>
      </c>
      <c r="AC2056">
        <v>0</v>
      </c>
      <c r="AD2056" t="s">
        <v>6624</v>
      </c>
      <c r="AE2056">
        <f>COUNTIF($E$2:E2056,E2056)</f>
        <v>1</v>
      </c>
      <c r="AF2056">
        <f>COUNTIF($H$2:$H2056,H2056)</f>
        <v>0</v>
      </c>
      <c r="AG2056">
        <f>COUNTIF($M$2:M2056,M2056)</f>
        <v>1</v>
      </c>
      <c r="AH2056">
        <f>COUNTIF($O$2:O2056,O2056)</f>
        <v>0</v>
      </c>
      <c r="AI2056">
        <f>COUNTIF($Q$2:Q2056,Q2056)</f>
        <v>1</v>
      </c>
      <c r="AJ2056">
        <f>COUNTIF($S$2:S2056,S2056)</f>
        <v>1</v>
      </c>
      <c r="AK2056">
        <f t="shared" si="32"/>
        <v>33.8974609375</v>
      </c>
      <c r="AL2056">
        <f>IF(AD2056="",0,COUNTIF($AD$2:AD2056,AD2056))</f>
        <v>1</v>
      </c>
    </row>
    <row r="2057" spans="1:38">
      <c r="A2057" t="s">
        <v>6625</v>
      </c>
      <c r="B2057" t="s">
        <v>56</v>
      </c>
      <c r="C2057">
        <v>301</v>
      </c>
      <c r="D2057" t="s">
        <v>55</v>
      </c>
      <c r="E2057"/>
      <c r="F2057">
        <v>0</v>
      </c>
      <c r="G2057">
        <v>0</v>
      </c>
      <c r="H2057"/>
      <c r="I2057">
        <v>0</v>
      </c>
      <c r="J2057">
        <v>0</v>
      </c>
      <c r="K2057"/>
      <c r="L2057">
        <v>0</v>
      </c>
      <c r="M2057"/>
      <c r="N2057">
        <v>0</v>
      </c>
      <c r="O2057"/>
      <c r="P2057">
        <v>0</v>
      </c>
      <c r="Q2057"/>
      <c r="R2057">
        <v>0</v>
      </c>
      <c r="S2057"/>
      <c r="T2057">
        <v>0</v>
      </c>
      <c r="U2057" t="s">
        <v>53</v>
      </c>
      <c r="V2057" t="s">
        <v>53</v>
      </c>
      <c r="W2057"/>
      <c r="X2057">
        <v>0</v>
      </c>
      <c r="Y2057">
        <v>0</v>
      </c>
      <c r="Z2057">
        <v>4</v>
      </c>
      <c r="AA2057">
        <v>1</v>
      </c>
      <c r="AB2057">
        <v>1</v>
      </c>
      <c r="AC2057">
        <v>0</v>
      </c>
      <c r="AD2057" t="s">
        <v>53</v>
      </c>
      <c r="AE2057">
        <f>COUNTIF($E$2:E2057,E2057)</f>
        <v>0</v>
      </c>
      <c r="AF2057">
        <f>COUNTIF($H$2:$H2057,H2057)</f>
        <v>0</v>
      </c>
      <c r="AG2057">
        <f>COUNTIF($M$2:M2057,M2057)</f>
        <v>0</v>
      </c>
      <c r="AH2057">
        <f>COUNTIF($O$2:O2057,O2057)</f>
        <v>0</v>
      </c>
      <c r="AI2057">
        <f>COUNTIF($Q$2:Q2057,Q2057)</f>
        <v>0</v>
      </c>
      <c r="AJ2057">
        <f>COUNTIF($S$2:S2057,S2057)</f>
        <v>0</v>
      </c>
      <c r="AK2057">
        <f t="shared" si="32"/>
        <v>0</v>
      </c>
      <c r="AL2057">
        <f>IF(AD2057="",0,COUNTIF($AD$2:AD2057,AD2057))</f>
        <v>0</v>
      </c>
    </row>
    <row r="2058" spans="1:38">
      <c r="A2058" t="s">
        <v>6626</v>
      </c>
      <c r="B2058" t="s">
        <v>56</v>
      </c>
      <c r="C2058">
        <v>301</v>
      </c>
      <c r="D2058" t="s">
        <v>55</v>
      </c>
      <c r="E2058"/>
      <c r="F2058">
        <v>0</v>
      </c>
      <c r="G2058">
        <v>0</v>
      </c>
      <c r="H2058"/>
      <c r="I2058">
        <v>0</v>
      </c>
      <c r="J2058">
        <v>0</v>
      </c>
      <c r="K2058"/>
      <c r="L2058">
        <v>0</v>
      </c>
      <c r="M2058"/>
      <c r="N2058">
        <v>0</v>
      </c>
      <c r="O2058"/>
      <c r="P2058">
        <v>0</v>
      </c>
      <c r="Q2058"/>
      <c r="R2058">
        <v>0</v>
      </c>
      <c r="S2058"/>
      <c r="T2058">
        <v>0</v>
      </c>
      <c r="U2058" t="s">
        <v>53</v>
      </c>
      <c r="V2058" t="s">
        <v>53</v>
      </c>
      <c r="W2058"/>
      <c r="X2058">
        <v>0</v>
      </c>
      <c r="Y2058">
        <v>0</v>
      </c>
      <c r="Z2058">
        <v>2</v>
      </c>
      <c r="AA2058">
        <v>2</v>
      </c>
      <c r="AB2058">
        <v>1</v>
      </c>
      <c r="AC2058">
        <v>0</v>
      </c>
      <c r="AD2058" t="s">
        <v>53</v>
      </c>
      <c r="AE2058">
        <f>COUNTIF($E$2:E2058,E2058)</f>
        <v>0</v>
      </c>
      <c r="AF2058">
        <f>COUNTIF($H$2:$H2058,H2058)</f>
        <v>0</v>
      </c>
      <c r="AG2058">
        <f>COUNTIF($M$2:M2058,M2058)</f>
        <v>0</v>
      </c>
      <c r="AH2058">
        <f>COUNTIF($O$2:O2058,O2058)</f>
        <v>0</v>
      </c>
      <c r="AI2058">
        <f>COUNTIF($Q$2:Q2058,Q2058)</f>
        <v>0</v>
      </c>
      <c r="AJ2058">
        <f>COUNTIF($S$2:S2058,S2058)</f>
        <v>0</v>
      </c>
      <c r="AK2058">
        <f t="shared" si="32"/>
        <v>0</v>
      </c>
      <c r="AL2058">
        <f>IF(AD2058="",0,COUNTIF($AD$2:AD2058,AD2058))</f>
        <v>0</v>
      </c>
    </row>
    <row r="2059" spans="1:38">
      <c r="A2059" t="s">
        <v>6627</v>
      </c>
      <c r="B2059" t="s">
        <v>56</v>
      </c>
      <c r="C2059">
        <v>200</v>
      </c>
      <c r="D2059" t="s">
        <v>54</v>
      </c>
      <c r="E2059" t="s">
        <v>6628</v>
      </c>
      <c r="F2059">
        <v>83</v>
      </c>
      <c r="G2059">
        <v>688</v>
      </c>
      <c r="H2059"/>
      <c r="I2059">
        <v>0</v>
      </c>
      <c r="J2059">
        <v>0</v>
      </c>
      <c r="K2059"/>
      <c r="L2059">
        <v>0</v>
      </c>
      <c r="M2059" t="s">
        <v>6629</v>
      </c>
      <c r="N2059">
        <v>66</v>
      </c>
      <c r="O2059"/>
      <c r="P2059">
        <v>0</v>
      </c>
      <c r="Q2059" t="s">
        <v>6630</v>
      </c>
      <c r="R2059">
        <v>57</v>
      </c>
      <c r="S2059" t="s">
        <v>6631</v>
      </c>
      <c r="T2059">
        <v>70</v>
      </c>
      <c r="U2059" t="s">
        <v>53</v>
      </c>
      <c r="V2059" t="s">
        <v>53</v>
      </c>
      <c r="W2059" t="s">
        <v>108</v>
      </c>
      <c r="X2059">
        <v>35478</v>
      </c>
      <c r="Y2059">
        <v>741</v>
      </c>
      <c r="Z2059">
        <v>3</v>
      </c>
      <c r="AA2059">
        <v>5</v>
      </c>
      <c r="AB2059">
        <v>37</v>
      </c>
      <c r="AC2059">
        <v>0</v>
      </c>
      <c r="AD2059" t="s">
        <v>6632</v>
      </c>
      <c r="AE2059">
        <f>COUNTIF($E$2:E2059,E2059)</f>
        <v>1</v>
      </c>
      <c r="AF2059">
        <f>COUNTIF($H$2:$H2059,H2059)</f>
        <v>0</v>
      </c>
      <c r="AG2059">
        <f>COUNTIF($M$2:M2059,M2059)</f>
        <v>1</v>
      </c>
      <c r="AH2059">
        <f>COUNTIF($O$2:O2059,O2059)</f>
        <v>0</v>
      </c>
      <c r="AI2059">
        <f>COUNTIF($Q$2:Q2059,Q2059)</f>
        <v>1</v>
      </c>
      <c r="AJ2059">
        <f>COUNTIF($S$2:S2059,S2059)</f>
        <v>1</v>
      </c>
      <c r="AK2059">
        <f t="shared" si="32"/>
        <v>34.646484375</v>
      </c>
      <c r="AL2059">
        <f>IF(AD2059="",0,COUNTIF($AD$2:AD2059,AD2059))</f>
        <v>1</v>
      </c>
    </row>
    <row r="2060" spans="1:38">
      <c r="A2060" t="s">
        <v>6633</v>
      </c>
      <c r="B2060" t="s">
        <v>56</v>
      </c>
      <c r="C2060">
        <v>301</v>
      </c>
      <c r="D2060" t="s">
        <v>55</v>
      </c>
      <c r="E2060"/>
      <c r="F2060">
        <v>0</v>
      </c>
      <c r="G2060">
        <v>0</v>
      </c>
      <c r="H2060"/>
      <c r="I2060">
        <v>0</v>
      </c>
      <c r="J2060">
        <v>0</v>
      </c>
      <c r="K2060"/>
      <c r="L2060">
        <v>0</v>
      </c>
      <c r="M2060"/>
      <c r="N2060">
        <v>0</v>
      </c>
      <c r="O2060"/>
      <c r="P2060">
        <v>0</v>
      </c>
      <c r="Q2060"/>
      <c r="R2060">
        <v>0</v>
      </c>
      <c r="S2060"/>
      <c r="T2060">
        <v>0</v>
      </c>
      <c r="U2060" t="s">
        <v>53</v>
      </c>
      <c r="V2060" t="s">
        <v>53</v>
      </c>
      <c r="W2060"/>
      <c r="X2060">
        <v>0</v>
      </c>
      <c r="Y2060">
        <v>0</v>
      </c>
      <c r="Z2060">
        <v>4</v>
      </c>
      <c r="AA2060">
        <v>1</v>
      </c>
      <c r="AB2060">
        <v>1</v>
      </c>
      <c r="AC2060">
        <v>0</v>
      </c>
      <c r="AD2060" t="s">
        <v>53</v>
      </c>
      <c r="AE2060">
        <f>COUNTIF($E$2:E2060,E2060)</f>
        <v>0</v>
      </c>
      <c r="AF2060">
        <f>COUNTIF($H$2:$H2060,H2060)</f>
        <v>0</v>
      </c>
      <c r="AG2060">
        <f>COUNTIF($M$2:M2060,M2060)</f>
        <v>0</v>
      </c>
      <c r="AH2060">
        <f>COUNTIF($O$2:O2060,O2060)</f>
        <v>0</v>
      </c>
      <c r="AI2060">
        <f>COUNTIF($Q$2:Q2060,Q2060)</f>
        <v>0</v>
      </c>
      <c r="AJ2060">
        <f>COUNTIF($S$2:S2060,S2060)</f>
        <v>0</v>
      </c>
      <c r="AK2060">
        <f t="shared" si="32"/>
        <v>0</v>
      </c>
      <c r="AL2060">
        <f>IF(AD2060="",0,COUNTIF($AD$2:AD2060,AD2060))</f>
        <v>0</v>
      </c>
    </row>
    <row r="2061" spans="1:38">
      <c r="A2061" t="s">
        <v>6634</v>
      </c>
      <c r="B2061" t="s">
        <v>56</v>
      </c>
      <c r="C2061">
        <v>301</v>
      </c>
      <c r="D2061" t="s">
        <v>55</v>
      </c>
      <c r="E2061"/>
      <c r="F2061">
        <v>0</v>
      </c>
      <c r="G2061">
        <v>0</v>
      </c>
      <c r="H2061"/>
      <c r="I2061">
        <v>0</v>
      </c>
      <c r="J2061">
        <v>0</v>
      </c>
      <c r="K2061"/>
      <c r="L2061">
        <v>0</v>
      </c>
      <c r="M2061"/>
      <c r="N2061">
        <v>0</v>
      </c>
      <c r="O2061"/>
      <c r="P2061">
        <v>0</v>
      </c>
      <c r="Q2061"/>
      <c r="R2061">
        <v>0</v>
      </c>
      <c r="S2061"/>
      <c r="T2061">
        <v>0</v>
      </c>
      <c r="U2061" t="s">
        <v>53</v>
      </c>
      <c r="V2061" t="s">
        <v>53</v>
      </c>
      <c r="W2061"/>
      <c r="X2061">
        <v>0</v>
      </c>
      <c r="Y2061">
        <v>0</v>
      </c>
      <c r="Z2061">
        <v>2</v>
      </c>
      <c r="AA2061">
        <v>1</v>
      </c>
      <c r="AB2061">
        <v>1</v>
      </c>
      <c r="AC2061">
        <v>0</v>
      </c>
      <c r="AD2061" t="s">
        <v>53</v>
      </c>
      <c r="AE2061">
        <f>COUNTIF($E$2:E2061,E2061)</f>
        <v>0</v>
      </c>
      <c r="AF2061">
        <f>COUNTIF($H$2:$H2061,H2061)</f>
        <v>0</v>
      </c>
      <c r="AG2061">
        <f>COUNTIF($M$2:M2061,M2061)</f>
        <v>0</v>
      </c>
      <c r="AH2061">
        <f>COUNTIF($O$2:O2061,O2061)</f>
        <v>0</v>
      </c>
      <c r="AI2061">
        <f>COUNTIF($Q$2:Q2061,Q2061)</f>
        <v>0</v>
      </c>
      <c r="AJ2061">
        <f>COUNTIF($S$2:S2061,S2061)</f>
        <v>0</v>
      </c>
      <c r="AK2061">
        <f t="shared" si="32"/>
        <v>0</v>
      </c>
      <c r="AL2061">
        <f>IF(AD2061="",0,COUNTIF($AD$2:AD2061,AD2061))</f>
        <v>0</v>
      </c>
    </row>
    <row r="2062" spans="1:38">
      <c r="A2062" t="s">
        <v>6635</v>
      </c>
      <c r="B2062" t="s">
        <v>9</v>
      </c>
      <c r="C2062">
        <v>200</v>
      </c>
      <c r="D2062" t="s">
        <v>54</v>
      </c>
      <c r="E2062"/>
      <c r="F2062">
        <v>0</v>
      </c>
      <c r="G2062">
        <v>0</v>
      </c>
      <c r="H2062"/>
      <c r="I2062">
        <v>0</v>
      </c>
      <c r="J2062">
        <v>0</v>
      </c>
      <c r="K2062"/>
      <c r="L2062">
        <v>0</v>
      </c>
      <c r="M2062"/>
      <c r="N2062">
        <v>0</v>
      </c>
      <c r="O2062"/>
      <c r="P2062">
        <v>0</v>
      </c>
      <c r="Q2062"/>
      <c r="R2062">
        <v>0</v>
      </c>
      <c r="S2062"/>
      <c r="T2062">
        <v>0</v>
      </c>
      <c r="U2062" t="s">
        <v>53</v>
      </c>
      <c r="V2062" t="s">
        <v>53</v>
      </c>
      <c r="W2062"/>
      <c r="X2062">
        <v>12937</v>
      </c>
      <c r="Y2062">
        <v>0</v>
      </c>
      <c r="Z2062">
        <v>1</v>
      </c>
      <c r="AA2062">
        <v>0</v>
      </c>
      <c r="AB2062">
        <v>0</v>
      </c>
      <c r="AC2062">
        <v>0</v>
      </c>
      <c r="AD2062" t="s">
        <v>53</v>
      </c>
      <c r="AE2062">
        <f>COUNTIF($E$2:E2062,E2062)</f>
        <v>0</v>
      </c>
      <c r="AF2062">
        <f>COUNTIF($H$2:$H2062,H2062)</f>
        <v>0</v>
      </c>
      <c r="AG2062">
        <f>COUNTIF($M$2:M2062,M2062)</f>
        <v>0</v>
      </c>
      <c r="AH2062">
        <f>COUNTIF($O$2:O2062,O2062)</f>
        <v>0</v>
      </c>
      <c r="AI2062">
        <f>COUNTIF($Q$2:Q2062,Q2062)</f>
        <v>0</v>
      </c>
      <c r="AJ2062">
        <f>COUNTIF($S$2:S2062,S2062)</f>
        <v>0</v>
      </c>
      <c r="AK2062">
        <f t="shared" si="32"/>
        <v>12.6337890625</v>
      </c>
      <c r="AL2062">
        <f>IF(AD2062="",0,COUNTIF($AD$2:AD2062,AD2062))</f>
        <v>0</v>
      </c>
    </row>
    <row r="2063" spans="1:38">
      <c r="A2063" t="s">
        <v>6636</v>
      </c>
      <c r="B2063" t="s">
        <v>9</v>
      </c>
      <c r="C2063">
        <v>200</v>
      </c>
      <c r="D2063" t="s">
        <v>54</v>
      </c>
      <c r="E2063"/>
      <c r="F2063">
        <v>0</v>
      </c>
      <c r="G2063">
        <v>0</v>
      </c>
      <c r="H2063"/>
      <c r="I2063">
        <v>0</v>
      </c>
      <c r="J2063">
        <v>0</v>
      </c>
      <c r="K2063"/>
      <c r="L2063">
        <v>0</v>
      </c>
      <c r="M2063"/>
      <c r="N2063">
        <v>0</v>
      </c>
      <c r="O2063"/>
      <c r="P2063">
        <v>0</v>
      </c>
      <c r="Q2063"/>
      <c r="R2063">
        <v>0</v>
      </c>
      <c r="S2063"/>
      <c r="T2063">
        <v>0</v>
      </c>
      <c r="U2063" t="s">
        <v>53</v>
      </c>
      <c r="V2063" t="s">
        <v>53</v>
      </c>
      <c r="W2063"/>
      <c r="X2063">
        <v>2638</v>
      </c>
      <c r="Y2063">
        <v>0</v>
      </c>
      <c r="Z2063">
        <v>3</v>
      </c>
      <c r="AA2063">
        <v>0</v>
      </c>
      <c r="AB2063">
        <v>0</v>
      </c>
      <c r="AC2063">
        <v>0</v>
      </c>
      <c r="AD2063" t="s">
        <v>53</v>
      </c>
      <c r="AE2063">
        <f>COUNTIF($E$2:E2063,E2063)</f>
        <v>0</v>
      </c>
      <c r="AF2063">
        <f>COUNTIF($H$2:$H2063,H2063)</f>
        <v>0</v>
      </c>
      <c r="AG2063">
        <f>COUNTIF($M$2:M2063,M2063)</f>
        <v>0</v>
      </c>
      <c r="AH2063">
        <f>COUNTIF($O$2:O2063,O2063)</f>
        <v>0</v>
      </c>
      <c r="AI2063">
        <f>COUNTIF($Q$2:Q2063,Q2063)</f>
        <v>0</v>
      </c>
      <c r="AJ2063">
        <f>COUNTIF($S$2:S2063,S2063)</f>
        <v>0</v>
      </c>
      <c r="AK2063">
        <f t="shared" si="32"/>
        <v>2.576171875</v>
      </c>
      <c r="AL2063">
        <f>IF(AD2063="",0,COUNTIF($AD$2:AD2063,AD2063))</f>
        <v>0</v>
      </c>
    </row>
    <row r="2064" spans="1:38">
      <c r="A2064" t="s">
        <v>6637</v>
      </c>
      <c r="B2064" t="s">
        <v>9</v>
      </c>
      <c r="C2064">
        <v>200</v>
      </c>
      <c r="D2064" t="s">
        <v>54</v>
      </c>
      <c r="E2064"/>
      <c r="F2064">
        <v>0</v>
      </c>
      <c r="G2064">
        <v>0</v>
      </c>
      <c r="H2064"/>
      <c r="I2064">
        <v>0</v>
      </c>
      <c r="J2064">
        <v>0</v>
      </c>
      <c r="K2064"/>
      <c r="L2064">
        <v>0</v>
      </c>
      <c r="M2064"/>
      <c r="N2064">
        <v>0</v>
      </c>
      <c r="O2064"/>
      <c r="P2064">
        <v>0</v>
      </c>
      <c r="Q2064"/>
      <c r="R2064">
        <v>0</v>
      </c>
      <c r="S2064"/>
      <c r="T2064">
        <v>0</v>
      </c>
      <c r="U2064" t="s">
        <v>53</v>
      </c>
      <c r="V2064" t="s">
        <v>53</v>
      </c>
      <c r="W2064"/>
      <c r="X2064">
        <v>8704</v>
      </c>
      <c r="Y2064">
        <v>0</v>
      </c>
      <c r="Z2064">
        <v>3</v>
      </c>
      <c r="AA2064">
        <v>0</v>
      </c>
      <c r="AB2064">
        <v>0</v>
      </c>
      <c r="AC2064">
        <v>0</v>
      </c>
      <c r="AD2064" t="s">
        <v>53</v>
      </c>
      <c r="AE2064">
        <f>COUNTIF($E$2:E2064,E2064)</f>
        <v>0</v>
      </c>
      <c r="AF2064">
        <f>COUNTIF($H$2:$H2064,H2064)</f>
        <v>0</v>
      </c>
      <c r="AG2064">
        <f>COUNTIF($M$2:M2064,M2064)</f>
        <v>0</v>
      </c>
      <c r="AH2064">
        <f>COUNTIF($O$2:O2064,O2064)</f>
        <v>0</v>
      </c>
      <c r="AI2064">
        <f>COUNTIF($Q$2:Q2064,Q2064)</f>
        <v>0</v>
      </c>
      <c r="AJ2064">
        <f>COUNTIF($S$2:S2064,S2064)</f>
        <v>0</v>
      </c>
      <c r="AK2064">
        <f t="shared" si="32"/>
        <v>8.5</v>
      </c>
      <c r="AL2064">
        <f>IF(AD2064="",0,COUNTIF($AD$2:AD2064,AD2064))</f>
        <v>0</v>
      </c>
    </row>
    <row r="2065" spans="1:38">
      <c r="A2065" t="s">
        <v>6638</v>
      </c>
      <c r="B2065" t="s">
        <v>56</v>
      </c>
      <c r="C2065">
        <v>301</v>
      </c>
      <c r="D2065" t="s">
        <v>55</v>
      </c>
      <c r="E2065"/>
      <c r="F2065">
        <v>0</v>
      </c>
      <c r="G2065">
        <v>0</v>
      </c>
      <c r="H2065"/>
      <c r="I2065">
        <v>0</v>
      </c>
      <c r="J2065">
        <v>0</v>
      </c>
      <c r="K2065"/>
      <c r="L2065">
        <v>0</v>
      </c>
      <c r="M2065"/>
      <c r="N2065">
        <v>0</v>
      </c>
      <c r="O2065"/>
      <c r="P2065">
        <v>0</v>
      </c>
      <c r="Q2065"/>
      <c r="R2065">
        <v>0</v>
      </c>
      <c r="S2065"/>
      <c r="T2065">
        <v>0</v>
      </c>
      <c r="U2065" t="s">
        <v>53</v>
      </c>
      <c r="V2065" t="s">
        <v>53</v>
      </c>
      <c r="W2065"/>
      <c r="X2065">
        <v>0</v>
      </c>
      <c r="Y2065">
        <v>0</v>
      </c>
      <c r="Z2065">
        <v>4</v>
      </c>
      <c r="AA2065">
        <v>4</v>
      </c>
      <c r="AB2065">
        <v>1</v>
      </c>
      <c r="AC2065">
        <v>0</v>
      </c>
      <c r="AD2065" t="s">
        <v>53</v>
      </c>
      <c r="AE2065">
        <f>COUNTIF($E$2:E2065,E2065)</f>
        <v>0</v>
      </c>
      <c r="AF2065">
        <f>COUNTIF($H$2:$H2065,H2065)</f>
        <v>0</v>
      </c>
      <c r="AG2065">
        <f>COUNTIF($M$2:M2065,M2065)</f>
        <v>0</v>
      </c>
      <c r="AH2065">
        <f>COUNTIF($O$2:O2065,O2065)</f>
        <v>0</v>
      </c>
      <c r="AI2065">
        <f>COUNTIF($Q$2:Q2065,Q2065)</f>
        <v>0</v>
      </c>
      <c r="AJ2065">
        <f>COUNTIF($S$2:S2065,S2065)</f>
        <v>0</v>
      </c>
      <c r="AK2065">
        <f t="shared" si="32"/>
        <v>0</v>
      </c>
      <c r="AL2065">
        <f>IF(AD2065="",0,COUNTIF($AD$2:AD2065,AD2065))</f>
        <v>0</v>
      </c>
    </row>
    <row r="2066" spans="1:38">
      <c r="A2066" t="s">
        <v>6639</v>
      </c>
      <c r="B2066" t="s">
        <v>56</v>
      </c>
      <c r="C2066">
        <v>200</v>
      </c>
      <c r="D2066" t="s">
        <v>54</v>
      </c>
      <c r="E2066" t="s">
        <v>6640</v>
      </c>
      <c r="F2066">
        <v>54</v>
      </c>
      <c r="G2066">
        <v>463</v>
      </c>
      <c r="H2066"/>
      <c r="I2066">
        <v>0</v>
      </c>
      <c r="J2066">
        <v>0</v>
      </c>
      <c r="K2066"/>
      <c r="L2066">
        <v>0</v>
      </c>
      <c r="M2066" t="s">
        <v>6641</v>
      </c>
      <c r="N2066">
        <v>8</v>
      </c>
      <c r="O2066"/>
      <c r="P2066">
        <v>0</v>
      </c>
      <c r="Q2066" t="s">
        <v>6642</v>
      </c>
      <c r="R2066">
        <v>56</v>
      </c>
      <c r="S2066" t="s">
        <v>6401</v>
      </c>
      <c r="T2066">
        <v>37</v>
      </c>
      <c r="U2066" t="s">
        <v>53</v>
      </c>
      <c r="V2066" t="s">
        <v>53</v>
      </c>
      <c r="W2066" t="s">
        <v>108</v>
      </c>
      <c r="X2066">
        <v>43115</v>
      </c>
      <c r="Y2066">
        <v>826</v>
      </c>
      <c r="Z2066">
        <v>1</v>
      </c>
      <c r="AA2066">
        <v>5558</v>
      </c>
      <c r="AB2066">
        <v>83</v>
      </c>
      <c r="AC2066">
        <v>0</v>
      </c>
      <c r="AD2066" t="s">
        <v>6643</v>
      </c>
      <c r="AE2066">
        <f>COUNTIF($E$2:E2066,E2066)</f>
        <v>1</v>
      </c>
      <c r="AF2066">
        <f>COUNTIF($H$2:$H2066,H2066)</f>
        <v>0</v>
      </c>
      <c r="AG2066">
        <f>COUNTIF($M$2:M2066,M2066)</f>
        <v>1</v>
      </c>
      <c r="AH2066">
        <f>COUNTIF($O$2:O2066,O2066)</f>
        <v>0</v>
      </c>
      <c r="AI2066">
        <f>COUNTIF($Q$2:Q2066,Q2066)</f>
        <v>1</v>
      </c>
      <c r="AJ2066">
        <f>COUNTIF($S$2:S2066,S2066)</f>
        <v>1</v>
      </c>
      <c r="AK2066">
        <f t="shared" si="32"/>
        <v>42.1044921875</v>
      </c>
      <c r="AL2066">
        <f>IF(AD2066="",0,COUNTIF($AD$2:AD2066,AD2066))</f>
        <v>1</v>
      </c>
    </row>
    <row r="2067" spans="1:38">
      <c r="A2067" t="s">
        <v>6644</v>
      </c>
      <c r="B2067" t="s">
        <v>56</v>
      </c>
      <c r="C2067">
        <v>200</v>
      </c>
      <c r="D2067" t="s">
        <v>54</v>
      </c>
      <c r="E2067" t="s">
        <v>6645</v>
      </c>
      <c r="F2067">
        <v>58</v>
      </c>
      <c r="G2067">
        <v>504</v>
      </c>
      <c r="H2067"/>
      <c r="I2067">
        <v>0</v>
      </c>
      <c r="J2067">
        <v>0</v>
      </c>
      <c r="K2067"/>
      <c r="L2067">
        <v>0</v>
      </c>
      <c r="M2067" t="s">
        <v>6646</v>
      </c>
      <c r="N2067">
        <v>18</v>
      </c>
      <c r="O2067"/>
      <c r="P2067">
        <v>0</v>
      </c>
      <c r="Q2067" t="s">
        <v>6647</v>
      </c>
      <c r="R2067">
        <v>16</v>
      </c>
      <c r="S2067" t="s">
        <v>6648</v>
      </c>
      <c r="T2067">
        <v>7</v>
      </c>
      <c r="U2067" t="s">
        <v>53</v>
      </c>
      <c r="V2067" t="s">
        <v>53</v>
      </c>
      <c r="W2067" t="s">
        <v>108</v>
      </c>
      <c r="X2067">
        <v>43078</v>
      </c>
      <c r="Y2067">
        <v>955</v>
      </c>
      <c r="Z2067">
        <v>2</v>
      </c>
      <c r="AA2067">
        <v>4</v>
      </c>
      <c r="AB2067">
        <v>78</v>
      </c>
      <c r="AC2067">
        <v>0</v>
      </c>
      <c r="AD2067" t="s">
        <v>6649</v>
      </c>
      <c r="AE2067">
        <f>COUNTIF($E$2:E2067,E2067)</f>
        <v>1</v>
      </c>
      <c r="AF2067">
        <f>COUNTIF($H$2:$H2067,H2067)</f>
        <v>0</v>
      </c>
      <c r="AG2067">
        <f>COUNTIF($M$2:M2067,M2067)</f>
        <v>1</v>
      </c>
      <c r="AH2067">
        <f>COUNTIF($O$2:O2067,O2067)</f>
        <v>0</v>
      </c>
      <c r="AI2067">
        <f>COUNTIF($Q$2:Q2067,Q2067)</f>
        <v>1</v>
      </c>
      <c r="AJ2067">
        <f>COUNTIF($S$2:S2067,S2067)</f>
        <v>1</v>
      </c>
      <c r="AK2067">
        <f t="shared" si="32"/>
        <v>42.068359375</v>
      </c>
      <c r="AL2067">
        <f>IF(AD2067="",0,COUNTIF($AD$2:AD2067,AD2067))</f>
        <v>1</v>
      </c>
    </row>
    <row r="2068" spans="1:38">
      <c r="A2068" t="s">
        <v>6650</v>
      </c>
      <c r="B2068" t="s">
        <v>56</v>
      </c>
      <c r="C2068">
        <v>200</v>
      </c>
      <c r="D2068" t="s">
        <v>54</v>
      </c>
      <c r="E2068" t="s">
        <v>6651</v>
      </c>
      <c r="F2068">
        <v>58</v>
      </c>
      <c r="G2068">
        <v>504</v>
      </c>
      <c r="H2068"/>
      <c r="I2068">
        <v>0</v>
      </c>
      <c r="J2068">
        <v>0</v>
      </c>
      <c r="K2068"/>
      <c r="L2068">
        <v>0</v>
      </c>
      <c r="M2068" t="s">
        <v>6652</v>
      </c>
      <c r="N2068">
        <v>18</v>
      </c>
      <c r="O2068"/>
      <c r="P2068">
        <v>0</v>
      </c>
      <c r="Q2068" t="s">
        <v>6652</v>
      </c>
      <c r="R2068">
        <v>18</v>
      </c>
      <c r="S2068" t="s">
        <v>6648</v>
      </c>
      <c r="T2068">
        <v>7</v>
      </c>
      <c r="U2068" t="s">
        <v>53</v>
      </c>
      <c r="V2068" t="s">
        <v>53</v>
      </c>
      <c r="W2068" t="s">
        <v>108</v>
      </c>
      <c r="X2068">
        <v>42521</v>
      </c>
      <c r="Y2068">
        <v>853</v>
      </c>
      <c r="Z2068">
        <v>2</v>
      </c>
      <c r="AA2068">
        <v>3</v>
      </c>
      <c r="AB2068">
        <v>78</v>
      </c>
      <c r="AC2068">
        <v>0</v>
      </c>
      <c r="AD2068" t="s">
        <v>6653</v>
      </c>
      <c r="AE2068">
        <f>COUNTIF($E$2:E2068,E2068)</f>
        <v>1</v>
      </c>
      <c r="AF2068">
        <f>COUNTIF($H$2:$H2068,H2068)</f>
        <v>0</v>
      </c>
      <c r="AG2068">
        <f>COUNTIF($M$2:M2068,M2068)</f>
        <v>1</v>
      </c>
      <c r="AH2068">
        <f>COUNTIF($O$2:O2068,O2068)</f>
        <v>0</v>
      </c>
      <c r="AI2068">
        <f>COUNTIF($Q$2:Q2068,Q2068)</f>
        <v>1</v>
      </c>
      <c r="AJ2068">
        <f>COUNTIF($S$2:S2068,S2068)</f>
        <v>2</v>
      </c>
      <c r="AK2068">
        <f t="shared" si="32"/>
        <v>41.5244140625</v>
      </c>
      <c r="AL2068">
        <f>IF(AD2068="",0,COUNTIF($AD$2:AD2068,AD2068))</f>
        <v>1</v>
      </c>
    </row>
    <row r="2069" spans="1:38">
      <c r="A2069" t="s">
        <v>6654</v>
      </c>
      <c r="B2069" t="s">
        <v>56</v>
      </c>
      <c r="C2069">
        <v>200</v>
      </c>
      <c r="D2069" t="s">
        <v>54</v>
      </c>
      <c r="E2069" t="s">
        <v>6655</v>
      </c>
      <c r="F2069">
        <v>63</v>
      </c>
      <c r="G2069">
        <v>540</v>
      </c>
      <c r="H2069"/>
      <c r="I2069">
        <v>0</v>
      </c>
      <c r="J2069">
        <v>0</v>
      </c>
      <c r="K2069"/>
      <c r="L2069">
        <v>0</v>
      </c>
      <c r="M2069" t="s">
        <v>6656</v>
      </c>
      <c r="N2069">
        <v>37</v>
      </c>
      <c r="O2069"/>
      <c r="P2069">
        <v>0</v>
      </c>
      <c r="Q2069" t="s">
        <v>6648</v>
      </c>
      <c r="R2069">
        <v>7</v>
      </c>
      <c r="S2069" t="s">
        <v>6657</v>
      </c>
      <c r="T2069">
        <v>19</v>
      </c>
      <c r="U2069" t="s">
        <v>53</v>
      </c>
      <c r="V2069" t="s">
        <v>53</v>
      </c>
      <c r="W2069" t="s">
        <v>108</v>
      </c>
      <c r="X2069">
        <v>44301</v>
      </c>
      <c r="Y2069">
        <v>829</v>
      </c>
      <c r="Z2069">
        <v>1</v>
      </c>
      <c r="AA2069">
        <v>1865</v>
      </c>
      <c r="AB2069">
        <v>80</v>
      </c>
      <c r="AC2069">
        <v>0</v>
      </c>
      <c r="AD2069" t="s">
        <v>6658</v>
      </c>
      <c r="AE2069">
        <f>COUNTIF($E$2:E2069,E2069)</f>
        <v>1</v>
      </c>
      <c r="AF2069">
        <f>COUNTIF($H$2:$H2069,H2069)</f>
        <v>0</v>
      </c>
      <c r="AG2069">
        <f>COUNTIF($M$2:M2069,M2069)</f>
        <v>1</v>
      </c>
      <c r="AH2069">
        <f>COUNTIF($O$2:O2069,O2069)</f>
        <v>0</v>
      </c>
      <c r="AI2069">
        <f>COUNTIF($Q$2:Q2069,Q2069)</f>
        <v>1</v>
      </c>
      <c r="AJ2069">
        <f>COUNTIF($S$2:S2069,S2069)</f>
        <v>1</v>
      </c>
      <c r="AK2069">
        <f t="shared" si="32"/>
        <v>43.2626953125</v>
      </c>
      <c r="AL2069">
        <f>IF(AD2069="",0,COUNTIF($AD$2:AD2069,AD2069))</f>
        <v>1</v>
      </c>
    </row>
    <row r="2070" spans="1:38">
      <c r="A2070" t="s">
        <v>6659</v>
      </c>
      <c r="B2070" t="s">
        <v>56</v>
      </c>
      <c r="C2070">
        <v>301</v>
      </c>
      <c r="D2070" t="s">
        <v>55</v>
      </c>
      <c r="E2070"/>
      <c r="F2070">
        <v>0</v>
      </c>
      <c r="G2070">
        <v>0</v>
      </c>
      <c r="H2070"/>
      <c r="I2070">
        <v>0</v>
      </c>
      <c r="J2070">
        <v>0</v>
      </c>
      <c r="K2070"/>
      <c r="L2070">
        <v>0</v>
      </c>
      <c r="M2070"/>
      <c r="N2070">
        <v>0</v>
      </c>
      <c r="O2070"/>
      <c r="P2070">
        <v>0</v>
      </c>
      <c r="Q2070"/>
      <c r="R2070">
        <v>0</v>
      </c>
      <c r="S2070"/>
      <c r="T2070">
        <v>0</v>
      </c>
      <c r="U2070" t="s">
        <v>53</v>
      </c>
      <c r="V2070" t="s">
        <v>53</v>
      </c>
      <c r="W2070"/>
      <c r="X2070">
        <v>0</v>
      </c>
      <c r="Y2070">
        <v>0</v>
      </c>
      <c r="Z2070">
        <v>2</v>
      </c>
      <c r="AA2070">
        <v>32</v>
      </c>
      <c r="AB2070">
        <v>1</v>
      </c>
      <c r="AC2070">
        <v>0</v>
      </c>
      <c r="AD2070" t="s">
        <v>53</v>
      </c>
      <c r="AE2070">
        <f>COUNTIF($E$2:E2070,E2070)</f>
        <v>0</v>
      </c>
      <c r="AF2070">
        <f>COUNTIF($H$2:$H2070,H2070)</f>
        <v>0</v>
      </c>
      <c r="AG2070">
        <f>COUNTIF($M$2:M2070,M2070)</f>
        <v>0</v>
      </c>
      <c r="AH2070">
        <f>COUNTIF($O$2:O2070,O2070)</f>
        <v>0</v>
      </c>
      <c r="AI2070">
        <f>COUNTIF($Q$2:Q2070,Q2070)</f>
        <v>0</v>
      </c>
      <c r="AJ2070">
        <f>COUNTIF($S$2:S2070,S2070)</f>
        <v>0</v>
      </c>
      <c r="AK2070">
        <f t="shared" si="32"/>
        <v>0</v>
      </c>
      <c r="AL2070">
        <f>IF(AD2070="",0,COUNTIF($AD$2:AD2070,AD2070))</f>
        <v>0</v>
      </c>
    </row>
    <row r="2071" spans="1:38">
      <c r="A2071" t="s">
        <v>6660</v>
      </c>
      <c r="B2071" t="s">
        <v>56</v>
      </c>
      <c r="C2071">
        <v>200</v>
      </c>
      <c r="D2071" t="s">
        <v>54</v>
      </c>
      <c r="E2071" t="s">
        <v>6661</v>
      </c>
      <c r="F2071">
        <v>62</v>
      </c>
      <c r="G2071">
        <v>525</v>
      </c>
      <c r="H2071"/>
      <c r="I2071">
        <v>0</v>
      </c>
      <c r="J2071">
        <v>0</v>
      </c>
      <c r="K2071"/>
      <c r="L2071">
        <v>0</v>
      </c>
      <c r="M2071" t="s">
        <v>6662</v>
      </c>
      <c r="N2071">
        <v>49</v>
      </c>
      <c r="O2071"/>
      <c r="P2071">
        <v>0</v>
      </c>
      <c r="Q2071" t="s">
        <v>6663</v>
      </c>
      <c r="R2071">
        <v>16</v>
      </c>
      <c r="S2071" t="s">
        <v>6664</v>
      </c>
      <c r="T2071">
        <v>12</v>
      </c>
      <c r="U2071" t="s">
        <v>53</v>
      </c>
      <c r="V2071" t="s">
        <v>53</v>
      </c>
      <c r="W2071" t="s">
        <v>108</v>
      </c>
      <c r="X2071">
        <v>44230</v>
      </c>
      <c r="Y2071">
        <v>850</v>
      </c>
      <c r="Z2071">
        <v>1</v>
      </c>
      <c r="AA2071">
        <v>1974</v>
      </c>
      <c r="AB2071">
        <v>41</v>
      </c>
      <c r="AC2071">
        <v>4</v>
      </c>
      <c r="AD2071" t="s">
        <v>6665</v>
      </c>
      <c r="AE2071">
        <f>COUNTIF($E$2:E2071,E2071)</f>
        <v>1</v>
      </c>
      <c r="AF2071">
        <f>COUNTIF($H$2:$H2071,H2071)</f>
        <v>0</v>
      </c>
      <c r="AG2071">
        <f>COUNTIF($M$2:M2071,M2071)</f>
        <v>1</v>
      </c>
      <c r="AH2071">
        <f>COUNTIF($O$2:O2071,O2071)</f>
        <v>0</v>
      </c>
      <c r="AI2071">
        <f>COUNTIF($Q$2:Q2071,Q2071)</f>
        <v>1</v>
      </c>
      <c r="AJ2071">
        <f>COUNTIF($S$2:S2071,S2071)</f>
        <v>1</v>
      </c>
      <c r="AK2071">
        <f t="shared" si="32"/>
        <v>43.193359375</v>
      </c>
      <c r="AL2071">
        <f>IF(AD2071="",0,COUNTIF($AD$2:AD2071,AD2071))</f>
        <v>1</v>
      </c>
    </row>
    <row r="2072" spans="1:38">
      <c r="A2072" t="s">
        <v>6666</v>
      </c>
      <c r="B2072" t="s">
        <v>4</v>
      </c>
      <c r="C2072">
        <v>301</v>
      </c>
      <c r="D2072" t="s">
        <v>55</v>
      </c>
      <c r="E2072"/>
      <c r="F2072">
        <v>0</v>
      </c>
      <c r="G2072">
        <v>0</v>
      </c>
      <c r="H2072"/>
      <c r="I2072">
        <v>0</v>
      </c>
      <c r="J2072">
        <v>0</v>
      </c>
      <c r="K2072"/>
      <c r="L2072">
        <v>0</v>
      </c>
      <c r="M2072"/>
      <c r="N2072">
        <v>0</v>
      </c>
      <c r="O2072"/>
      <c r="P2072">
        <v>0</v>
      </c>
      <c r="Q2072"/>
      <c r="R2072">
        <v>0</v>
      </c>
      <c r="S2072"/>
      <c r="T2072">
        <v>0</v>
      </c>
      <c r="U2072" t="s">
        <v>53</v>
      </c>
      <c r="V2072" t="s">
        <v>53</v>
      </c>
      <c r="W2072"/>
      <c r="X2072">
        <v>0</v>
      </c>
      <c r="Y2072">
        <v>0</v>
      </c>
      <c r="Z2072">
        <v>4</v>
      </c>
      <c r="AA2072">
        <v>4</v>
      </c>
      <c r="AB2072">
        <v>1</v>
      </c>
      <c r="AC2072">
        <v>0</v>
      </c>
      <c r="AD2072" t="s">
        <v>53</v>
      </c>
      <c r="AE2072">
        <f>COUNTIF($E$2:E2072,E2072)</f>
        <v>0</v>
      </c>
      <c r="AF2072">
        <f>COUNTIF($H$2:$H2072,H2072)</f>
        <v>0</v>
      </c>
      <c r="AG2072">
        <f>COUNTIF($M$2:M2072,M2072)</f>
        <v>0</v>
      </c>
      <c r="AH2072">
        <f>COUNTIF($O$2:O2072,O2072)</f>
        <v>0</v>
      </c>
      <c r="AI2072">
        <f>COUNTIF($Q$2:Q2072,Q2072)</f>
        <v>0</v>
      </c>
      <c r="AJ2072">
        <f>COUNTIF($S$2:S2072,S2072)</f>
        <v>0</v>
      </c>
      <c r="AK2072">
        <f t="shared" si="32"/>
        <v>0</v>
      </c>
      <c r="AL2072">
        <f>IF(AD2072="",0,COUNTIF($AD$2:AD2072,AD2072))</f>
        <v>0</v>
      </c>
    </row>
    <row r="2073" spans="1:38">
      <c r="A2073" t="s">
        <v>6667</v>
      </c>
      <c r="B2073" t="s">
        <v>4</v>
      </c>
      <c r="C2073">
        <v>301</v>
      </c>
      <c r="D2073" t="s">
        <v>55</v>
      </c>
      <c r="E2073"/>
      <c r="F2073">
        <v>0</v>
      </c>
      <c r="G2073">
        <v>0</v>
      </c>
      <c r="H2073"/>
      <c r="I2073">
        <v>0</v>
      </c>
      <c r="J2073">
        <v>0</v>
      </c>
      <c r="K2073"/>
      <c r="L2073">
        <v>0</v>
      </c>
      <c r="M2073"/>
      <c r="N2073">
        <v>0</v>
      </c>
      <c r="O2073"/>
      <c r="P2073">
        <v>0</v>
      </c>
      <c r="Q2073"/>
      <c r="R2073">
        <v>0</v>
      </c>
      <c r="S2073"/>
      <c r="T2073">
        <v>0</v>
      </c>
      <c r="U2073" t="s">
        <v>53</v>
      </c>
      <c r="V2073" t="s">
        <v>53</v>
      </c>
      <c r="W2073"/>
      <c r="X2073">
        <v>0</v>
      </c>
      <c r="Y2073">
        <v>0</v>
      </c>
      <c r="Z2073">
        <v>4</v>
      </c>
      <c r="AA2073">
        <v>4</v>
      </c>
      <c r="AB2073">
        <v>1</v>
      </c>
      <c r="AC2073">
        <v>0</v>
      </c>
      <c r="AD2073" t="s">
        <v>53</v>
      </c>
      <c r="AE2073">
        <f>COUNTIF($E$2:E2073,E2073)</f>
        <v>0</v>
      </c>
      <c r="AF2073">
        <f>COUNTIF($H$2:$H2073,H2073)</f>
        <v>0</v>
      </c>
      <c r="AG2073">
        <f>COUNTIF($M$2:M2073,M2073)</f>
        <v>0</v>
      </c>
      <c r="AH2073">
        <f>COUNTIF($O$2:O2073,O2073)</f>
        <v>0</v>
      </c>
      <c r="AI2073">
        <f>COUNTIF($Q$2:Q2073,Q2073)</f>
        <v>0</v>
      </c>
      <c r="AJ2073">
        <f>COUNTIF($S$2:S2073,S2073)</f>
        <v>0</v>
      </c>
      <c r="AK2073">
        <f t="shared" si="32"/>
        <v>0</v>
      </c>
      <c r="AL2073">
        <f>IF(AD2073="",0,COUNTIF($AD$2:AD2073,AD2073))</f>
        <v>0</v>
      </c>
    </row>
    <row r="2074" spans="1:38">
      <c r="A2074" t="s">
        <v>6668</v>
      </c>
      <c r="B2074" t="s">
        <v>4</v>
      </c>
      <c r="C2074">
        <v>301</v>
      </c>
      <c r="D2074" t="s">
        <v>55</v>
      </c>
      <c r="E2074"/>
      <c r="F2074">
        <v>0</v>
      </c>
      <c r="G2074">
        <v>0</v>
      </c>
      <c r="H2074"/>
      <c r="I2074">
        <v>0</v>
      </c>
      <c r="J2074">
        <v>0</v>
      </c>
      <c r="K2074"/>
      <c r="L2074">
        <v>0</v>
      </c>
      <c r="M2074"/>
      <c r="N2074">
        <v>0</v>
      </c>
      <c r="O2074"/>
      <c r="P2074">
        <v>0</v>
      </c>
      <c r="Q2074"/>
      <c r="R2074">
        <v>0</v>
      </c>
      <c r="S2074"/>
      <c r="T2074">
        <v>0</v>
      </c>
      <c r="U2074" t="s">
        <v>53</v>
      </c>
      <c r="V2074" t="s">
        <v>53</v>
      </c>
      <c r="W2074"/>
      <c r="X2074">
        <v>0</v>
      </c>
      <c r="Y2074">
        <v>0</v>
      </c>
      <c r="Z2074">
        <v>4</v>
      </c>
      <c r="AA2074">
        <v>4</v>
      </c>
      <c r="AB2074">
        <v>1</v>
      </c>
      <c r="AC2074">
        <v>0</v>
      </c>
      <c r="AD2074" t="s">
        <v>53</v>
      </c>
      <c r="AE2074">
        <f>COUNTIF($E$2:E2074,E2074)</f>
        <v>0</v>
      </c>
      <c r="AF2074">
        <f>COUNTIF($H$2:$H2074,H2074)</f>
        <v>0</v>
      </c>
      <c r="AG2074">
        <f>COUNTIF($M$2:M2074,M2074)</f>
        <v>0</v>
      </c>
      <c r="AH2074">
        <f>COUNTIF($O$2:O2074,O2074)</f>
        <v>0</v>
      </c>
      <c r="AI2074">
        <f>COUNTIF($Q$2:Q2074,Q2074)</f>
        <v>0</v>
      </c>
      <c r="AJ2074">
        <f>COUNTIF($S$2:S2074,S2074)</f>
        <v>0</v>
      </c>
      <c r="AK2074">
        <f t="shared" si="32"/>
        <v>0</v>
      </c>
      <c r="AL2074">
        <f>IF(AD2074="",0,COUNTIF($AD$2:AD2074,AD2074))</f>
        <v>0</v>
      </c>
    </row>
    <row r="2075" spans="1:38">
      <c r="A2075" t="s">
        <v>6669</v>
      </c>
      <c r="B2075" t="s">
        <v>4</v>
      </c>
      <c r="C2075">
        <v>301</v>
      </c>
      <c r="D2075" t="s">
        <v>55</v>
      </c>
      <c r="E2075"/>
      <c r="F2075">
        <v>0</v>
      </c>
      <c r="G2075">
        <v>0</v>
      </c>
      <c r="H2075"/>
      <c r="I2075">
        <v>0</v>
      </c>
      <c r="J2075">
        <v>0</v>
      </c>
      <c r="K2075"/>
      <c r="L2075">
        <v>0</v>
      </c>
      <c r="M2075"/>
      <c r="N2075">
        <v>0</v>
      </c>
      <c r="O2075"/>
      <c r="P2075">
        <v>0</v>
      </c>
      <c r="Q2075"/>
      <c r="R2075">
        <v>0</v>
      </c>
      <c r="S2075"/>
      <c r="T2075">
        <v>0</v>
      </c>
      <c r="U2075" t="s">
        <v>53</v>
      </c>
      <c r="V2075" t="s">
        <v>53</v>
      </c>
      <c r="W2075"/>
      <c r="X2075">
        <v>0</v>
      </c>
      <c r="Y2075">
        <v>0</v>
      </c>
      <c r="Z2075">
        <v>4</v>
      </c>
      <c r="AA2075">
        <v>4</v>
      </c>
      <c r="AB2075">
        <v>1</v>
      </c>
      <c r="AC2075">
        <v>0</v>
      </c>
      <c r="AD2075" t="s">
        <v>53</v>
      </c>
      <c r="AE2075">
        <f>COUNTIF($E$2:E2075,E2075)</f>
        <v>0</v>
      </c>
      <c r="AF2075">
        <f>COUNTIF($H$2:$H2075,H2075)</f>
        <v>0</v>
      </c>
      <c r="AG2075">
        <f>COUNTIF($M$2:M2075,M2075)</f>
        <v>0</v>
      </c>
      <c r="AH2075">
        <f>COUNTIF($O$2:O2075,O2075)</f>
        <v>0</v>
      </c>
      <c r="AI2075">
        <f>COUNTIF($Q$2:Q2075,Q2075)</f>
        <v>0</v>
      </c>
      <c r="AJ2075">
        <f>COUNTIF($S$2:S2075,S2075)</f>
        <v>0</v>
      </c>
      <c r="AK2075">
        <f t="shared" si="32"/>
        <v>0</v>
      </c>
      <c r="AL2075">
        <f>IF(AD2075="",0,COUNTIF($AD$2:AD2075,AD2075))</f>
        <v>0</v>
      </c>
    </row>
    <row r="2076" spans="1:38">
      <c r="A2076" t="s">
        <v>6670</v>
      </c>
      <c r="B2076" t="s">
        <v>4</v>
      </c>
      <c r="C2076">
        <v>301</v>
      </c>
      <c r="D2076" t="s">
        <v>55</v>
      </c>
      <c r="E2076"/>
      <c r="F2076">
        <v>0</v>
      </c>
      <c r="G2076">
        <v>0</v>
      </c>
      <c r="H2076"/>
      <c r="I2076">
        <v>0</v>
      </c>
      <c r="J2076">
        <v>0</v>
      </c>
      <c r="K2076"/>
      <c r="L2076">
        <v>0</v>
      </c>
      <c r="M2076"/>
      <c r="N2076">
        <v>0</v>
      </c>
      <c r="O2076"/>
      <c r="P2076">
        <v>0</v>
      </c>
      <c r="Q2076"/>
      <c r="R2076">
        <v>0</v>
      </c>
      <c r="S2076"/>
      <c r="T2076">
        <v>0</v>
      </c>
      <c r="U2076" t="s">
        <v>53</v>
      </c>
      <c r="V2076" t="s">
        <v>53</v>
      </c>
      <c r="W2076"/>
      <c r="X2076">
        <v>0</v>
      </c>
      <c r="Y2076">
        <v>0</v>
      </c>
      <c r="Z2076">
        <v>4</v>
      </c>
      <c r="AA2076">
        <v>43</v>
      </c>
      <c r="AB2076">
        <v>1</v>
      </c>
      <c r="AC2076">
        <v>0</v>
      </c>
      <c r="AD2076" t="s">
        <v>53</v>
      </c>
      <c r="AE2076">
        <f>COUNTIF($E$2:E2076,E2076)</f>
        <v>0</v>
      </c>
      <c r="AF2076">
        <f>COUNTIF($H$2:$H2076,H2076)</f>
        <v>0</v>
      </c>
      <c r="AG2076">
        <f>COUNTIF($M$2:M2076,M2076)</f>
        <v>0</v>
      </c>
      <c r="AH2076">
        <f>COUNTIF($O$2:O2076,O2076)</f>
        <v>0</v>
      </c>
      <c r="AI2076">
        <f>COUNTIF($Q$2:Q2076,Q2076)</f>
        <v>0</v>
      </c>
      <c r="AJ2076">
        <f>COUNTIF($S$2:S2076,S2076)</f>
        <v>0</v>
      </c>
      <c r="AK2076">
        <f t="shared" si="32"/>
        <v>0</v>
      </c>
      <c r="AL2076">
        <f>IF(AD2076="",0,COUNTIF($AD$2:AD2076,AD2076))</f>
        <v>0</v>
      </c>
    </row>
    <row r="2077" spans="1:38">
      <c r="A2077" t="s">
        <v>6671</v>
      </c>
      <c r="B2077" t="s">
        <v>56</v>
      </c>
      <c r="C2077">
        <v>301</v>
      </c>
      <c r="D2077" t="s">
        <v>55</v>
      </c>
      <c r="E2077"/>
      <c r="F2077">
        <v>0</v>
      </c>
      <c r="G2077">
        <v>0</v>
      </c>
      <c r="H2077"/>
      <c r="I2077">
        <v>0</v>
      </c>
      <c r="J2077">
        <v>0</v>
      </c>
      <c r="K2077"/>
      <c r="L2077">
        <v>0</v>
      </c>
      <c r="M2077"/>
      <c r="N2077">
        <v>0</v>
      </c>
      <c r="O2077"/>
      <c r="P2077">
        <v>0</v>
      </c>
      <c r="Q2077"/>
      <c r="R2077">
        <v>0</v>
      </c>
      <c r="S2077"/>
      <c r="T2077">
        <v>0</v>
      </c>
      <c r="U2077" t="s">
        <v>53</v>
      </c>
      <c r="V2077" t="s">
        <v>53</v>
      </c>
      <c r="W2077"/>
      <c r="X2077">
        <v>0</v>
      </c>
      <c r="Y2077">
        <v>0</v>
      </c>
      <c r="Z2077">
        <v>2</v>
      </c>
      <c r="AA2077">
        <v>22</v>
      </c>
      <c r="AB2077">
        <v>1</v>
      </c>
      <c r="AC2077">
        <v>0</v>
      </c>
      <c r="AD2077" t="s">
        <v>53</v>
      </c>
      <c r="AE2077">
        <f>COUNTIF($E$2:E2077,E2077)</f>
        <v>0</v>
      </c>
      <c r="AF2077">
        <f>COUNTIF($H$2:$H2077,H2077)</f>
        <v>0</v>
      </c>
      <c r="AG2077">
        <f>COUNTIF($M$2:M2077,M2077)</f>
        <v>0</v>
      </c>
      <c r="AH2077">
        <f>COUNTIF($O$2:O2077,O2077)</f>
        <v>0</v>
      </c>
      <c r="AI2077">
        <f>COUNTIF($Q$2:Q2077,Q2077)</f>
        <v>0</v>
      </c>
      <c r="AJ2077">
        <f>COUNTIF($S$2:S2077,S2077)</f>
        <v>0</v>
      </c>
      <c r="AK2077">
        <f t="shared" si="32"/>
        <v>0</v>
      </c>
      <c r="AL2077">
        <f>IF(AD2077="",0,COUNTIF($AD$2:AD2077,AD2077))</f>
        <v>0</v>
      </c>
    </row>
    <row r="2078" spans="1:38">
      <c r="A2078" t="s">
        <v>6672</v>
      </c>
      <c r="B2078" t="s">
        <v>56</v>
      </c>
      <c r="C2078">
        <v>200</v>
      </c>
      <c r="D2078" t="s">
        <v>54</v>
      </c>
      <c r="E2078" t="s">
        <v>6673</v>
      </c>
      <c r="F2078">
        <v>51</v>
      </c>
      <c r="G2078">
        <v>428</v>
      </c>
      <c r="H2078"/>
      <c r="I2078">
        <v>0</v>
      </c>
      <c r="J2078">
        <v>0</v>
      </c>
      <c r="K2078"/>
      <c r="L2078">
        <v>0</v>
      </c>
      <c r="M2078" t="s">
        <v>6674</v>
      </c>
      <c r="N2078">
        <v>52</v>
      </c>
      <c r="O2078"/>
      <c r="P2078">
        <v>0</v>
      </c>
      <c r="Q2078"/>
      <c r="R2078">
        <v>0</v>
      </c>
      <c r="S2078" t="s">
        <v>6675</v>
      </c>
      <c r="T2078">
        <v>40</v>
      </c>
      <c r="U2078" t="s">
        <v>53</v>
      </c>
      <c r="V2078" t="s">
        <v>53</v>
      </c>
      <c r="W2078" t="s">
        <v>108</v>
      </c>
      <c r="X2078">
        <v>41534</v>
      </c>
      <c r="Y2078">
        <v>828</v>
      </c>
      <c r="Z2078">
        <v>2</v>
      </c>
      <c r="AA2078">
        <v>20</v>
      </c>
      <c r="AB2078">
        <v>37</v>
      </c>
      <c r="AC2078">
        <v>3</v>
      </c>
      <c r="AD2078" t="s">
        <v>6676</v>
      </c>
      <c r="AE2078">
        <f>COUNTIF($E$2:E2078,E2078)</f>
        <v>1</v>
      </c>
      <c r="AF2078">
        <f>COUNTIF($H$2:$H2078,H2078)</f>
        <v>0</v>
      </c>
      <c r="AG2078">
        <f>COUNTIF($M$2:M2078,M2078)</f>
        <v>1</v>
      </c>
      <c r="AH2078">
        <f>COUNTIF($O$2:O2078,O2078)</f>
        <v>0</v>
      </c>
      <c r="AI2078">
        <f>COUNTIF($Q$2:Q2078,Q2078)</f>
        <v>0</v>
      </c>
      <c r="AJ2078">
        <f>COUNTIF($S$2:S2078,S2078)</f>
        <v>1</v>
      </c>
      <c r="AK2078">
        <f t="shared" si="32"/>
        <v>40.560546875</v>
      </c>
      <c r="AL2078">
        <f>IF(AD2078="",0,COUNTIF($AD$2:AD2078,AD2078))</f>
        <v>1</v>
      </c>
    </row>
    <row r="2079" spans="1:38">
      <c r="A2079" t="s">
        <v>6677</v>
      </c>
      <c r="B2079" t="s">
        <v>56</v>
      </c>
      <c r="C2079">
        <v>301</v>
      </c>
      <c r="D2079" t="s">
        <v>55</v>
      </c>
      <c r="E2079"/>
      <c r="F2079">
        <v>0</v>
      </c>
      <c r="G2079">
        <v>0</v>
      </c>
      <c r="H2079"/>
      <c r="I2079">
        <v>0</v>
      </c>
      <c r="J2079">
        <v>0</v>
      </c>
      <c r="K2079"/>
      <c r="L2079">
        <v>0</v>
      </c>
      <c r="M2079"/>
      <c r="N2079">
        <v>0</v>
      </c>
      <c r="O2079"/>
      <c r="P2079">
        <v>0</v>
      </c>
      <c r="Q2079"/>
      <c r="R2079">
        <v>0</v>
      </c>
      <c r="S2079"/>
      <c r="T2079">
        <v>0</v>
      </c>
      <c r="U2079" t="s">
        <v>53</v>
      </c>
      <c r="V2079" t="s">
        <v>53</v>
      </c>
      <c r="W2079"/>
      <c r="X2079">
        <v>0</v>
      </c>
      <c r="Y2079">
        <v>0</v>
      </c>
      <c r="Z2079">
        <v>3</v>
      </c>
      <c r="AA2079">
        <v>3</v>
      </c>
      <c r="AB2079">
        <v>1</v>
      </c>
      <c r="AC2079">
        <v>0</v>
      </c>
      <c r="AD2079" t="s">
        <v>53</v>
      </c>
      <c r="AE2079">
        <f>COUNTIF($E$2:E2079,E2079)</f>
        <v>0</v>
      </c>
      <c r="AF2079">
        <f>COUNTIF($H$2:$H2079,H2079)</f>
        <v>0</v>
      </c>
      <c r="AG2079">
        <f>COUNTIF($M$2:M2079,M2079)</f>
        <v>0</v>
      </c>
      <c r="AH2079">
        <f>COUNTIF($O$2:O2079,O2079)</f>
        <v>0</v>
      </c>
      <c r="AI2079">
        <f>COUNTIF($Q$2:Q2079,Q2079)</f>
        <v>0</v>
      </c>
      <c r="AJ2079">
        <f>COUNTIF($S$2:S2079,S2079)</f>
        <v>0</v>
      </c>
      <c r="AK2079">
        <f t="shared" si="32"/>
        <v>0</v>
      </c>
      <c r="AL2079">
        <f>IF(AD2079="",0,COUNTIF($AD$2:AD2079,AD2079))</f>
        <v>0</v>
      </c>
    </row>
    <row r="2080" spans="1:38">
      <c r="A2080" t="s">
        <v>6678</v>
      </c>
      <c r="B2080" t="s">
        <v>4</v>
      </c>
      <c r="C2080">
        <v>301</v>
      </c>
      <c r="D2080" t="s">
        <v>55</v>
      </c>
      <c r="E2080"/>
      <c r="F2080">
        <v>0</v>
      </c>
      <c r="G2080">
        <v>0</v>
      </c>
      <c r="H2080"/>
      <c r="I2080">
        <v>0</v>
      </c>
      <c r="J2080">
        <v>0</v>
      </c>
      <c r="K2080"/>
      <c r="L2080">
        <v>0</v>
      </c>
      <c r="M2080"/>
      <c r="N2080">
        <v>0</v>
      </c>
      <c r="O2080"/>
      <c r="P2080">
        <v>0</v>
      </c>
      <c r="Q2080"/>
      <c r="R2080">
        <v>0</v>
      </c>
      <c r="S2080"/>
      <c r="T2080">
        <v>0</v>
      </c>
      <c r="U2080" t="s">
        <v>53</v>
      </c>
      <c r="V2080" t="s">
        <v>53</v>
      </c>
      <c r="W2080"/>
      <c r="X2080">
        <v>0</v>
      </c>
      <c r="Y2080">
        <v>0</v>
      </c>
      <c r="Z2080">
        <v>4</v>
      </c>
      <c r="AA2080">
        <v>3</v>
      </c>
      <c r="AB2080">
        <v>1</v>
      </c>
      <c r="AC2080">
        <v>0</v>
      </c>
      <c r="AD2080" t="s">
        <v>53</v>
      </c>
      <c r="AE2080">
        <f>COUNTIF($E$2:E2080,E2080)</f>
        <v>0</v>
      </c>
      <c r="AF2080">
        <f>COUNTIF($H$2:$H2080,H2080)</f>
        <v>0</v>
      </c>
      <c r="AG2080">
        <f>COUNTIF($M$2:M2080,M2080)</f>
        <v>0</v>
      </c>
      <c r="AH2080">
        <f>COUNTIF($O$2:O2080,O2080)</f>
        <v>0</v>
      </c>
      <c r="AI2080">
        <f>COUNTIF($Q$2:Q2080,Q2080)</f>
        <v>0</v>
      </c>
      <c r="AJ2080">
        <f>COUNTIF($S$2:S2080,S2080)</f>
        <v>0</v>
      </c>
      <c r="AK2080">
        <f t="shared" si="32"/>
        <v>0</v>
      </c>
      <c r="AL2080">
        <f>IF(AD2080="",0,COUNTIF($AD$2:AD2080,AD2080))</f>
        <v>0</v>
      </c>
    </row>
    <row r="2081" spans="1:38">
      <c r="A2081" t="s">
        <v>6679</v>
      </c>
      <c r="B2081" t="s">
        <v>56</v>
      </c>
      <c r="C2081">
        <v>301</v>
      </c>
      <c r="D2081" t="s">
        <v>55</v>
      </c>
      <c r="E2081"/>
      <c r="F2081">
        <v>0</v>
      </c>
      <c r="G2081">
        <v>0</v>
      </c>
      <c r="H2081"/>
      <c r="I2081">
        <v>0</v>
      </c>
      <c r="J2081">
        <v>0</v>
      </c>
      <c r="K2081"/>
      <c r="L2081">
        <v>0</v>
      </c>
      <c r="M2081"/>
      <c r="N2081">
        <v>0</v>
      </c>
      <c r="O2081"/>
      <c r="P2081">
        <v>0</v>
      </c>
      <c r="Q2081"/>
      <c r="R2081">
        <v>0</v>
      </c>
      <c r="S2081"/>
      <c r="T2081">
        <v>0</v>
      </c>
      <c r="U2081" t="s">
        <v>53</v>
      </c>
      <c r="V2081" t="s">
        <v>53</v>
      </c>
      <c r="W2081"/>
      <c r="X2081">
        <v>0</v>
      </c>
      <c r="Y2081">
        <v>0</v>
      </c>
      <c r="Z2081">
        <v>2</v>
      </c>
      <c r="AA2081">
        <v>22</v>
      </c>
      <c r="AB2081">
        <v>1</v>
      </c>
      <c r="AC2081">
        <v>0</v>
      </c>
      <c r="AD2081" t="s">
        <v>53</v>
      </c>
      <c r="AE2081">
        <f>COUNTIF($E$2:E2081,E2081)</f>
        <v>0</v>
      </c>
      <c r="AF2081">
        <f>COUNTIF($H$2:$H2081,H2081)</f>
        <v>0</v>
      </c>
      <c r="AG2081">
        <f>COUNTIF($M$2:M2081,M2081)</f>
        <v>0</v>
      </c>
      <c r="AH2081">
        <f>COUNTIF($O$2:O2081,O2081)</f>
        <v>0</v>
      </c>
      <c r="AI2081">
        <f>COUNTIF($Q$2:Q2081,Q2081)</f>
        <v>0</v>
      </c>
      <c r="AJ2081">
        <f>COUNTIF($S$2:S2081,S2081)</f>
        <v>0</v>
      </c>
      <c r="AK2081">
        <f t="shared" si="32"/>
        <v>0</v>
      </c>
      <c r="AL2081">
        <f>IF(AD2081="",0,COUNTIF($AD$2:AD2081,AD2081))</f>
        <v>0</v>
      </c>
    </row>
    <row r="2082" spans="1:38">
      <c r="A2082" t="s">
        <v>6680</v>
      </c>
      <c r="B2082" t="s">
        <v>56</v>
      </c>
      <c r="C2082">
        <v>200</v>
      </c>
      <c r="D2082" t="s">
        <v>54</v>
      </c>
      <c r="E2082" t="s">
        <v>6681</v>
      </c>
      <c r="F2082">
        <v>53</v>
      </c>
      <c r="G2082">
        <v>428</v>
      </c>
      <c r="H2082"/>
      <c r="I2082">
        <v>0</v>
      </c>
      <c r="J2082">
        <v>0</v>
      </c>
      <c r="K2082"/>
      <c r="L2082">
        <v>0</v>
      </c>
      <c r="M2082" t="s">
        <v>6682</v>
      </c>
      <c r="N2082">
        <v>40</v>
      </c>
      <c r="O2082"/>
      <c r="P2082">
        <v>0</v>
      </c>
      <c r="Q2082" t="s">
        <v>6663</v>
      </c>
      <c r="R2082">
        <v>16</v>
      </c>
      <c r="S2082" t="s">
        <v>6664</v>
      </c>
      <c r="T2082">
        <v>12</v>
      </c>
      <c r="U2082" t="s">
        <v>53</v>
      </c>
      <c r="V2082" t="s">
        <v>53</v>
      </c>
      <c r="W2082" t="s">
        <v>108</v>
      </c>
      <c r="X2082">
        <v>43904</v>
      </c>
      <c r="Y2082">
        <v>835</v>
      </c>
      <c r="Z2082">
        <v>1</v>
      </c>
      <c r="AA2082">
        <v>3679</v>
      </c>
      <c r="AB2082">
        <v>39</v>
      </c>
      <c r="AC2082">
        <v>5</v>
      </c>
      <c r="AD2082" t="s">
        <v>6683</v>
      </c>
      <c r="AE2082">
        <f>COUNTIF($E$2:E2082,E2082)</f>
        <v>1</v>
      </c>
      <c r="AF2082">
        <f>COUNTIF($H$2:$H2082,H2082)</f>
        <v>0</v>
      </c>
      <c r="AG2082">
        <f>COUNTIF($M$2:M2082,M2082)</f>
        <v>1</v>
      </c>
      <c r="AH2082">
        <f>COUNTIF($O$2:O2082,O2082)</f>
        <v>0</v>
      </c>
      <c r="AI2082">
        <f>COUNTIF($Q$2:Q2082,Q2082)</f>
        <v>2</v>
      </c>
      <c r="AJ2082">
        <f>COUNTIF($S$2:S2082,S2082)</f>
        <v>2</v>
      </c>
      <c r="AK2082">
        <f t="shared" si="32"/>
        <v>42.875</v>
      </c>
      <c r="AL2082">
        <f>IF(AD2082="",0,COUNTIF($AD$2:AD2082,AD2082))</f>
        <v>1</v>
      </c>
    </row>
    <row r="2083" spans="1:38">
      <c r="A2083" t="s">
        <v>6684</v>
      </c>
      <c r="B2083" t="s">
        <v>4</v>
      </c>
      <c r="C2083">
        <v>301</v>
      </c>
      <c r="D2083" t="s">
        <v>55</v>
      </c>
      <c r="E2083"/>
      <c r="F2083">
        <v>0</v>
      </c>
      <c r="G2083">
        <v>0</v>
      </c>
      <c r="H2083"/>
      <c r="I2083">
        <v>0</v>
      </c>
      <c r="J2083">
        <v>0</v>
      </c>
      <c r="K2083"/>
      <c r="L2083">
        <v>0</v>
      </c>
      <c r="M2083"/>
      <c r="N2083">
        <v>0</v>
      </c>
      <c r="O2083"/>
      <c r="P2083">
        <v>0</v>
      </c>
      <c r="Q2083"/>
      <c r="R2083">
        <v>0</v>
      </c>
      <c r="S2083"/>
      <c r="T2083">
        <v>0</v>
      </c>
      <c r="U2083" t="s">
        <v>53</v>
      </c>
      <c r="V2083" t="s">
        <v>53</v>
      </c>
      <c r="W2083"/>
      <c r="X2083">
        <v>0</v>
      </c>
      <c r="Y2083">
        <v>0</v>
      </c>
      <c r="Z2083">
        <v>4</v>
      </c>
      <c r="AA2083">
        <v>4</v>
      </c>
      <c r="AB2083">
        <v>1</v>
      </c>
      <c r="AC2083">
        <v>0</v>
      </c>
      <c r="AD2083" t="s">
        <v>53</v>
      </c>
      <c r="AE2083">
        <f>COUNTIF($E$2:E2083,E2083)</f>
        <v>0</v>
      </c>
      <c r="AF2083">
        <f>COUNTIF($H$2:$H2083,H2083)</f>
        <v>0</v>
      </c>
      <c r="AG2083">
        <f>COUNTIF($M$2:M2083,M2083)</f>
        <v>0</v>
      </c>
      <c r="AH2083">
        <f>COUNTIF($O$2:O2083,O2083)</f>
        <v>0</v>
      </c>
      <c r="AI2083">
        <f>COUNTIF($Q$2:Q2083,Q2083)</f>
        <v>0</v>
      </c>
      <c r="AJ2083">
        <f>COUNTIF($S$2:S2083,S2083)</f>
        <v>0</v>
      </c>
      <c r="AK2083">
        <f t="shared" si="32"/>
        <v>0</v>
      </c>
      <c r="AL2083">
        <f>IF(AD2083="",0,COUNTIF($AD$2:AD2083,AD2083))</f>
        <v>0</v>
      </c>
    </row>
    <row r="2084" spans="1:38">
      <c r="A2084" t="s">
        <v>6685</v>
      </c>
      <c r="B2084" t="s">
        <v>56</v>
      </c>
      <c r="C2084">
        <v>301</v>
      </c>
      <c r="D2084" t="s">
        <v>55</v>
      </c>
      <c r="E2084"/>
      <c r="F2084">
        <v>0</v>
      </c>
      <c r="G2084">
        <v>0</v>
      </c>
      <c r="H2084"/>
      <c r="I2084">
        <v>0</v>
      </c>
      <c r="J2084">
        <v>0</v>
      </c>
      <c r="K2084"/>
      <c r="L2084">
        <v>0</v>
      </c>
      <c r="M2084"/>
      <c r="N2084">
        <v>0</v>
      </c>
      <c r="O2084"/>
      <c r="P2084">
        <v>0</v>
      </c>
      <c r="Q2084"/>
      <c r="R2084">
        <v>0</v>
      </c>
      <c r="S2084"/>
      <c r="T2084">
        <v>0</v>
      </c>
      <c r="U2084" t="s">
        <v>53</v>
      </c>
      <c r="V2084" t="s">
        <v>53</v>
      </c>
      <c r="W2084"/>
      <c r="X2084">
        <v>0</v>
      </c>
      <c r="Y2084">
        <v>0</v>
      </c>
      <c r="Z2084">
        <v>3</v>
      </c>
      <c r="AA2084">
        <v>3</v>
      </c>
      <c r="AB2084">
        <v>1</v>
      </c>
      <c r="AC2084">
        <v>0</v>
      </c>
      <c r="AD2084" t="s">
        <v>53</v>
      </c>
      <c r="AE2084">
        <f>COUNTIF($E$2:E2084,E2084)</f>
        <v>0</v>
      </c>
      <c r="AF2084">
        <f>COUNTIF($H$2:$H2084,H2084)</f>
        <v>0</v>
      </c>
      <c r="AG2084">
        <f>COUNTIF($M$2:M2084,M2084)</f>
        <v>0</v>
      </c>
      <c r="AH2084">
        <f>COUNTIF($O$2:O2084,O2084)</f>
        <v>0</v>
      </c>
      <c r="AI2084">
        <f>COUNTIF($Q$2:Q2084,Q2084)</f>
        <v>0</v>
      </c>
      <c r="AJ2084">
        <f>COUNTIF($S$2:S2084,S2084)</f>
        <v>0</v>
      </c>
      <c r="AK2084">
        <f t="shared" si="32"/>
        <v>0</v>
      </c>
      <c r="AL2084">
        <f>IF(AD2084="",0,COUNTIF($AD$2:AD2084,AD2084))</f>
        <v>0</v>
      </c>
    </row>
    <row r="2085" spans="1:38">
      <c r="A2085" t="s">
        <v>6686</v>
      </c>
      <c r="B2085" t="s">
        <v>4</v>
      </c>
      <c r="C2085">
        <v>301</v>
      </c>
      <c r="D2085" t="s">
        <v>55</v>
      </c>
      <c r="E2085"/>
      <c r="F2085">
        <v>0</v>
      </c>
      <c r="G2085">
        <v>0</v>
      </c>
      <c r="H2085"/>
      <c r="I2085">
        <v>0</v>
      </c>
      <c r="J2085">
        <v>0</v>
      </c>
      <c r="K2085"/>
      <c r="L2085">
        <v>0</v>
      </c>
      <c r="M2085"/>
      <c r="N2085">
        <v>0</v>
      </c>
      <c r="O2085"/>
      <c r="P2085">
        <v>0</v>
      </c>
      <c r="Q2085"/>
      <c r="R2085">
        <v>0</v>
      </c>
      <c r="S2085"/>
      <c r="T2085">
        <v>0</v>
      </c>
      <c r="U2085" t="s">
        <v>53</v>
      </c>
      <c r="V2085" t="s">
        <v>53</v>
      </c>
      <c r="W2085"/>
      <c r="X2085">
        <v>0</v>
      </c>
      <c r="Y2085">
        <v>0</v>
      </c>
      <c r="Z2085">
        <v>4</v>
      </c>
      <c r="AA2085">
        <v>2</v>
      </c>
      <c r="AB2085">
        <v>1</v>
      </c>
      <c r="AC2085">
        <v>0</v>
      </c>
      <c r="AD2085" t="s">
        <v>53</v>
      </c>
      <c r="AE2085">
        <f>COUNTIF($E$2:E2085,E2085)</f>
        <v>0</v>
      </c>
      <c r="AF2085">
        <f>COUNTIF($H$2:$H2085,H2085)</f>
        <v>0</v>
      </c>
      <c r="AG2085">
        <f>COUNTIF($M$2:M2085,M2085)</f>
        <v>0</v>
      </c>
      <c r="AH2085">
        <f>COUNTIF($O$2:O2085,O2085)</f>
        <v>0</v>
      </c>
      <c r="AI2085">
        <f>COUNTIF($Q$2:Q2085,Q2085)</f>
        <v>0</v>
      </c>
      <c r="AJ2085">
        <f>COUNTIF($S$2:S2085,S2085)</f>
        <v>0</v>
      </c>
      <c r="AK2085">
        <f t="shared" si="32"/>
        <v>0</v>
      </c>
      <c r="AL2085">
        <f>IF(AD2085="",0,COUNTIF($AD$2:AD2085,AD2085))</f>
        <v>0</v>
      </c>
    </row>
    <row r="2086" spans="1:38">
      <c r="A2086" t="s">
        <v>6687</v>
      </c>
      <c r="B2086" t="s">
        <v>4</v>
      </c>
      <c r="C2086">
        <v>301</v>
      </c>
      <c r="D2086" t="s">
        <v>55</v>
      </c>
      <c r="E2086"/>
      <c r="F2086">
        <v>0</v>
      </c>
      <c r="G2086">
        <v>0</v>
      </c>
      <c r="H2086"/>
      <c r="I2086">
        <v>0</v>
      </c>
      <c r="J2086">
        <v>0</v>
      </c>
      <c r="K2086"/>
      <c r="L2086">
        <v>0</v>
      </c>
      <c r="M2086"/>
      <c r="N2086">
        <v>0</v>
      </c>
      <c r="O2086"/>
      <c r="P2086">
        <v>0</v>
      </c>
      <c r="Q2086"/>
      <c r="R2086">
        <v>0</v>
      </c>
      <c r="S2086"/>
      <c r="T2086">
        <v>0</v>
      </c>
      <c r="U2086" t="s">
        <v>53</v>
      </c>
      <c r="V2086" t="s">
        <v>53</v>
      </c>
      <c r="W2086"/>
      <c r="X2086">
        <v>0</v>
      </c>
      <c r="Y2086">
        <v>0</v>
      </c>
      <c r="Z2086">
        <v>4</v>
      </c>
      <c r="AA2086">
        <v>4</v>
      </c>
      <c r="AB2086">
        <v>1</v>
      </c>
      <c r="AC2086">
        <v>0</v>
      </c>
      <c r="AD2086" t="s">
        <v>53</v>
      </c>
      <c r="AE2086">
        <f>COUNTIF($E$2:E2086,E2086)</f>
        <v>0</v>
      </c>
      <c r="AF2086">
        <f>COUNTIF($H$2:$H2086,H2086)</f>
        <v>0</v>
      </c>
      <c r="AG2086">
        <f>COUNTIF($M$2:M2086,M2086)</f>
        <v>0</v>
      </c>
      <c r="AH2086">
        <f>COUNTIF($O$2:O2086,O2086)</f>
        <v>0</v>
      </c>
      <c r="AI2086">
        <f>COUNTIF($Q$2:Q2086,Q2086)</f>
        <v>0</v>
      </c>
      <c r="AJ2086">
        <f>COUNTIF($S$2:S2086,S2086)</f>
        <v>0</v>
      </c>
      <c r="AK2086">
        <f t="shared" si="32"/>
        <v>0</v>
      </c>
      <c r="AL2086">
        <f>IF(AD2086="",0,COUNTIF($AD$2:AD2086,AD2086))</f>
        <v>0</v>
      </c>
    </row>
    <row r="2087" spans="1:38">
      <c r="A2087" t="s">
        <v>6688</v>
      </c>
      <c r="B2087" t="s">
        <v>4</v>
      </c>
      <c r="C2087">
        <v>301</v>
      </c>
      <c r="D2087" t="s">
        <v>55</v>
      </c>
      <c r="E2087"/>
      <c r="F2087">
        <v>0</v>
      </c>
      <c r="G2087">
        <v>0</v>
      </c>
      <c r="H2087"/>
      <c r="I2087">
        <v>0</v>
      </c>
      <c r="J2087">
        <v>0</v>
      </c>
      <c r="K2087"/>
      <c r="L2087">
        <v>0</v>
      </c>
      <c r="M2087"/>
      <c r="N2087">
        <v>0</v>
      </c>
      <c r="O2087"/>
      <c r="P2087">
        <v>0</v>
      </c>
      <c r="Q2087"/>
      <c r="R2087">
        <v>0</v>
      </c>
      <c r="S2087"/>
      <c r="T2087">
        <v>0</v>
      </c>
      <c r="U2087" t="s">
        <v>53</v>
      </c>
      <c r="V2087" t="s">
        <v>53</v>
      </c>
      <c r="W2087"/>
      <c r="X2087">
        <v>0</v>
      </c>
      <c r="Y2087">
        <v>0</v>
      </c>
      <c r="Z2087">
        <v>4</v>
      </c>
      <c r="AA2087">
        <v>2</v>
      </c>
      <c r="AB2087">
        <v>1</v>
      </c>
      <c r="AC2087">
        <v>0</v>
      </c>
      <c r="AD2087" t="s">
        <v>53</v>
      </c>
      <c r="AE2087">
        <f>COUNTIF($E$2:E2087,E2087)</f>
        <v>0</v>
      </c>
      <c r="AF2087">
        <f>COUNTIF($H$2:$H2087,H2087)</f>
        <v>0</v>
      </c>
      <c r="AG2087">
        <f>COUNTIF($M$2:M2087,M2087)</f>
        <v>0</v>
      </c>
      <c r="AH2087">
        <f>COUNTIF($O$2:O2087,O2087)</f>
        <v>0</v>
      </c>
      <c r="AI2087">
        <f>COUNTIF($Q$2:Q2087,Q2087)</f>
        <v>0</v>
      </c>
      <c r="AJ2087">
        <f>COUNTIF($S$2:S2087,S2087)</f>
        <v>0</v>
      </c>
      <c r="AK2087">
        <f t="shared" si="32"/>
        <v>0</v>
      </c>
      <c r="AL2087">
        <f>IF(AD2087="",0,COUNTIF($AD$2:AD2087,AD2087))</f>
        <v>0</v>
      </c>
    </row>
    <row r="2088" spans="1:38">
      <c r="A2088" t="s">
        <v>6689</v>
      </c>
      <c r="B2088" t="s">
        <v>56</v>
      </c>
      <c r="C2088">
        <v>301</v>
      </c>
      <c r="D2088" t="s">
        <v>55</v>
      </c>
      <c r="E2088"/>
      <c r="F2088">
        <v>0</v>
      </c>
      <c r="G2088">
        <v>0</v>
      </c>
      <c r="H2088"/>
      <c r="I2088">
        <v>0</v>
      </c>
      <c r="J2088">
        <v>0</v>
      </c>
      <c r="K2088"/>
      <c r="L2088">
        <v>0</v>
      </c>
      <c r="M2088"/>
      <c r="N2088">
        <v>0</v>
      </c>
      <c r="O2088"/>
      <c r="P2088">
        <v>0</v>
      </c>
      <c r="Q2088"/>
      <c r="R2088">
        <v>0</v>
      </c>
      <c r="S2088"/>
      <c r="T2088">
        <v>0</v>
      </c>
      <c r="U2088" t="s">
        <v>53</v>
      </c>
      <c r="V2088" t="s">
        <v>53</v>
      </c>
      <c r="W2088"/>
      <c r="X2088">
        <v>0</v>
      </c>
      <c r="Y2088">
        <v>0</v>
      </c>
      <c r="Z2088">
        <v>4</v>
      </c>
      <c r="AA2088">
        <v>2</v>
      </c>
      <c r="AB2088">
        <v>1</v>
      </c>
      <c r="AC2088">
        <v>0</v>
      </c>
      <c r="AD2088" t="s">
        <v>53</v>
      </c>
      <c r="AE2088">
        <f>COUNTIF($E$2:E2088,E2088)</f>
        <v>0</v>
      </c>
      <c r="AF2088">
        <f>COUNTIF($H$2:$H2088,H2088)</f>
        <v>0</v>
      </c>
      <c r="AG2088">
        <f>COUNTIF($M$2:M2088,M2088)</f>
        <v>0</v>
      </c>
      <c r="AH2088">
        <f>COUNTIF($O$2:O2088,O2088)</f>
        <v>0</v>
      </c>
      <c r="AI2088">
        <f>COUNTIF($Q$2:Q2088,Q2088)</f>
        <v>0</v>
      </c>
      <c r="AJ2088">
        <f>COUNTIF($S$2:S2088,S2088)</f>
        <v>0</v>
      </c>
      <c r="AK2088">
        <f t="shared" si="32"/>
        <v>0</v>
      </c>
      <c r="AL2088">
        <f>IF(AD2088="",0,COUNTIF($AD$2:AD2088,AD2088))</f>
        <v>0</v>
      </c>
    </row>
    <row r="2089" spans="1:38">
      <c r="A2089" t="s">
        <v>6690</v>
      </c>
      <c r="B2089" t="s">
        <v>56</v>
      </c>
      <c r="C2089">
        <v>200</v>
      </c>
      <c r="D2089" t="s">
        <v>54</v>
      </c>
      <c r="E2089" t="s">
        <v>6691</v>
      </c>
      <c r="F2089">
        <v>44</v>
      </c>
      <c r="G2089">
        <v>365</v>
      </c>
      <c r="H2089"/>
      <c r="I2089">
        <v>0</v>
      </c>
      <c r="J2089">
        <v>0</v>
      </c>
      <c r="K2089"/>
      <c r="L2089">
        <v>0</v>
      </c>
      <c r="M2089" t="s">
        <v>6692</v>
      </c>
      <c r="N2089">
        <v>25</v>
      </c>
      <c r="O2089"/>
      <c r="P2089">
        <v>0</v>
      </c>
      <c r="Q2089" t="s">
        <v>145</v>
      </c>
      <c r="R2089">
        <v>10</v>
      </c>
      <c r="S2089"/>
      <c r="T2089">
        <v>0</v>
      </c>
      <c r="U2089" t="s">
        <v>53</v>
      </c>
      <c r="V2089" t="s">
        <v>53</v>
      </c>
      <c r="W2089" t="s">
        <v>108</v>
      </c>
      <c r="X2089">
        <v>36985</v>
      </c>
      <c r="Y2089">
        <v>798</v>
      </c>
      <c r="Z2089">
        <v>2</v>
      </c>
      <c r="AA2089">
        <v>13</v>
      </c>
      <c r="AB2089">
        <v>32</v>
      </c>
      <c r="AC2089">
        <v>1</v>
      </c>
      <c r="AD2089" t="s">
        <v>6693</v>
      </c>
      <c r="AE2089">
        <f>COUNTIF($E$2:E2089,E2089)</f>
        <v>1</v>
      </c>
      <c r="AF2089">
        <f>COUNTIF($H$2:$H2089,H2089)</f>
        <v>0</v>
      </c>
      <c r="AG2089">
        <f>COUNTIF($M$2:M2089,M2089)</f>
        <v>1</v>
      </c>
      <c r="AH2089">
        <f>COUNTIF($O$2:O2089,O2089)</f>
        <v>0</v>
      </c>
      <c r="AI2089">
        <f>COUNTIF($Q$2:Q2089,Q2089)</f>
        <v>7</v>
      </c>
      <c r="AJ2089">
        <f>COUNTIF($S$2:S2089,S2089)</f>
        <v>0</v>
      </c>
      <c r="AK2089">
        <f t="shared" si="32"/>
        <v>36.1181640625</v>
      </c>
      <c r="AL2089">
        <f>IF(AD2089="",0,COUNTIF($AD$2:AD2089,AD2089))</f>
        <v>1</v>
      </c>
    </row>
    <row r="2090" spans="1:38">
      <c r="A2090" t="s">
        <v>6694</v>
      </c>
      <c r="B2090" t="s">
        <v>56</v>
      </c>
      <c r="C2090">
        <v>301</v>
      </c>
      <c r="D2090" t="s">
        <v>55</v>
      </c>
      <c r="E2090"/>
      <c r="F2090">
        <v>0</v>
      </c>
      <c r="G2090">
        <v>0</v>
      </c>
      <c r="H2090"/>
      <c r="I2090">
        <v>0</v>
      </c>
      <c r="J2090">
        <v>0</v>
      </c>
      <c r="K2090"/>
      <c r="L2090">
        <v>0</v>
      </c>
      <c r="M2090"/>
      <c r="N2090">
        <v>0</v>
      </c>
      <c r="O2090"/>
      <c r="P2090">
        <v>0</v>
      </c>
      <c r="Q2090"/>
      <c r="R2090">
        <v>0</v>
      </c>
      <c r="S2090"/>
      <c r="T2090">
        <v>0</v>
      </c>
      <c r="U2090" t="s">
        <v>53</v>
      </c>
      <c r="V2090" t="s">
        <v>53</v>
      </c>
      <c r="W2090"/>
      <c r="X2090">
        <v>0</v>
      </c>
      <c r="Y2090">
        <v>0</v>
      </c>
      <c r="Z2090">
        <v>3</v>
      </c>
      <c r="AA2090">
        <v>1</v>
      </c>
      <c r="AB2090">
        <v>1</v>
      </c>
      <c r="AC2090">
        <v>0</v>
      </c>
      <c r="AD2090" t="s">
        <v>53</v>
      </c>
      <c r="AE2090">
        <f>COUNTIF($E$2:E2090,E2090)</f>
        <v>0</v>
      </c>
      <c r="AF2090">
        <f>COUNTIF($H$2:$H2090,H2090)</f>
        <v>0</v>
      </c>
      <c r="AG2090">
        <f>COUNTIF($M$2:M2090,M2090)</f>
        <v>0</v>
      </c>
      <c r="AH2090">
        <f>COUNTIF($O$2:O2090,O2090)</f>
        <v>0</v>
      </c>
      <c r="AI2090">
        <f>COUNTIF($Q$2:Q2090,Q2090)</f>
        <v>0</v>
      </c>
      <c r="AJ2090">
        <f>COUNTIF($S$2:S2090,S2090)</f>
        <v>0</v>
      </c>
      <c r="AK2090">
        <f t="shared" si="32"/>
        <v>0</v>
      </c>
      <c r="AL2090">
        <f>IF(AD2090="",0,COUNTIF($AD$2:AD2090,AD2090))</f>
        <v>0</v>
      </c>
    </row>
    <row r="2091" spans="1:38">
      <c r="A2091" t="s">
        <v>6695</v>
      </c>
      <c r="B2091" t="s">
        <v>4</v>
      </c>
      <c r="C2091">
        <v>301</v>
      </c>
      <c r="D2091" t="s">
        <v>55</v>
      </c>
      <c r="E2091"/>
      <c r="F2091">
        <v>0</v>
      </c>
      <c r="G2091">
        <v>0</v>
      </c>
      <c r="H2091"/>
      <c r="I2091">
        <v>0</v>
      </c>
      <c r="J2091">
        <v>0</v>
      </c>
      <c r="K2091"/>
      <c r="L2091">
        <v>0</v>
      </c>
      <c r="M2091"/>
      <c r="N2091">
        <v>0</v>
      </c>
      <c r="O2091"/>
      <c r="P2091">
        <v>0</v>
      </c>
      <c r="Q2091"/>
      <c r="R2091">
        <v>0</v>
      </c>
      <c r="S2091"/>
      <c r="T2091">
        <v>0</v>
      </c>
      <c r="U2091" t="s">
        <v>53</v>
      </c>
      <c r="V2091" t="s">
        <v>53</v>
      </c>
      <c r="W2091"/>
      <c r="X2091">
        <v>188</v>
      </c>
      <c r="Y2091">
        <v>0</v>
      </c>
      <c r="Z2091">
        <v>3</v>
      </c>
      <c r="AA2091">
        <v>1</v>
      </c>
      <c r="AB2091">
        <v>1</v>
      </c>
      <c r="AC2091">
        <v>0</v>
      </c>
      <c r="AD2091" t="s">
        <v>53</v>
      </c>
      <c r="AE2091">
        <f>COUNTIF($E$2:E2091,E2091)</f>
        <v>0</v>
      </c>
      <c r="AF2091">
        <f>COUNTIF($H$2:$H2091,H2091)</f>
        <v>0</v>
      </c>
      <c r="AG2091">
        <f>COUNTIF($M$2:M2091,M2091)</f>
        <v>0</v>
      </c>
      <c r="AH2091">
        <f>COUNTIF($O$2:O2091,O2091)</f>
        <v>0</v>
      </c>
      <c r="AI2091">
        <f>COUNTIF($Q$2:Q2091,Q2091)</f>
        <v>0</v>
      </c>
      <c r="AJ2091">
        <f>COUNTIF($S$2:S2091,S2091)</f>
        <v>0</v>
      </c>
      <c r="AK2091">
        <f t="shared" si="32"/>
        <v>0.18359375</v>
      </c>
      <c r="AL2091">
        <f>IF(AD2091="",0,COUNTIF($AD$2:AD2091,AD2091))</f>
        <v>0</v>
      </c>
    </row>
    <row r="2092" spans="1:38">
      <c r="A2092" t="s">
        <v>6696</v>
      </c>
      <c r="B2092" t="s">
        <v>4</v>
      </c>
      <c r="C2092">
        <v>301</v>
      </c>
      <c r="D2092" t="s">
        <v>55</v>
      </c>
      <c r="E2092"/>
      <c r="F2092">
        <v>0</v>
      </c>
      <c r="G2092">
        <v>0</v>
      </c>
      <c r="H2092"/>
      <c r="I2092">
        <v>0</v>
      </c>
      <c r="J2092">
        <v>0</v>
      </c>
      <c r="K2092"/>
      <c r="L2092">
        <v>0</v>
      </c>
      <c r="M2092"/>
      <c r="N2092">
        <v>0</v>
      </c>
      <c r="O2092"/>
      <c r="P2092">
        <v>0</v>
      </c>
      <c r="Q2092"/>
      <c r="R2092">
        <v>0</v>
      </c>
      <c r="S2092"/>
      <c r="T2092">
        <v>0</v>
      </c>
      <c r="U2092" t="s">
        <v>53</v>
      </c>
      <c r="V2092" t="s">
        <v>53</v>
      </c>
      <c r="W2092"/>
      <c r="X2092">
        <v>188</v>
      </c>
      <c r="Y2092">
        <v>0</v>
      </c>
      <c r="Z2092">
        <v>3</v>
      </c>
      <c r="AA2092">
        <v>1</v>
      </c>
      <c r="AB2092">
        <v>1</v>
      </c>
      <c r="AC2092">
        <v>0</v>
      </c>
      <c r="AD2092" t="s">
        <v>53</v>
      </c>
      <c r="AE2092">
        <f>COUNTIF($E$2:E2092,E2092)</f>
        <v>0</v>
      </c>
      <c r="AF2092">
        <f>COUNTIF($H$2:$H2092,H2092)</f>
        <v>0</v>
      </c>
      <c r="AG2092">
        <f>COUNTIF($M$2:M2092,M2092)</f>
        <v>0</v>
      </c>
      <c r="AH2092">
        <f>COUNTIF($O$2:O2092,O2092)</f>
        <v>0</v>
      </c>
      <c r="AI2092">
        <f>COUNTIF($Q$2:Q2092,Q2092)</f>
        <v>0</v>
      </c>
      <c r="AJ2092">
        <f>COUNTIF($S$2:S2092,S2092)</f>
        <v>0</v>
      </c>
      <c r="AK2092">
        <f t="shared" si="32"/>
        <v>0.18359375</v>
      </c>
      <c r="AL2092">
        <f>IF(AD2092="",0,COUNTIF($AD$2:AD2092,AD2092))</f>
        <v>0</v>
      </c>
    </row>
    <row r="2093" spans="1:38">
      <c r="A2093" t="s">
        <v>6697</v>
      </c>
      <c r="B2093" t="s">
        <v>56</v>
      </c>
      <c r="C2093">
        <v>301</v>
      </c>
      <c r="D2093" t="s">
        <v>55</v>
      </c>
      <c r="E2093"/>
      <c r="F2093">
        <v>0</v>
      </c>
      <c r="G2093">
        <v>0</v>
      </c>
      <c r="H2093"/>
      <c r="I2093">
        <v>0</v>
      </c>
      <c r="J2093">
        <v>0</v>
      </c>
      <c r="K2093"/>
      <c r="L2093">
        <v>0</v>
      </c>
      <c r="M2093"/>
      <c r="N2093">
        <v>0</v>
      </c>
      <c r="O2093"/>
      <c r="P2093">
        <v>0</v>
      </c>
      <c r="Q2093"/>
      <c r="R2093">
        <v>0</v>
      </c>
      <c r="S2093"/>
      <c r="T2093">
        <v>0</v>
      </c>
      <c r="U2093" t="s">
        <v>53</v>
      </c>
      <c r="V2093" t="s">
        <v>53</v>
      </c>
      <c r="W2093"/>
      <c r="X2093">
        <v>0</v>
      </c>
      <c r="Y2093">
        <v>0</v>
      </c>
      <c r="Z2093">
        <v>3</v>
      </c>
      <c r="AA2093">
        <v>14</v>
      </c>
      <c r="AB2093">
        <v>1</v>
      </c>
      <c r="AC2093">
        <v>0</v>
      </c>
      <c r="AD2093" t="s">
        <v>53</v>
      </c>
      <c r="AE2093">
        <f>COUNTIF($E$2:E2093,E2093)</f>
        <v>0</v>
      </c>
      <c r="AF2093">
        <f>COUNTIF($H$2:$H2093,H2093)</f>
        <v>0</v>
      </c>
      <c r="AG2093">
        <f>COUNTIF($M$2:M2093,M2093)</f>
        <v>0</v>
      </c>
      <c r="AH2093">
        <f>COUNTIF($O$2:O2093,O2093)</f>
        <v>0</v>
      </c>
      <c r="AI2093">
        <f>COUNTIF($Q$2:Q2093,Q2093)</f>
        <v>0</v>
      </c>
      <c r="AJ2093">
        <f>COUNTIF($S$2:S2093,S2093)</f>
        <v>0</v>
      </c>
      <c r="AK2093">
        <f t="shared" si="32"/>
        <v>0</v>
      </c>
      <c r="AL2093">
        <f>IF(AD2093="",0,COUNTIF($AD$2:AD2093,AD2093))</f>
        <v>0</v>
      </c>
    </row>
    <row r="2094" spans="1:38">
      <c r="A2094" t="s">
        <v>6698</v>
      </c>
      <c r="B2094" t="s">
        <v>56</v>
      </c>
      <c r="C2094">
        <v>200</v>
      </c>
      <c r="D2094" t="s">
        <v>54</v>
      </c>
      <c r="E2094" t="s">
        <v>6699</v>
      </c>
      <c r="F2094">
        <v>55</v>
      </c>
      <c r="G2094">
        <v>501</v>
      </c>
      <c r="H2094"/>
      <c r="I2094">
        <v>0</v>
      </c>
      <c r="J2094">
        <v>0</v>
      </c>
      <c r="K2094"/>
      <c r="L2094">
        <v>0</v>
      </c>
      <c r="M2094" t="s">
        <v>6700</v>
      </c>
      <c r="N2094">
        <v>37</v>
      </c>
      <c r="O2094"/>
      <c r="P2094">
        <v>0</v>
      </c>
      <c r="Q2094" t="s">
        <v>6701</v>
      </c>
      <c r="R2094">
        <v>22</v>
      </c>
      <c r="S2094" t="s">
        <v>6702</v>
      </c>
      <c r="T2094">
        <v>18</v>
      </c>
      <c r="U2094" t="s">
        <v>53</v>
      </c>
      <c r="V2094" t="s">
        <v>53</v>
      </c>
      <c r="W2094" t="s">
        <v>108</v>
      </c>
      <c r="X2094">
        <v>38352</v>
      </c>
      <c r="Y2094">
        <v>870</v>
      </c>
      <c r="Z2094">
        <v>1</v>
      </c>
      <c r="AA2094">
        <v>1869</v>
      </c>
      <c r="AB2094">
        <v>41</v>
      </c>
      <c r="AC2094">
        <v>2</v>
      </c>
      <c r="AD2094" t="s">
        <v>6703</v>
      </c>
      <c r="AE2094">
        <f>COUNTIF($E$2:E2094,E2094)</f>
        <v>1</v>
      </c>
      <c r="AF2094">
        <f>COUNTIF($H$2:$H2094,H2094)</f>
        <v>0</v>
      </c>
      <c r="AG2094">
        <f>COUNTIF($M$2:M2094,M2094)</f>
        <v>1</v>
      </c>
      <c r="AH2094">
        <f>COUNTIF($O$2:O2094,O2094)</f>
        <v>0</v>
      </c>
      <c r="AI2094">
        <f>COUNTIF($Q$2:Q2094,Q2094)</f>
        <v>1</v>
      </c>
      <c r="AJ2094">
        <f>COUNTIF($S$2:S2094,S2094)</f>
        <v>1</v>
      </c>
      <c r="AK2094">
        <f t="shared" si="32"/>
        <v>37.453125</v>
      </c>
      <c r="AL2094">
        <f>IF(AD2094="",0,COUNTIF($AD$2:AD2094,AD2094))</f>
        <v>1</v>
      </c>
    </row>
    <row r="2095" spans="1:38">
      <c r="A2095" t="s">
        <v>6704</v>
      </c>
      <c r="B2095" t="s">
        <v>56</v>
      </c>
      <c r="C2095">
        <v>301</v>
      </c>
      <c r="D2095" t="s">
        <v>55</v>
      </c>
      <c r="E2095"/>
      <c r="F2095">
        <v>0</v>
      </c>
      <c r="G2095">
        <v>0</v>
      </c>
      <c r="H2095"/>
      <c r="I2095">
        <v>0</v>
      </c>
      <c r="J2095">
        <v>0</v>
      </c>
      <c r="K2095"/>
      <c r="L2095">
        <v>0</v>
      </c>
      <c r="M2095"/>
      <c r="N2095">
        <v>0</v>
      </c>
      <c r="O2095"/>
      <c r="P2095">
        <v>0</v>
      </c>
      <c r="Q2095"/>
      <c r="R2095">
        <v>0</v>
      </c>
      <c r="S2095"/>
      <c r="T2095">
        <v>0</v>
      </c>
      <c r="U2095" t="s">
        <v>53</v>
      </c>
      <c r="V2095" t="s">
        <v>53</v>
      </c>
      <c r="W2095"/>
      <c r="X2095">
        <v>0</v>
      </c>
      <c r="Y2095">
        <v>0</v>
      </c>
      <c r="Z2095">
        <v>2</v>
      </c>
      <c r="AA2095">
        <v>1</v>
      </c>
      <c r="AB2095">
        <v>1</v>
      </c>
      <c r="AC2095">
        <v>0</v>
      </c>
      <c r="AD2095" t="s">
        <v>53</v>
      </c>
      <c r="AE2095">
        <f>COUNTIF($E$2:E2095,E2095)</f>
        <v>0</v>
      </c>
      <c r="AF2095">
        <f>COUNTIF($H$2:$H2095,H2095)</f>
        <v>0</v>
      </c>
      <c r="AG2095">
        <f>COUNTIF($M$2:M2095,M2095)</f>
        <v>0</v>
      </c>
      <c r="AH2095">
        <f>COUNTIF($O$2:O2095,O2095)</f>
        <v>0</v>
      </c>
      <c r="AI2095">
        <f>COUNTIF($Q$2:Q2095,Q2095)</f>
        <v>0</v>
      </c>
      <c r="AJ2095">
        <f>COUNTIF($S$2:S2095,S2095)</f>
        <v>0</v>
      </c>
      <c r="AK2095">
        <f t="shared" si="32"/>
        <v>0</v>
      </c>
      <c r="AL2095">
        <f>IF(AD2095="",0,COUNTIF($AD$2:AD2095,AD2095))</f>
        <v>0</v>
      </c>
    </row>
    <row r="2096" spans="1:38">
      <c r="A2096" t="s">
        <v>6705</v>
      </c>
      <c r="B2096" t="s">
        <v>56</v>
      </c>
      <c r="C2096">
        <v>301</v>
      </c>
      <c r="D2096" t="s">
        <v>55</v>
      </c>
      <c r="E2096"/>
      <c r="F2096">
        <v>0</v>
      </c>
      <c r="G2096">
        <v>0</v>
      </c>
      <c r="H2096"/>
      <c r="I2096">
        <v>0</v>
      </c>
      <c r="J2096">
        <v>0</v>
      </c>
      <c r="K2096"/>
      <c r="L2096">
        <v>0</v>
      </c>
      <c r="M2096"/>
      <c r="N2096">
        <v>0</v>
      </c>
      <c r="O2096"/>
      <c r="P2096">
        <v>0</v>
      </c>
      <c r="Q2096"/>
      <c r="R2096">
        <v>0</v>
      </c>
      <c r="S2096"/>
      <c r="T2096">
        <v>0</v>
      </c>
      <c r="U2096" t="s">
        <v>53</v>
      </c>
      <c r="V2096" t="s">
        <v>53</v>
      </c>
      <c r="W2096"/>
      <c r="X2096">
        <v>0</v>
      </c>
      <c r="Y2096">
        <v>0</v>
      </c>
      <c r="Z2096">
        <v>2</v>
      </c>
      <c r="AA2096">
        <v>22</v>
      </c>
      <c r="AB2096">
        <v>1</v>
      </c>
      <c r="AC2096">
        <v>0</v>
      </c>
      <c r="AD2096" t="s">
        <v>53</v>
      </c>
      <c r="AE2096">
        <f>COUNTIF($E$2:E2096,E2096)</f>
        <v>0</v>
      </c>
      <c r="AF2096">
        <f>COUNTIF($H$2:$H2096,H2096)</f>
        <v>0</v>
      </c>
      <c r="AG2096">
        <f>COUNTIF($M$2:M2096,M2096)</f>
        <v>0</v>
      </c>
      <c r="AH2096">
        <f>COUNTIF($O$2:O2096,O2096)</f>
        <v>0</v>
      </c>
      <c r="AI2096">
        <f>COUNTIF($Q$2:Q2096,Q2096)</f>
        <v>0</v>
      </c>
      <c r="AJ2096">
        <f>COUNTIF($S$2:S2096,S2096)</f>
        <v>0</v>
      </c>
      <c r="AK2096">
        <f t="shared" si="32"/>
        <v>0</v>
      </c>
      <c r="AL2096">
        <f>IF(AD2096="",0,COUNTIF($AD$2:AD2096,AD2096))</f>
        <v>0</v>
      </c>
    </row>
    <row r="2097" spans="1:38">
      <c r="A2097" t="s">
        <v>6706</v>
      </c>
      <c r="B2097" t="s">
        <v>56</v>
      </c>
      <c r="C2097">
        <v>200</v>
      </c>
      <c r="D2097" t="s">
        <v>54</v>
      </c>
      <c r="E2097" t="s">
        <v>6707</v>
      </c>
      <c r="F2097">
        <v>53</v>
      </c>
      <c r="G2097">
        <v>438</v>
      </c>
      <c r="H2097"/>
      <c r="I2097">
        <v>0</v>
      </c>
      <c r="J2097">
        <v>0</v>
      </c>
      <c r="K2097"/>
      <c r="L2097">
        <v>0</v>
      </c>
      <c r="M2097" t="s">
        <v>6708</v>
      </c>
      <c r="N2097">
        <v>40</v>
      </c>
      <c r="O2097"/>
      <c r="P2097">
        <v>0</v>
      </c>
      <c r="Q2097" t="s">
        <v>6663</v>
      </c>
      <c r="R2097">
        <v>16</v>
      </c>
      <c r="S2097" t="s">
        <v>6664</v>
      </c>
      <c r="T2097">
        <v>12</v>
      </c>
      <c r="U2097" t="s">
        <v>53</v>
      </c>
      <c r="V2097" t="s">
        <v>53</v>
      </c>
      <c r="W2097" t="s">
        <v>108</v>
      </c>
      <c r="X2097">
        <v>54412</v>
      </c>
      <c r="Y2097">
        <v>1182</v>
      </c>
      <c r="Z2097">
        <v>2</v>
      </c>
      <c r="AA2097">
        <v>26</v>
      </c>
      <c r="AB2097">
        <v>44</v>
      </c>
      <c r="AC2097">
        <v>6</v>
      </c>
      <c r="AD2097" t="s">
        <v>6709</v>
      </c>
      <c r="AE2097">
        <f>COUNTIF($E$2:E2097,E2097)</f>
        <v>1</v>
      </c>
      <c r="AF2097">
        <f>COUNTIF($H$2:$H2097,H2097)</f>
        <v>0</v>
      </c>
      <c r="AG2097">
        <f>COUNTIF($M$2:M2097,M2097)</f>
        <v>1</v>
      </c>
      <c r="AH2097">
        <f>COUNTIF($O$2:O2097,O2097)</f>
        <v>0</v>
      </c>
      <c r="AI2097">
        <f>COUNTIF($Q$2:Q2097,Q2097)</f>
        <v>3</v>
      </c>
      <c r="AJ2097">
        <f>COUNTIF($S$2:S2097,S2097)</f>
        <v>3</v>
      </c>
      <c r="AK2097">
        <f t="shared" si="32"/>
        <v>53.13671875</v>
      </c>
      <c r="AL2097">
        <f>IF(AD2097="",0,COUNTIF($AD$2:AD2097,AD2097))</f>
        <v>1</v>
      </c>
    </row>
    <row r="2098" spans="1:38">
      <c r="A2098" t="s">
        <v>6710</v>
      </c>
      <c r="B2098" t="s">
        <v>4</v>
      </c>
      <c r="C2098">
        <v>301</v>
      </c>
      <c r="D2098" t="s">
        <v>55</v>
      </c>
      <c r="E2098"/>
      <c r="F2098">
        <v>0</v>
      </c>
      <c r="G2098">
        <v>0</v>
      </c>
      <c r="H2098"/>
      <c r="I2098">
        <v>0</v>
      </c>
      <c r="J2098">
        <v>0</v>
      </c>
      <c r="K2098"/>
      <c r="L2098">
        <v>0</v>
      </c>
      <c r="M2098"/>
      <c r="N2098">
        <v>0</v>
      </c>
      <c r="O2098"/>
      <c r="P2098">
        <v>0</v>
      </c>
      <c r="Q2098"/>
      <c r="R2098">
        <v>0</v>
      </c>
      <c r="S2098"/>
      <c r="T2098">
        <v>0</v>
      </c>
      <c r="U2098" t="s">
        <v>53</v>
      </c>
      <c r="V2098" t="s">
        <v>53</v>
      </c>
      <c r="W2098"/>
      <c r="X2098">
        <v>0</v>
      </c>
      <c r="Y2098">
        <v>0</v>
      </c>
      <c r="Z2098">
        <v>4</v>
      </c>
      <c r="AA2098">
        <v>10</v>
      </c>
      <c r="AB2098">
        <v>1</v>
      </c>
      <c r="AC2098">
        <v>0</v>
      </c>
      <c r="AD2098" t="s">
        <v>53</v>
      </c>
      <c r="AE2098">
        <f>COUNTIF($E$2:E2098,E2098)</f>
        <v>0</v>
      </c>
      <c r="AF2098">
        <f>COUNTIF($H$2:$H2098,H2098)</f>
        <v>0</v>
      </c>
      <c r="AG2098">
        <f>COUNTIF($M$2:M2098,M2098)</f>
        <v>0</v>
      </c>
      <c r="AH2098">
        <f>COUNTIF($O$2:O2098,O2098)</f>
        <v>0</v>
      </c>
      <c r="AI2098">
        <f>COUNTIF($Q$2:Q2098,Q2098)</f>
        <v>0</v>
      </c>
      <c r="AJ2098">
        <f>COUNTIF($S$2:S2098,S2098)</f>
        <v>0</v>
      </c>
      <c r="AK2098">
        <f t="shared" si="32"/>
        <v>0</v>
      </c>
      <c r="AL2098">
        <f>IF(AD2098="",0,COUNTIF($AD$2:AD2098,AD2098))</f>
        <v>0</v>
      </c>
    </row>
    <row r="2099" spans="1:38">
      <c r="A2099" t="s">
        <v>6711</v>
      </c>
      <c r="B2099" t="s">
        <v>56</v>
      </c>
      <c r="C2099">
        <v>301</v>
      </c>
      <c r="D2099" t="s">
        <v>55</v>
      </c>
      <c r="E2099"/>
      <c r="F2099">
        <v>0</v>
      </c>
      <c r="G2099">
        <v>0</v>
      </c>
      <c r="H2099"/>
      <c r="I2099">
        <v>0</v>
      </c>
      <c r="J2099">
        <v>0</v>
      </c>
      <c r="K2099"/>
      <c r="L2099">
        <v>0</v>
      </c>
      <c r="M2099"/>
      <c r="N2099">
        <v>0</v>
      </c>
      <c r="O2099"/>
      <c r="P2099">
        <v>0</v>
      </c>
      <c r="Q2099"/>
      <c r="R2099">
        <v>0</v>
      </c>
      <c r="S2099"/>
      <c r="T2099">
        <v>0</v>
      </c>
      <c r="U2099" t="s">
        <v>53</v>
      </c>
      <c r="V2099" t="s">
        <v>53</v>
      </c>
      <c r="W2099"/>
      <c r="X2099">
        <v>0</v>
      </c>
      <c r="Y2099">
        <v>0</v>
      </c>
      <c r="Z2099">
        <v>2</v>
      </c>
      <c r="AA2099">
        <v>22</v>
      </c>
      <c r="AB2099">
        <v>1</v>
      </c>
      <c r="AC2099">
        <v>0</v>
      </c>
      <c r="AD2099" t="s">
        <v>53</v>
      </c>
      <c r="AE2099">
        <f>COUNTIF($E$2:E2099,E2099)</f>
        <v>0</v>
      </c>
      <c r="AF2099">
        <f>COUNTIF($H$2:$H2099,H2099)</f>
        <v>0</v>
      </c>
      <c r="AG2099">
        <f>COUNTIF($M$2:M2099,M2099)</f>
        <v>0</v>
      </c>
      <c r="AH2099">
        <f>COUNTIF($O$2:O2099,O2099)</f>
        <v>0</v>
      </c>
      <c r="AI2099">
        <f>COUNTIF($Q$2:Q2099,Q2099)</f>
        <v>0</v>
      </c>
      <c r="AJ2099">
        <f>COUNTIF($S$2:S2099,S2099)</f>
        <v>0</v>
      </c>
      <c r="AK2099">
        <f t="shared" si="32"/>
        <v>0</v>
      </c>
      <c r="AL2099">
        <f>IF(AD2099="",0,COUNTIF($AD$2:AD2099,AD2099))</f>
        <v>0</v>
      </c>
    </row>
    <row r="2100" spans="1:38">
      <c r="A2100" t="s">
        <v>6712</v>
      </c>
      <c r="B2100" t="s">
        <v>56</v>
      </c>
      <c r="C2100">
        <v>200</v>
      </c>
      <c r="D2100" t="s">
        <v>54</v>
      </c>
      <c r="E2100" t="s">
        <v>6713</v>
      </c>
      <c r="F2100">
        <v>64</v>
      </c>
      <c r="G2100">
        <v>536</v>
      </c>
      <c r="H2100"/>
      <c r="I2100">
        <v>0</v>
      </c>
      <c r="J2100">
        <v>0</v>
      </c>
      <c r="K2100"/>
      <c r="L2100">
        <v>0</v>
      </c>
      <c r="M2100" t="s">
        <v>6714</v>
      </c>
      <c r="N2100">
        <v>54</v>
      </c>
      <c r="O2100"/>
      <c r="P2100">
        <v>0</v>
      </c>
      <c r="Q2100" t="s">
        <v>6663</v>
      </c>
      <c r="R2100">
        <v>16</v>
      </c>
      <c r="S2100" t="s">
        <v>6664</v>
      </c>
      <c r="T2100">
        <v>12</v>
      </c>
      <c r="U2100" t="s">
        <v>53</v>
      </c>
      <c r="V2100" t="s">
        <v>53</v>
      </c>
      <c r="W2100" t="s">
        <v>108</v>
      </c>
      <c r="X2100">
        <v>45842</v>
      </c>
      <c r="Y2100">
        <v>881</v>
      </c>
      <c r="Z2100">
        <v>2</v>
      </c>
      <c r="AA2100">
        <v>1943</v>
      </c>
      <c r="AB2100">
        <v>41</v>
      </c>
      <c r="AC2100">
        <v>6</v>
      </c>
      <c r="AD2100" t="s">
        <v>6715</v>
      </c>
      <c r="AE2100">
        <f>COUNTIF($E$2:E2100,E2100)</f>
        <v>1</v>
      </c>
      <c r="AF2100">
        <f>COUNTIF($H$2:$H2100,H2100)</f>
        <v>0</v>
      </c>
      <c r="AG2100">
        <f>COUNTIF($M$2:M2100,M2100)</f>
        <v>1</v>
      </c>
      <c r="AH2100">
        <f>COUNTIF($O$2:O2100,O2100)</f>
        <v>0</v>
      </c>
      <c r="AI2100">
        <f>COUNTIF($Q$2:Q2100,Q2100)</f>
        <v>4</v>
      </c>
      <c r="AJ2100">
        <f>COUNTIF($S$2:S2100,S2100)</f>
        <v>4</v>
      </c>
      <c r="AK2100">
        <f t="shared" si="32"/>
        <v>44.767578125</v>
      </c>
      <c r="AL2100">
        <f>IF(AD2100="",0,COUNTIF($AD$2:AD2100,AD2100))</f>
        <v>1</v>
      </c>
    </row>
    <row r="2101" spans="1:38">
      <c r="A2101" t="s">
        <v>6716</v>
      </c>
      <c r="B2101" t="s">
        <v>56</v>
      </c>
      <c r="C2101">
        <v>301</v>
      </c>
      <c r="D2101" t="s">
        <v>55</v>
      </c>
      <c r="E2101"/>
      <c r="F2101">
        <v>0</v>
      </c>
      <c r="G2101">
        <v>0</v>
      </c>
      <c r="H2101"/>
      <c r="I2101">
        <v>0</v>
      </c>
      <c r="J2101">
        <v>0</v>
      </c>
      <c r="K2101"/>
      <c r="L2101">
        <v>0</v>
      </c>
      <c r="M2101"/>
      <c r="N2101">
        <v>0</v>
      </c>
      <c r="O2101"/>
      <c r="P2101">
        <v>0</v>
      </c>
      <c r="Q2101"/>
      <c r="R2101">
        <v>0</v>
      </c>
      <c r="S2101"/>
      <c r="T2101">
        <v>0</v>
      </c>
      <c r="U2101" t="s">
        <v>53</v>
      </c>
      <c r="V2101" t="s">
        <v>53</v>
      </c>
      <c r="W2101"/>
      <c r="X2101">
        <v>0</v>
      </c>
      <c r="Y2101">
        <v>0</v>
      </c>
      <c r="Z2101">
        <v>4</v>
      </c>
      <c r="AA2101">
        <v>4</v>
      </c>
      <c r="AB2101">
        <v>1</v>
      </c>
      <c r="AC2101">
        <v>0</v>
      </c>
      <c r="AD2101" t="s">
        <v>53</v>
      </c>
      <c r="AE2101">
        <f>COUNTIF($E$2:E2101,E2101)</f>
        <v>0</v>
      </c>
      <c r="AF2101">
        <f>COUNTIF($H$2:$H2101,H2101)</f>
        <v>0</v>
      </c>
      <c r="AG2101">
        <f>COUNTIF($M$2:M2101,M2101)</f>
        <v>0</v>
      </c>
      <c r="AH2101">
        <f>COUNTIF($O$2:O2101,O2101)</f>
        <v>0</v>
      </c>
      <c r="AI2101">
        <f>COUNTIF($Q$2:Q2101,Q2101)</f>
        <v>0</v>
      </c>
      <c r="AJ2101">
        <f>COUNTIF($S$2:S2101,S2101)</f>
        <v>0</v>
      </c>
      <c r="AK2101">
        <f t="shared" si="32"/>
        <v>0</v>
      </c>
      <c r="AL2101">
        <f>IF(AD2101="",0,COUNTIF($AD$2:AD2101,AD2101))</f>
        <v>0</v>
      </c>
    </row>
    <row r="2102" spans="1:38">
      <c r="A2102" t="s">
        <v>6717</v>
      </c>
      <c r="B2102" t="s">
        <v>56</v>
      </c>
      <c r="C2102">
        <v>301</v>
      </c>
      <c r="D2102" t="s">
        <v>55</v>
      </c>
      <c r="E2102"/>
      <c r="F2102">
        <v>0</v>
      </c>
      <c r="G2102">
        <v>0</v>
      </c>
      <c r="H2102"/>
      <c r="I2102">
        <v>0</v>
      </c>
      <c r="J2102">
        <v>0</v>
      </c>
      <c r="K2102"/>
      <c r="L2102">
        <v>0</v>
      </c>
      <c r="M2102"/>
      <c r="N2102">
        <v>0</v>
      </c>
      <c r="O2102"/>
      <c r="P2102">
        <v>0</v>
      </c>
      <c r="Q2102"/>
      <c r="R2102">
        <v>0</v>
      </c>
      <c r="S2102"/>
      <c r="T2102">
        <v>0</v>
      </c>
      <c r="U2102" t="s">
        <v>53</v>
      </c>
      <c r="V2102" t="s">
        <v>53</v>
      </c>
      <c r="W2102"/>
      <c r="X2102">
        <v>0</v>
      </c>
      <c r="Y2102">
        <v>0</v>
      </c>
      <c r="Z2102">
        <v>3</v>
      </c>
      <c r="AA2102">
        <v>3</v>
      </c>
      <c r="AB2102">
        <v>1</v>
      </c>
      <c r="AC2102">
        <v>0</v>
      </c>
      <c r="AD2102" t="s">
        <v>53</v>
      </c>
      <c r="AE2102">
        <f>COUNTIF($E$2:E2102,E2102)</f>
        <v>0</v>
      </c>
      <c r="AF2102">
        <f>COUNTIF($H$2:$H2102,H2102)</f>
        <v>0</v>
      </c>
      <c r="AG2102">
        <f>COUNTIF($M$2:M2102,M2102)</f>
        <v>0</v>
      </c>
      <c r="AH2102">
        <f>COUNTIF($O$2:O2102,O2102)</f>
        <v>0</v>
      </c>
      <c r="AI2102">
        <f>COUNTIF($Q$2:Q2102,Q2102)</f>
        <v>0</v>
      </c>
      <c r="AJ2102">
        <f>COUNTIF($S$2:S2102,S2102)</f>
        <v>0</v>
      </c>
      <c r="AK2102">
        <f t="shared" si="32"/>
        <v>0</v>
      </c>
      <c r="AL2102">
        <f>IF(AD2102="",0,COUNTIF($AD$2:AD2102,AD2102))</f>
        <v>0</v>
      </c>
    </row>
    <row r="2103" spans="1:38">
      <c r="A2103" t="s">
        <v>6718</v>
      </c>
      <c r="B2103" t="s">
        <v>4</v>
      </c>
      <c r="C2103">
        <v>301</v>
      </c>
      <c r="D2103" t="s">
        <v>55</v>
      </c>
      <c r="E2103"/>
      <c r="F2103">
        <v>0</v>
      </c>
      <c r="G2103">
        <v>0</v>
      </c>
      <c r="H2103"/>
      <c r="I2103">
        <v>0</v>
      </c>
      <c r="J2103">
        <v>0</v>
      </c>
      <c r="K2103"/>
      <c r="L2103">
        <v>0</v>
      </c>
      <c r="M2103"/>
      <c r="N2103">
        <v>0</v>
      </c>
      <c r="O2103"/>
      <c r="P2103">
        <v>0</v>
      </c>
      <c r="Q2103"/>
      <c r="R2103">
        <v>0</v>
      </c>
      <c r="S2103"/>
      <c r="T2103">
        <v>0</v>
      </c>
      <c r="U2103" t="s">
        <v>53</v>
      </c>
      <c r="V2103" t="s">
        <v>53</v>
      </c>
      <c r="W2103"/>
      <c r="X2103">
        <v>0</v>
      </c>
      <c r="Y2103">
        <v>0</v>
      </c>
      <c r="Z2103">
        <v>4</v>
      </c>
      <c r="AA2103">
        <v>5</v>
      </c>
      <c r="AB2103">
        <v>1</v>
      </c>
      <c r="AC2103">
        <v>0</v>
      </c>
      <c r="AD2103" t="s">
        <v>53</v>
      </c>
      <c r="AE2103">
        <f>COUNTIF($E$2:E2103,E2103)</f>
        <v>0</v>
      </c>
      <c r="AF2103">
        <f>COUNTIF($H$2:$H2103,H2103)</f>
        <v>0</v>
      </c>
      <c r="AG2103">
        <f>COUNTIF($M$2:M2103,M2103)</f>
        <v>0</v>
      </c>
      <c r="AH2103">
        <f>COUNTIF($O$2:O2103,O2103)</f>
        <v>0</v>
      </c>
      <c r="AI2103">
        <f>COUNTIF($Q$2:Q2103,Q2103)</f>
        <v>0</v>
      </c>
      <c r="AJ2103">
        <f>COUNTIF($S$2:S2103,S2103)</f>
        <v>0</v>
      </c>
      <c r="AK2103">
        <f t="shared" si="32"/>
        <v>0</v>
      </c>
      <c r="AL2103">
        <f>IF(AD2103="",0,COUNTIF($AD$2:AD2103,AD2103))</f>
        <v>0</v>
      </c>
    </row>
    <row r="2104" spans="1:38">
      <c r="A2104" t="s">
        <v>6719</v>
      </c>
      <c r="B2104" t="s">
        <v>56</v>
      </c>
      <c r="C2104">
        <v>301</v>
      </c>
      <c r="D2104" t="s">
        <v>55</v>
      </c>
      <c r="E2104"/>
      <c r="F2104">
        <v>0</v>
      </c>
      <c r="G2104">
        <v>0</v>
      </c>
      <c r="H2104"/>
      <c r="I2104">
        <v>0</v>
      </c>
      <c r="J2104">
        <v>0</v>
      </c>
      <c r="K2104"/>
      <c r="L2104">
        <v>0</v>
      </c>
      <c r="M2104"/>
      <c r="N2104">
        <v>0</v>
      </c>
      <c r="O2104"/>
      <c r="P2104">
        <v>0</v>
      </c>
      <c r="Q2104"/>
      <c r="R2104">
        <v>0</v>
      </c>
      <c r="S2104"/>
      <c r="T2104">
        <v>0</v>
      </c>
      <c r="U2104" t="s">
        <v>53</v>
      </c>
      <c r="V2104" t="s">
        <v>53</v>
      </c>
      <c r="W2104"/>
      <c r="X2104">
        <v>0</v>
      </c>
      <c r="Y2104">
        <v>0</v>
      </c>
      <c r="Z2104">
        <v>2</v>
      </c>
      <c r="AA2104">
        <v>22</v>
      </c>
      <c r="AB2104">
        <v>1</v>
      </c>
      <c r="AC2104">
        <v>0</v>
      </c>
      <c r="AD2104" t="s">
        <v>53</v>
      </c>
      <c r="AE2104">
        <f>COUNTIF($E$2:E2104,E2104)</f>
        <v>0</v>
      </c>
      <c r="AF2104">
        <f>COUNTIF($H$2:$H2104,H2104)</f>
        <v>0</v>
      </c>
      <c r="AG2104">
        <f>COUNTIF($M$2:M2104,M2104)</f>
        <v>0</v>
      </c>
      <c r="AH2104">
        <f>COUNTIF($O$2:O2104,O2104)</f>
        <v>0</v>
      </c>
      <c r="AI2104">
        <f>COUNTIF($Q$2:Q2104,Q2104)</f>
        <v>0</v>
      </c>
      <c r="AJ2104">
        <f>COUNTIF($S$2:S2104,S2104)</f>
        <v>0</v>
      </c>
      <c r="AK2104">
        <f t="shared" si="32"/>
        <v>0</v>
      </c>
      <c r="AL2104">
        <f>IF(AD2104="",0,COUNTIF($AD$2:AD2104,AD2104))</f>
        <v>0</v>
      </c>
    </row>
    <row r="2105" spans="1:38">
      <c r="A2105" t="s">
        <v>6720</v>
      </c>
      <c r="B2105" t="s">
        <v>56</v>
      </c>
      <c r="C2105">
        <v>200</v>
      </c>
      <c r="D2105" t="s">
        <v>54</v>
      </c>
      <c r="E2105" t="s">
        <v>6721</v>
      </c>
      <c r="F2105">
        <v>51</v>
      </c>
      <c r="G2105">
        <v>416</v>
      </c>
      <c r="H2105"/>
      <c r="I2105">
        <v>0</v>
      </c>
      <c r="J2105">
        <v>0</v>
      </c>
      <c r="K2105"/>
      <c r="L2105">
        <v>0</v>
      </c>
      <c r="M2105" t="s">
        <v>6722</v>
      </c>
      <c r="N2105">
        <v>38</v>
      </c>
      <c r="O2105"/>
      <c r="P2105">
        <v>0</v>
      </c>
      <c r="Q2105" t="s">
        <v>6663</v>
      </c>
      <c r="R2105">
        <v>16</v>
      </c>
      <c r="S2105" t="s">
        <v>6664</v>
      </c>
      <c r="T2105">
        <v>12</v>
      </c>
      <c r="U2105" t="s">
        <v>53</v>
      </c>
      <c r="V2105" t="s">
        <v>53</v>
      </c>
      <c r="W2105" t="s">
        <v>108</v>
      </c>
      <c r="X2105">
        <v>42654</v>
      </c>
      <c r="Y2105">
        <v>813</v>
      </c>
      <c r="Z2105">
        <v>2</v>
      </c>
      <c r="AA2105">
        <v>34</v>
      </c>
      <c r="AB2105">
        <v>38</v>
      </c>
      <c r="AC2105">
        <v>2</v>
      </c>
      <c r="AD2105" t="s">
        <v>6723</v>
      </c>
      <c r="AE2105">
        <f>COUNTIF($E$2:E2105,E2105)</f>
        <v>1</v>
      </c>
      <c r="AF2105">
        <f>COUNTIF($H$2:$H2105,H2105)</f>
        <v>0</v>
      </c>
      <c r="AG2105">
        <f>COUNTIF($M$2:M2105,M2105)</f>
        <v>1</v>
      </c>
      <c r="AH2105">
        <f>COUNTIF($O$2:O2105,O2105)</f>
        <v>0</v>
      </c>
      <c r="AI2105">
        <f>COUNTIF($Q$2:Q2105,Q2105)</f>
        <v>5</v>
      </c>
      <c r="AJ2105">
        <f>COUNTIF($S$2:S2105,S2105)</f>
        <v>5</v>
      </c>
      <c r="AK2105">
        <f t="shared" si="32"/>
        <v>41.654296875</v>
      </c>
      <c r="AL2105">
        <f>IF(AD2105="",0,COUNTIF($AD$2:AD2105,AD2105))</f>
        <v>1</v>
      </c>
    </row>
    <row r="2106" spans="1:38">
      <c r="A2106" t="s">
        <v>6724</v>
      </c>
      <c r="B2106" t="s">
        <v>4</v>
      </c>
      <c r="C2106">
        <v>301</v>
      </c>
      <c r="D2106" t="s">
        <v>55</v>
      </c>
      <c r="E2106"/>
      <c r="F2106">
        <v>0</v>
      </c>
      <c r="G2106">
        <v>0</v>
      </c>
      <c r="H2106"/>
      <c r="I2106">
        <v>0</v>
      </c>
      <c r="J2106">
        <v>0</v>
      </c>
      <c r="K2106"/>
      <c r="L2106">
        <v>0</v>
      </c>
      <c r="M2106"/>
      <c r="N2106">
        <v>0</v>
      </c>
      <c r="O2106"/>
      <c r="P2106">
        <v>0</v>
      </c>
      <c r="Q2106"/>
      <c r="R2106">
        <v>0</v>
      </c>
      <c r="S2106"/>
      <c r="T2106">
        <v>0</v>
      </c>
      <c r="U2106" t="s">
        <v>53</v>
      </c>
      <c r="V2106" t="s">
        <v>53</v>
      </c>
      <c r="W2106"/>
      <c r="X2106">
        <v>0</v>
      </c>
      <c r="Y2106">
        <v>0</v>
      </c>
      <c r="Z2106">
        <v>4</v>
      </c>
      <c r="AA2106">
        <v>4</v>
      </c>
      <c r="AB2106">
        <v>1</v>
      </c>
      <c r="AC2106">
        <v>0</v>
      </c>
      <c r="AD2106" t="s">
        <v>53</v>
      </c>
      <c r="AE2106">
        <f>COUNTIF($E$2:E2106,E2106)</f>
        <v>0</v>
      </c>
      <c r="AF2106">
        <f>COUNTIF($H$2:$H2106,H2106)</f>
        <v>0</v>
      </c>
      <c r="AG2106">
        <f>COUNTIF($M$2:M2106,M2106)</f>
        <v>0</v>
      </c>
      <c r="AH2106">
        <f>COUNTIF($O$2:O2106,O2106)</f>
        <v>0</v>
      </c>
      <c r="AI2106">
        <f>COUNTIF($Q$2:Q2106,Q2106)</f>
        <v>0</v>
      </c>
      <c r="AJ2106">
        <f>COUNTIF($S$2:S2106,S2106)</f>
        <v>0</v>
      </c>
      <c r="AK2106">
        <f t="shared" si="32"/>
        <v>0</v>
      </c>
      <c r="AL2106">
        <f>IF(AD2106="",0,COUNTIF($AD$2:AD2106,AD2106))</f>
        <v>0</v>
      </c>
    </row>
    <row r="2107" spans="1:38">
      <c r="A2107" t="s">
        <v>6725</v>
      </c>
      <c r="B2107" t="s">
        <v>4</v>
      </c>
      <c r="C2107">
        <v>301</v>
      </c>
      <c r="D2107" t="s">
        <v>55</v>
      </c>
      <c r="E2107"/>
      <c r="F2107">
        <v>0</v>
      </c>
      <c r="G2107">
        <v>0</v>
      </c>
      <c r="H2107"/>
      <c r="I2107">
        <v>0</v>
      </c>
      <c r="J2107">
        <v>0</v>
      </c>
      <c r="K2107"/>
      <c r="L2107">
        <v>0</v>
      </c>
      <c r="M2107"/>
      <c r="N2107">
        <v>0</v>
      </c>
      <c r="O2107"/>
      <c r="P2107">
        <v>0</v>
      </c>
      <c r="Q2107"/>
      <c r="R2107">
        <v>0</v>
      </c>
      <c r="S2107"/>
      <c r="T2107">
        <v>0</v>
      </c>
      <c r="U2107" t="s">
        <v>53</v>
      </c>
      <c r="V2107" t="s">
        <v>53</v>
      </c>
      <c r="W2107"/>
      <c r="X2107">
        <v>0</v>
      </c>
      <c r="Y2107">
        <v>0</v>
      </c>
      <c r="Z2107">
        <v>4</v>
      </c>
      <c r="AA2107">
        <v>4</v>
      </c>
      <c r="AB2107">
        <v>1</v>
      </c>
      <c r="AC2107">
        <v>0</v>
      </c>
      <c r="AD2107" t="s">
        <v>53</v>
      </c>
      <c r="AE2107">
        <f>COUNTIF($E$2:E2107,E2107)</f>
        <v>0</v>
      </c>
      <c r="AF2107">
        <f>COUNTIF($H$2:$H2107,H2107)</f>
        <v>0</v>
      </c>
      <c r="AG2107">
        <f>COUNTIF($M$2:M2107,M2107)</f>
        <v>0</v>
      </c>
      <c r="AH2107">
        <f>COUNTIF($O$2:O2107,O2107)</f>
        <v>0</v>
      </c>
      <c r="AI2107">
        <f>COUNTIF($Q$2:Q2107,Q2107)</f>
        <v>0</v>
      </c>
      <c r="AJ2107">
        <f>COUNTIF($S$2:S2107,S2107)</f>
        <v>0</v>
      </c>
      <c r="AK2107">
        <f t="shared" si="32"/>
        <v>0</v>
      </c>
      <c r="AL2107">
        <f>IF(AD2107="",0,COUNTIF($AD$2:AD2107,AD2107))</f>
        <v>0</v>
      </c>
    </row>
    <row r="2108" spans="1:38">
      <c r="A2108" t="s">
        <v>6726</v>
      </c>
      <c r="B2108" t="s">
        <v>56</v>
      </c>
      <c r="C2108">
        <v>301</v>
      </c>
      <c r="D2108" t="s">
        <v>55</v>
      </c>
      <c r="E2108"/>
      <c r="F2108">
        <v>0</v>
      </c>
      <c r="G2108">
        <v>0</v>
      </c>
      <c r="H2108"/>
      <c r="I2108">
        <v>0</v>
      </c>
      <c r="J2108">
        <v>0</v>
      </c>
      <c r="K2108"/>
      <c r="L2108">
        <v>0</v>
      </c>
      <c r="M2108"/>
      <c r="N2108">
        <v>0</v>
      </c>
      <c r="O2108"/>
      <c r="P2108">
        <v>0</v>
      </c>
      <c r="Q2108"/>
      <c r="R2108">
        <v>0</v>
      </c>
      <c r="S2108"/>
      <c r="T2108">
        <v>0</v>
      </c>
      <c r="U2108" t="s">
        <v>53</v>
      </c>
      <c r="V2108" t="s">
        <v>53</v>
      </c>
      <c r="W2108"/>
      <c r="X2108">
        <v>0</v>
      </c>
      <c r="Y2108">
        <v>0</v>
      </c>
      <c r="Z2108">
        <v>2</v>
      </c>
      <c r="AA2108">
        <v>34</v>
      </c>
      <c r="AB2108">
        <v>1</v>
      </c>
      <c r="AC2108">
        <v>0</v>
      </c>
      <c r="AD2108" t="s">
        <v>53</v>
      </c>
      <c r="AE2108">
        <f>COUNTIF($E$2:E2108,E2108)</f>
        <v>0</v>
      </c>
      <c r="AF2108">
        <f>COUNTIF($H$2:$H2108,H2108)</f>
        <v>0</v>
      </c>
      <c r="AG2108">
        <f>COUNTIF($M$2:M2108,M2108)</f>
        <v>0</v>
      </c>
      <c r="AH2108">
        <f>COUNTIF($O$2:O2108,O2108)</f>
        <v>0</v>
      </c>
      <c r="AI2108">
        <f>COUNTIF($Q$2:Q2108,Q2108)</f>
        <v>0</v>
      </c>
      <c r="AJ2108">
        <f>COUNTIF($S$2:S2108,S2108)</f>
        <v>0</v>
      </c>
      <c r="AK2108">
        <f t="shared" si="32"/>
        <v>0</v>
      </c>
      <c r="AL2108">
        <f>IF(AD2108="",0,COUNTIF($AD$2:AD2108,AD2108))</f>
        <v>0</v>
      </c>
    </row>
    <row r="2109" spans="1:38">
      <c r="A2109" t="s">
        <v>6727</v>
      </c>
      <c r="B2109" t="s">
        <v>56</v>
      </c>
      <c r="C2109">
        <v>200</v>
      </c>
      <c r="D2109" t="s">
        <v>54</v>
      </c>
      <c r="E2109" t="s">
        <v>6728</v>
      </c>
      <c r="F2109">
        <v>66</v>
      </c>
      <c r="G2109">
        <v>552</v>
      </c>
      <c r="H2109"/>
      <c r="I2109">
        <v>0</v>
      </c>
      <c r="J2109">
        <v>0</v>
      </c>
      <c r="K2109"/>
      <c r="L2109">
        <v>0</v>
      </c>
      <c r="M2109" t="s">
        <v>6729</v>
      </c>
      <c r="N2109">
        <v>56</v>
      </c>
      <c r="O2109"/>
      <c r="P2109">
        <v>0</v>
      </c>
      <c r="Q2109" t="s">
        <v>6663</v>
      </c>
      <c r="R2109">
        <v>16</v>
      </c>
      <c r="S2109" t="s">
        <v>6664</v>
      </c>
      <c r="T2109">
        <v>12</v>
      </c>
      <c r="U2109" t="s">
        <v>53</v>
      </c>
      <c r="V2109" t="s">
        <v>53</v>
      </c>
      <c r="W2109" t="s">
        <v>108</v>
      </c>
      <c r="X2109">
        <v>48547</v>
      </c>
      <c r="Y2109">
        <v>972</v>
      </c>
      <c r="Z2109">
        <v>2</v>
      </c>
      <c r="AA2109">
        <v>1879</v>
      </c>
      <c r="AB2109">
        <v>44</v>
      </c>
      <c r="AC2109">
        <v>10</v>
      </c>
      <c r="AD2109" t="s">
        <v>6730</v>
      </c>
      <c r="AE2109">
        <f>COUNTIF($E$2:E2109,E2109)</f>
        <v>1</v>
      </c>
      <c r="AF2109">
        <f>COUNTIF($H$2:$H2109,H2109)</f>
        <v>0</v>
      </c>
      <c r="AG2109">
        <f>COUNTIF($M$2:M2109,M2109)</f>
        <v>1</v>
      </c>
      <c r="AH2109">
        <f>COUNTIF($O$2:O2109,O2109)</f>
        <v>0</v>
      </c>
      <c r="AI2109">
        <f>COUNTIF($Q$2:Q2109,Q2109)</f>
        <v>6</v>
      </c>
      <c r="AJ2109">
        <f>COUNTIF($S$2:S2109,S2109)</f>
        <v>6</v>
      </c>
      <c r="AK2109">
        <f t="shared" si="32"/>
        <v>47.4091796875</v>
      </c>
      <c r="AL2109">
        <f>IF(AD2109="",0,COUNTIF($AD$2:AD2109,AD2109))</f>
        <v>1</v>
      </c>
    </row>
    <row r="2110" spans="1:38">
      <c r="A2110" t="s">
        <v>6731</v>
      </c>
      <c r="B2110" t="s">
        <v>4</v>
      </c>
      <c r="C2110">
        <v>301</v>
      </c>
      <c r="D2110" t="s">
        <v>55</v>
      </c>
      <c r="E2110"/>
      <c r="F2110">
        <v>0</v>
      </c>
      <c r="G2110">
        <v>0</v>
      </c>
      <c r="H2110"/>
      <c r="I2110">
        <v>0</v>
      </c>
      <c r="J2110">
        <v>0</v>
      </c>
      <c r="K2110"/>
      <c r="L2110">
        <v>0</v>
      </c>
      <c r="M2110"/>
      <c r="N2110">
        <v>0</v>
      </c>
      <c r="O2110"/>
      <c r="P2110">
        <v>0</v>
      </c>
      <c r="Q2110"/>
      <c r="R2110">
        <v>0</v>
      </c>
      <c r="S2110"/>
      <c r="T2110">
        <v>0</v>
      </c>
      <c r="U2110" t="s">
        <v>53</v>
      </c>
      <c r="V2110" t="s">
        <v>53</v>
      </c>
      <c r="W2110"/>
      <c r="X2110">
        <v>0</v>
      </c>
      <c r="Y2110">
        <v>0</v>
      </c>
      <c r="Z2110">
        <v>4</v>
      </c>
      <c r="AA2110">
        <v>4</v>
      </c>
      <c r="AB2110">
        <v>1</v>
      </c>
      <c r="AC2110">
        <v>0</v>
      </c>
      <c r="AD2110" t="s">
        <v>53</v>
      </c>
      <c r="AE2110">
        <f>COUNTIF($E$2:E2110,E2110)</f>
        <v>0</v>
      </c>
      <c r="AF2110">
        <f>COUNTIF($H$2:$H2110,H2110)</f>
        <v>0</v>
      </c>
      <c r="AG2110">
        <f>COUNTIF($M$2:M2110,M2110)</f>
        <v>0</v>
      </c>
      <c r="AH2110">
        <f>COUNTIF($O$2:O2110,O2110)</f>
        <v>0</v>
      </c>
      <c r="AI2110">
        <f>COUNTIF($Q$2:Q2110,Q2110)</f>
        <v>0</v>
      </c>
      <c r="AJ2110">
        <f>COUNTIF($S$2:S2110,S2110)</f>
        <v>0</v>
      </c>
      <c r="AK2110">
        <f t="shared" si="32"/>
        <v>0</v>
      </c>
      <c r="AL2110">
        <f>IF(AD2110="",0,COUNTIF($AD$2:AD2110,AD2110))</f>
        <v>0</v>
      </c>
    </row>
    <row r="2111" spans="1:38">
      <c r="A2111" t="s">
        <v>6732</v>
      </c>
      <c r="B2111" t="s">
        <v>4</v>
      </c>
      <c r="C2111">
        <v>301</v>
      </c>
      <c r="D2111" t="s">
        <v>55</v>
      </c>
      <c r="E2111"/>
      <c r="F2111">
        <v>0</v>
      </c>
      <c r="G2111">
        <v>0</v>
      </c>
      <c r="H2111"/>
      <c r="I2111">
        <v>0</v>
      </c>
      <c r="J2111">
        <v>0</v>
      </c>
      <c r="K2111"/>
      <c r="L2111">
        <v>0</v>
      </c>
      <c r="M2111"/>
      <c r="N2111">
        <v>0</v>
      </c>
      <c r="O2111"/>
      <c r="P2111">
        <v>0</v>
      </c>
      <c r="Q2111"/>
      <c r="R2111">
        <v>0</v>
      </c>
      <c r="S2111"/>
      <c r="T2111">
        <v>0</v>
      </c>
      <c r="U2111" t="s">
        <v>53</v>
      </c>
      <c r="V2111" t="s">
        <v>53</v>
      </c>
      <c r="W2111"/>
      <c r="X2111">
        <v>0</v>
      </c>
      <c r="Y2111">
        <v>0</v>
      </c>
      <c r="Z2111">
        <v>4</v>
      </c>
      <c r="AA2111">
        <v>4</v>
      </c>
      <c r="AB2111">
        <v>1</v>
      </c>
      <c r="AC2111">
        <v>0</v>
      </c>
      <c r="AD2111" t="s">
        <v>53</v>
      </c>
      <c r="AE2111">
        <f>COUNTIF($E$2:E2111,E2111)</f>
        <v>0</v>
      </c>
      <c r="AF2111">
        <f>COUNTIF($H$2:$H2111,H2111)</f>
        <v>0</v>
      </c>
      <c r="AG2111">
        <f>COUNTIF($M$2:M2111,M2111)</f>
        <v>0</v>
      </c>
      <c r="AH2111">
        <f>COUNTIF($O$2:O2111,O2111)</f>
        <v>0</v>
      </c>
      <c r="AI2111">
        <f>COUNTIF($Q$2:Q2111,Q2111)</f>
        <v>0</v>
      </c>
      <c r="AJ2111">
        <f>COUNTIF($S$2:S2111,S2111)</f>
        <v>0</v>
      </c>
      <c r="AK2111">
        <f t="shared" si="32"/>
        <v>0</v>
      </c>
      <c r="AL2111">
        <f>IF(AD2111="",0,COUNTIF($AD$2:AD2111,AD2111))</f>
        <v>0</v>
      </c>
    </row>
    <row r="2112" spans="1:38">
      <c r="A2112" t="s">
        <v>6733</v>
      </c>
      <c r="B2112" t="s">
        <v>4</v>
      </c>
      <c r="C2112">
        <v>301</v>
      </c>
      <c r="D2112" t="s">
        <v>55</v>
      </c>
      <c r="E2112"/>
      <c r="F2112">
        <v>0</v>
      </c>
      <c r="G2112">
        <v>0</v>
      </c>
      <c r="H2112"/>
      <c r="I2112">
        <v>0</v>
      </c>
      <c r="J2112">
        <v>0</v>
      </c>
      <c r="K2112"/>
      <c r="L2112">
        <v>0</v>
      </c>
      <c r="M2112"/>
      <c r="N2112">
        <v>0</v>
      </c>
      <c r="O2112"/>
      <c r="P2112">
        <v>0</v>
      </c>
      <c r="Q2112"/>
      <c r="R2112">
        <v>0</v>
      </c>
      <c r="S2112"/>
      <c r="T2112">
        <v>0</v>
      </c>
      <c r="U2112" t="s">
        <v>53</v>
      </c>
      <c r="V2112" t="s">
        <v>53</v>
      </c>
      <c r="W2112"/>
      <c r="X2112">
        <v>0</v>
      </c>
      <c r="Y2112">
        <v>0</v>
      </c>
      <c r="Z2112">
        <v>4</v>
      </c>
      <c r="AA2112">
        <v>4</v>
      </c>
      <c r="AB2112">
        <v>1</v>
      </c>
      <c r="AC2112">
        <v>0</v>
      </c>
      <c r="AD2112" t="s">
        <v>53</v>
      </c>
      <c r="AE2112">
        <f>COUNTIF($E$2:E2112,E2112)</f>
        <v>0</v>
      </c>
      <c r="AF2112">
        <f>COUNTIF($H$2:$H2112,H2112)</f>
        <v>0</v>
      </c>
      <c r="AG2112">
        <f>COUNTIF($M$2:M2112,M2112)</f>
        <v>0</v>
      </c>
      <c r="AH2112">
        <f>COUNTIF($O$2:O2112,O2112)</f>
        <v>0</v>
      </c>
      <c r="AI2112">
        <f>COUNTIF($Q$2:Q2112,Q2112)</f>
        <v>0</v>
      </c>
      <c r="AJ2112">
        <f>COUNTIF($S$2:S2112,S2112)</f>
        <v>0</v>
      </c>
      <c r="AK2112">
        <f t="shared" si="32"/>
        <v>0</v>
      </c>
      <c r="AL2112">
        <f>IF(AD2112="",0,COUNTIF($AD$2:AD2112,AD2112))</f>
        <v>0</v>
      </c>
    </row>
    <row r="2113" spans="1:38">
      <c r="A2113" t="s">
        <v>6734</v>
      </c>
      <c r="B2113" t="s">
        <v>4</v>
      </c>
      <c r="C2113">
        <v>301</v>
      </c>
      <c r="D2113" t="s">
        <v>55</v>
      </c>
      <c r="E2113"/>
      <c r="F2113">
        <v>0</v>
      </c>
      <c r="G2113">
        <v>0</v>
      </c>
      <c r="H2113"/>
      <c r="I2113">
        <v>0</v>
      </c>
      <c r="J2113">
        <v>0</v>
      </c>
      <c r="K2113"/>
      <c r="L2113">
        <v>0</v>
      </c>
      <c r="M2113"/>
      <c r="N2113">
        <v>0</v>
      </c>
      <c r="O2113"/>
      <c r="P2113">
        <v>0</v>
      </c>
      <c r="Q2113"/>
      <c r="R2113">
        <v>0</v>
      </c>
      <c r="S2113"/>
      <c r="T2113">
        <v>0</v>
      </c>
      <c r="U2113" t="s">
        <v>53</v>
      </c>
      <c r="V2113" t="s">
        <v>53</v>
      </c>
      <c r="W2113"/>
      <c r="X2113">
        <v>0</v>
      </c>
      <c r="Y2113">
        <v>0</v>
      </c>
      <c r="Z2113">
        <v>4</v>
      </c>
      <c r="AA2113">
        <v>4</v>
      </c>
      <c r="AB2113">
        <v>1</v>
      </c>
      <c r="AC2113">
        <v>0</v>
      </c>
      <c r="AD2113" t="s">
        <v>53</v>
      </c>
      <c r="AE2113">
        <f>COUNTIF($E$2:E2113,E2113)</f>
        <v>0</v>
      </c>
      <c r="AF2113">
        <f>COUNTIF($H$2:$H2113,H2113)</f>
        <v>0</v>
      </c>
      <c r="AG2113">
        <f>COUNTIF($M$2:M2113,M2113)</f>
        <v>0</v>
      </c>
      <c r="AH2113">
        <f>COUNTIF($O$2:O2113,O2113)</f>
        <v>0</v>
      </c>
      <c r="AI2113">
        <f>COUNTIF($Q$2:Q2113,Q2113)</f>
        <v>0</v>
      </c>
      <c r="AJ2113">
        <f>COUNTIF($S$2:S2113,S2113)</f>
        <v>0</v>
      </c>
      <c r="AK2113">
        <f t="shared" si="32"/>
        <v>0</v>
      </c>
      <c r="AL2113">
        <f>IF(AD2113="",0,COUNTIF($AD$2:AD2113,AD2113))</f>
        <v>0</v>
      </c>
    </row>
    <row r="2114" spans="1:38">
      <c r="A2114" t="s">
        <v>6735</v>
      </c>
      <c r="B2114" t="s">
        <v>4</v>
      </c>
      <c r="C2114">
        <v>301</v>
      </c>
      <c r="D2114" t="s">
        <v>55</v>
      </c>
      <c r="E2114"/>
      <c r="F2114">
        <v>0</v>
      </c>
      <c r="G2114">
        <v>0</v>
      </c>
      <c r="H2114"/>
      <c r="I2114">
        <v>0</v>
      </c>
      <c r="J2114">
        <v>0</v>
      </c>
      <c r="K2114"/>
      <c r="L2114">
        <v>0</v>
      </c>
      <c r="M2114"/>
      <c r="N2114">
        <v>0</v>
      </c>
      <c r="O2114"/>
      <c r="P2114">
        <v>0</v>
      </c>
      <c r="Q2114"/>
      <c r="R2114">
        <v>0</v>
      </c>
      <c r="S2114"/>
      <c r="T2114">
        <v>0</v>
      </c>
      <c r="U2114" t="s">
        <v>53</v>
      </c>
      <c r="V2114" t="s">
        <v>53</v>
      </c>
      <c r="W2114"/>
      <c r="X2114">
        <v>0</v>
      </c>
      <c r="Y2114">
        <v>0</v>
      </c>
      <c r="Z2114">
        <v>4</v>
      </c>
      <c r="AA2114">
        <v>2</v>
      </c>
      <c r="AB2114">
        <v>1</v>
      </c>
      <c r="AC2114">
        <v>0</v>
      </c>
      <c r="AD2114" t="s">
        <v>53</v>
      </c>
      <c r="AE2114">
        <f>COUNTIF($E$2:E2114,E2114)</f>
        <v>0</v>
      </c>
      <c r="AF2114">
        <f>COUNTIF($H$2:$H2114,H2114)</f>
        <v>0</v>
      </c>
      <c r="AG2114">
        <f>COUNTIF($M$2:M2114,M2114)</f>
        <v>0</v>
      </c>
      <c r="AH2114">
        <f>COUNTIF($O$2:O2114,O2114)</f>
        <v>0</v>
      </c>
      <c r="AI2114">
        <f>COUNTIF($Q$2:Q2114,Q2114)</f>
        <v>0</v>
      </c>
      <c r="AJ2114">
        <f>COUNTIF($S$2:S2114,S2114)</f>
        <v>0</v>
      </c>
      <c r="AK2114">
        <f t="shared" si="32"/>
        <v>0</v>
      </c>
      <c r="AL2114">
        <f>IF(AD2114="",0,COUNTIF($AD$2:AD2114,AD2114))</f>
        <v>0</v>
      </c>
    </row>
    <row r="2115" spans="1:38">
      <c r="A2115" t="s">
        <v>6736</v>
      </c>
      <c r="B2115" t="s">
        <v>4</v>
      </c>
      <c r="C2115">
        <v>301</v>
      </c>
      <c r="D2115" t="s">
        <v>55</v>
      </c>
      <c r="E2115"/>
      <c r="F2115">
        <v>0</v>
      </c>
      <c r="G2115">
        <v>0</v>
      </c>
      <c r="H2115"/>
      <c r="I2115">
        <v>0</v>
      </c>
      <c r="J2115">
        <v>0</v>
      </c>
      <c r="K2115"/>
      <c r="L2115">
        <v>0</v>
      </c>
      <c r="M2115"/>
      <c r="N2115">
        <v>0</v>
      </c>
      <c r="O2115"/>
      <c r="P2115">
        <v>0</v>
      </c>
      <c r="Q2115"/>
      <c r="R2115">
        <v>0</v>
      </c>
      <c r="S2115"/>
      <c r="T2115">
        <v>0</v>
      </c>
      <c r="U2115" t="s">
        <v>53</v>
      </c>
      <c r="V2115" t="s">
        <v>53</v>
      </c>
      <c r="W2115"/>
      <c r="X2115">
        <v>0</v>
      </c>
      <c r="Y2115">
        <v>0</v>
      </c>
      <c r="Z2115">
        <v>4</v>
      </c>
      <c r="AA2115">
        <v>2</v>
      </c>
      <c r="AB2115">
        <v>1</v>
      </c>
      <c r="AC2115">
        <v>0</v>
      </c>
      <c r="AD2115" t="s">
        <v>53</v>
      </c>
      <c r="AE2115">
        <f>COUNTIF($E$2:E2115,E2115)</f>
        <v>0</v>
      </c>
      <c r="AF2115">
        <f>COUNTIF($H$2:$H2115,H2115)</f>
        <v>0</v>
      </c>
      <c r="AG2115">
        <f>COUNTIF($M$2:M2115,M2115)</f>
        <v>0</v>
      </c>
      <c r="AH2115">
        <f>COUNTIF($O$2:O2115,O2115)</f>
        <v>0</v>
      </c>
      <c r="AI2115">
        <f>COUNTIF($Q$2:Q2115,Q2115)</f>
        <v>0</v>
      </c>
      <c r="AJ2115">
        <f>COUNTIF($S$2:S2115,S2115)</f>
        <v>0</v>
      </c>
      <c r="AK2115">
        <f t="shared" ref="AK2115:AK2178" si="33">X2115/1024</f>
        <v>0</v>
      </c>
      <c r="AL2115">
        <f>IF(AD2115="",0,COUNTIF($AD$2:AD2115,AD2115))</f>
        <v>0</v>
      </c>
    </row>
    <row r="2116" spans="1:38">
      <c r="A2116" t="s">
        <v>6737</v>
      </c>
      <c r="B2116" t="s">
        <v>56</v>
      </c>
      <c r="C2116">
        <v>301</v>
      </c>
      <c r="D2116" t="s">
        <v>55</v>
      </c>
      <c r="E2116"/>
      <c r="F2116">
        <v>0</v>
      </c>
      <c r="G2116">
        <v>0</v>
      </c>
      <c r="H2116"/>
      <c r="I2116">
        <v>0</v>
      </c>
      <c r="J2116">
        <v>0</v>
      </c>
      <c r="K2116"/>
      <c r="L2116">
        <v>0</v>
      </c>
      <c r="M2116"/>
      <c r="N2116">
        <v>0</v>
      </c>
      <c r="O2116"/>
      <c r="P2116">
        <v>0</v>
      </c>
      <c r="Q2116"/>
      <c r="R2116">
        <v>0</v>
      </c>
      <c r="S2116"/>
      <c r="T2116">
        <v>0</v>
      </c>
      <c r="U2116" t="s">
        <v>53</v>
      </c>
      <c r="V2116" t="s">
        <v>53</v>
      </c>
      <c r="W2116"/>
      <c r="X2116">
        <v>0</v>
      </c>
      <c r="Y2116">
        <v>0</v>
      </c>
      <c r="Z2116">
        <v>3</v>
      </c>
      <c r="AA2116">
        <v>1</v>
      </c>
      <c r="AB2116">
        <v>1</v>
      </c>
      <c r="AC2116">
        <v>0</v>
      </c>
      <c r="AD2116" t="s">
        <v>53</v>
      </c>
      <c r="AE2116">
        <f>COUNTIF($E$2:E2116,E2116)</f>
        <v>0</v>
      </c>
      <c r="AF2116">
        <f>COUNTIF($H$2:$H2116,H2116)</f>
        <v>0</v>
      </c>
      <c r="AG2116">
        <f>COUNTIF($M$2:M2116,M2116)</f>
        <v>0</v>
      </c>
      <c r="AH2116">
        <f>COUNTIF($O$2:O2116,O2116)</f>
        <v>0</v>
      </c>
      <c r="AI2116">
        <f>COUNTIF($Q$2:Q2116,Q2116)</f>
        <v>0</v>
      </c>
      <c r="AJ2116">
        <f>COUNTIF($S$2:S2116,S2116)</f>
        <v>0</v>
      </c>
      <c r="AK2116">
        <f t="shared" si="33"/>
        <v>0</v>
      </c>
      <c r="AL2116">
        <f>IF(AD2116="",0,COUNTIF($AD$2:AD2116,AD2116))</f>
        <v>0</v>
      </c>
    </row>
    <row r="2117" spans="1:38">
      <c r="A2117" t="s">
        <v>6738</v>
      </c>
      <c r="B2117" t="s">
        <v>56</v>
      </c>
      <c r="C2117">
        <v>301</v>
      </c>
      <c r="D2117" t="s">
        <v>55</v>
      </c>
      <c r="E2117"/>
      <c r="F2117">
        <v>0</v>
      </c>
      <c r="G2117">
        <v>0</v>
      </c>
      <c r="H2117"/>
      <c r="I2117">
        <v>0</v>
      </c>
      <c r="J2117">
        <v>0</v>
      </c>
      <c r="K2117"/>
      <c r="L2117">
        <v>0</v>
      </c>
      <c r="M2117"/>
      <c r="N2117">
        <v>0</v>
      </c>
      <c r="O2117"/>
      <c r="P2117">
        <v>0</v>
      </c>
      <c r="Q2117"/>
      <c r="R2117">
        <v>0</v>
      </c>
      <c r="S2117"/>
      <c r="T2117">
        <v>0</v>
      </c>
      <c r="U2117" t="s">
        <v>53</v>
      </c>
      <c r="V2117" t="s">
        <v>53</v>
      </c>
      <c r="W2117"/>
      <c r="X2117">
        <v>0</v>
      </c>
      <c r="Y2117">
        <v>0</v>
      </c>
      <c r="Z2117">
        <v>2</v>
      </c>
      <c r="AA2117">
        <v>32</v>
      </c>
      <c r="AB2117">
        <v>1</v>
      </c>
      <c r="AC2117">
        <v>0</v>
      </c>
      <c r="AD2117" t="s">
        <v>53</v>
      </c>
      <c r="AE2117">
        <f>COUNTIF($E$2:E2117,E2117)</f>
        <v>0</v>
      </c>
      <c r="AF2117">
        <f>COUNTIF($H$2:$H2117,H2117)</f>
        <v>0</v>
      </c>
      <c r="AG2117">
        <f>COUNTIF($M$2:M2117,M2117)</f>
        <v>0</v>
      </c>
      <c r="AH2117">
        <f>COUNTIF($O$2:O2117,O2117)</f>
        <v>0</v>
      </c>
      <c r="AI2117">
        <f>COUNTIF($Q$2:Q2117,Q2117)</f>
        <v>0</v>
      </c>
      <c r="AJ2117">
        <f>COUNTIF($S$2:S2117,S2117)</f>
        <v>0</v>
      </c>
      <c r="AK2117">
        <f t="shared" si="33"/>
        <v>0</v>
      </c>
      <c r="AL2117">
        <f>IF(AD2117="",0,COUNTIF($AD$2:AD2117,AD2117))</f>
        <v>0</v>
      </c>
    </row>
    <row r="2118" spans="1:38">
      <c r="A2118" t="s">
        <v>6739</v>
      </c>
      <c r="B2118" t="s">
        <v>56</v>
      </c>
      <c r="C2118">
        <v>200</v>
      </c>
      <c r="D2118" t="s">
        <v>54</v>
      </c>
      <c r="E2118" t="s">
        <v>6740</v>
      </c>
      <c r="F2118">
        <v>65</v>
      </c>
      <c r="G2118">
        <v>539</v>
      </c>
      <c r="H2118"/>
      <c r="I2118">
        <v>0</v>
      </c>
      <c r="J2118">
        <v>0</v>
      </c>
      <c r="K2118"/>
      <c r="L2118">
        <v>0</v>
      </c>
      <c r="M2118" t="s">
        <v>6741</v>
      </c>
      <c r="N2118">
        <v>53</v>
      </c>
      <c r="O2118"/>
      <c r="P2118">
        <v>0</v>
      </c>
      <c r="Q2118" t="s">
        <v>6663</v>
      </c>
      <c r="R2118">
        <v>16</v>
      </c>
      <c r="S2118" t="s">
        <v>6664</v>
      </c>
      <c r="T2118">
        <v>12</v>
      </c>
      <c r="U2118" t="s">
        <v>53</v>
      </c>
      <c r="V2118" t="s">
        <v>53</v>
      </c>
      <c r="W2118" t="s">
        <v>108</v>
      </c>
      <c r="X2118">
        <v>42876</v>
      </c>
      <c r="Y2118">
        <v>857</v>
      </c>
      <c r="Z2118">
        <v>1</v>
      </c>
      <c r="AA2118">
        <v>1877</v>
      </c>
      <c r="AB2118">
        <v>40</v>
      </c>
      <c r="AC2118">
        <v>3</v>
      </c>
      <c r="AD2118" t="s">
        <v>6742</v>
      </c>
      <c r="AE2118">
        <f>COUNTIF($E$2:E2118,E2118)</f>
        <v>1</v>
      </c>
      <c r="AF2118">
        <f>COUNTIF($H$2:$H2118,H2118)</f>
        <v>0</v>
      </c>
      <c r="AG2118">
        <f>COUNTIF($M$2:M2118,M2118)</f>
        <v>1</v>
      </c>
      <c r="AH2118">
        <f>COUNTIF($O$2:O2118,O2118)</f>
        <v>0</v>
      </c>
      <c r="AI2118">
        <f>COUNTIF($Q$2:Q2118,Q2118)</f>
        <v>7</v>
      </c>
      <c r="AJ2118">
        <f>COUNTIF($S$2:S2118,S2118)</f>
        <v>7</v>
      </c>
      <c r="AK2118">
        <f t="shared" si="33"/>
        <v>41.87109375</v>
      </c>
      <c r="AL2118">
        <f>IF(AD2118="",0,COUNTIF($AD$2:AD2118,AD2118))</f>
        <v>1</v>
      </c>
    </row>
    <row r="2119" spans="1:38">
      <c r="A2119" t="s">
        <v>6743</v>
      </c>
      <c r="B2119" t="s">
        <v>56</v>
      </c>
      <c r="C2119">
        <v>301</v>
      </c>
      <c r="D2119" t="s">
        <v>55</v>
      </c>
      <c r="E2119"/>
      <c r="F2119">
        <v>0</v>
      </c>
      <c r="G2119">
        <v>0</v>
      </c>
      <c r="H2119"/>
      <c r="I2119">
        <v>0</v>
      </c>
      <c r="J2119">
        <v>0</v>
      </c>
      <c r="K2119"/>
      <c r="L2119">
        <v>0</v>
      </c>
      <c r="M2119"/>
      <c r="N2119">
        <v>0</v>
      </c>
      <c r="O2119"/>
      <c r="P2119">
        <v>0</v>
      </c>
      <c r="Q2119"/>
      <c r="R2119">
        <v>0</v>
      </c>
      <c r="S2119"/>
      <c r="T2119">
        <v>0</v>
      </c>
      <c r="U2119" t="s">
        <v>53</v>
      </c>
      <c r="V2119" t="s">
        <v>53</v>
      </c>
      <c r="W2119"/>
      <c r="X2119">
        <v>0</v>
      </c>
      <c r="Y2119">
        <v>0</v>
      </c>
      <c r="Z2119">
        <v>4</v>
      </c>
      <c r="AA2119">
        <v>6</v>
      </c>
      <c r="AB2119">
        <v>1</v>
      </c>
      <c r="AC2119">
        <v>0</v>
      </c>
      <c r="AD2119" t="s">
        <v>53</v>
      </c>
      <c r="AE2119">
        <f>COUNTIF($E$2:E2119,E2119)</f>
        <v>0</v>
      </c>
      <c r="AF2119">
        <f>COUNTIF($H$2:$H2119,H2119)</f>
        <v>0</v>
      </c>
      <c r="AG2119">
        <f>COUNTIF($M$2:M2119,M2119)</f>
        <v>0</v>
      </c>
      <c r="AH2119">
        <f>COUNTIF($O$2:O2119,O2119)</f>
        <v>0</v>
      </c>
      <c r="AI2119">
        <f>COUNTIF($Q$2:Q2119,Q2119)</f>
        <v>0</v>
      </c>
      <c r="AJ2119">
        <f>COUNTIF($S$2:S2119,S2119)</f>
        <v>0</v>
      </c>
      <c r="AK2119">
        <f t="shared" si="33"/>
        <v>0</v>
      </c>
      <c r="AL2119">
        <f>IF(AD2119="",0,COUNTIF($AD$2:AD2119,AD2119))</f>
        <v>0</v>
      </c>
    </row>
    <row r="2120" spans="1:38">
      <c r="A2120" t="s">
        <v>6744</v>
      </c>
      <c r="B2120" t="s">
        <v>6</v>
      </c>
      <c r="C2120">
        <v>503</v>
      </c>
      <c r="D2120" t="s">
        <v>6745</v>
      </c>
      <c r="E2120"/>
      <c r="F2120">
        <v>0</v>
      </c>
      <c r="G2120">
        <v>0</v>
      </c>
      <c r="H2120"/>
      <c r="I2120">
        <v>0</v>
      </c>
      <c r="J2120">
        <v>0</v>
      </c>
      <c r="K2120"/>
      <c r="L2120">
        <v>0</v>
      </c>
      <c r="M2120"/>
      <c r="N2120">
        <v>0</v>
      </c>
      <c r="O2120"/>
      <c r="P2120">
        <v>0</v>
      </c>
      <c r="Q2120"/>
      <c r="R2120">
        <v>0</v>
      </c>
      <c r="S2120"/>
      <c r="T2120">
        <v>0</v>
      </c>
      <c r="U2120" t="s">
        <v>53</v>
      </c>
      <c r="V2120" t="s">
        <v>53</v>
      </c>
      <c r="W2120"/>
      <c r="X2120">
        <v>1345</v>
      </c>
      <c r="Y2120">
        <v>0</v>
      </c>
      <c r="Z2120">
        <v>5</v>
      </c>
      <c r="AA2120">
        <v>1</v>
      </c>
      <c r="AB2120">
        <v>0</v>
      </c>
      <c r="AC2120">
        <v>0</v>
      </c>
      <c r="AD2120" t="s">
        <v>53</v>
      </c>
      <c r="AE2120">
        <f>COUNTIF($E$2:E2120,E2120)</f>
        <v>0</v>
      </c>
      <c r="AF2120">
        <f>COUNTIF($H$2:$H2120,H2120)</f>
        <v>0</v>
      </c>
      <c r="AG2120">
        <f>COUNTIF($M$2:M2120,M2120)</f>
        <v>0</v>
      </c>
      <c r="AH2120">
        <f>COUNTIF($O$2:O2120,O2120)</f>
        <v>0</v>
      </c>
      <c r="AI2120">
        <f>COUNTIF($Q$2:Q2120,Q2120)</f>
        <v>0</v>
      </c>
      <c r="AJ2120">
        <f>COUNTIF($S$2:S2120,S2120)</f>
        <v>0</v>
      </c>
      <c r="AK2120">
        <f t="shared" si="33"/>
        <v>1.3134765625</v>
      </c>
      <c r="AL2120">
        <f>IF(AD2120="",0,COUNTIF($AD$2:AD2120,AD2120))</f>
        <v>0</v>
      </c>
    </row>
    <row r="2121" spans="1:38">
      <c r="A2121" t="s">
        <v>6746</v>
      </c>
      <c r="B2121" t="s">
        <v>4</v>
      </c>
      <c r="C2121">
        <v>301</v>
      </c>
      <c r="D2121" t="s">
        <v>55</v>
      </c>
      <c r="E2121"/>
      <c r="F2121">
        <v>0</v>
      </c>
      <c r="G2121">
        <v>0</v>
      </c>
      <c r="H2121"/>
      <c r="I2121">
        <v>0</v>
      </c>
      <c r="J2121">
        <v>0</v>
      </c>
      <c r="K2121"/>
      <c r="L2121">
        <v>0</v>
      </c>
      <c r="M2121"/>
      <c r="N2121">
        <v>0</v>
      </c>
      <c r="O2121"/>
      <c r="P2121">
        <v>0</v>
      </c>
      <c r="Q2121"/>
      <c r="R2121">
        <v>0</v>
      </c>
      <c r="S2121"/>
      <c r="T2121">
        <v>0</v>
      </c>
      <c r="U2121" t="s">
        <v>53</v>
      </c>
      <c r="V2121" t="s">
        <v>53</v>
      </c>
      <c r="W2121"/>
      <c r="X2121">
        <v>0</v>
      </c>
      <c r="Y2121">
        <v>0</v>
      </c>
      <c r="Z2121">
        <v>7</v>
      </c>
      <c r="AA2121">
        <v>2</v>
      </c>
      <c r="AB2121">
        <v>1</v>
      </c>
      <c r="AC2121">
        <v>0</v>
      </c>
      <c r="AD2121" t="s">
        <v>53</v>
      </c>
      <c r="AE2121">
        <f>COUNTIF($E$2:E2121,E2121)</f>
        <v>0</v>
      </c>
      <c r="AF2121">
        <f>COUNTIF($H$2:$H2121,H2121)</f>
        <v>0</v>
      </c>
      <c r="AG2121">
        <f>COUNTIF($M$2:M2121,M2121)</f>
        <v>0</v>
      </c>
      <c r="AH2121">
        <f>COUNTIF($O$2:O2121,O2121)</f>
        <v>0</v>
      </c>
      <c r="AI2121">
        <f>COUNTIF($Q$2:Q2121,Q2121)</f>
        <v>0</v>
      </c>
      <c r="AJ2121">
        <f>COUNTIF($S$2:S2121,S2121)</f>
        <v>0</v>
      </c>
      <c r="AK2121">
        <f t="shared" si="33"/>
        <v>0</v>
      </c>
      <c r="AL2121">
        <f>IF(AD2121="",0,COUNTIF($AD$2:AD2121,AD2121))</f>
        <v>0</v>
      </c>
    </row>
    <row r="2122" spans="1:38">
      <c r="A2122" t="s">
        <v>6747</v>
      </c>
      <c r="B2122" t="s">
        <v>4</v>
      </c>
      <c r="C2122">
        <v>301</v>
      </c>
      <c r="D2122" t="s">
        <v>55</v>
      </c>
      <c r="E2122"/>
      <c r="F2122">
        <v>0</v>
      </c>
      <c r="G2122">
        <v>0</v>
      </c>
      <c r="H2122"/>
      <c r="I2122">
        <v>0</v>
      </c>
      <c r="J2122">
        <v>0</v>
      </c>
      <c r="K2122"/>
      <c r="L2122">
        <v>0</v>
      </c>
      <c r="M2122"/>
      <c r="N2122">
        <v>0</v>
      </c>
      <c r="O2122"/>
      <c r="P2122">
        <v>0</v>
      </c>
      <c r="Q2122"/>
      <c r="R2122">
        <v>0</v>
      </c>
      <c r="S2122"/>
      <c r="T2122">
        <v>0</v>
      </c>
      <c r="U2122" t="s">
        <v>53</v>
      </c>
      <c r="V2122" t="s">
        <v>53</v>
      </c>
      <c r="W2122"/>
      <c r="X2122">
        <v>0</v>
      </c>
      <c r="Y2122">
        <v>0</v>
      </c>
      <c r="Z2122">
        <v>4</v>
      </c>
      <c r="AA2122">
        <v>5</v>
      </c>
      <c r="AB2122">
        <v>1</v>
      </c>
      <c r="AC2122">
        <v>0</v>
      </c>
      <c r="AD2122" t="s">
        <v>53</v>
      </c>
      <c r="AE2122">
        <f>COUNTIF($E$2:E2122,E2122)</f>
        <v>0</v>
      </c>
      <c r="AF2122">
        <f>COUNTIF($H$2:$H2122,H2122)</f>
        <v>0</v>
      </c>
      <c r="AG2122">
        <f>COUNTIF($M$2:M2122,M2122)</f>
        <v>0</v>
      </c>
      <c r="AH2122">
        <f>COUNTIF($O$2:O2122,O2122)</f>
        <v>0</v>
      </c>
      <c r="AI2122">
        <f>COUNTIF($Q$2:Q2122,Q2122)</f>
        <v>0</v>
      </c>
      <c r="AJ2122">
        <f>COUNTIF($S$2:S2122,S2122)</f>
        <v>0</v>
      </c>
      <c r="AK2122">
        <f t="shared" si="33"/>
        <v>0</v>
      </c>
      <c r="AL2122">
        <f>IF(AD2122="",0,COUNTIF($AD$2:AD2122,AD2122))</f>
        <v>0</v>
      </c>
    </row>
    <row r="2123" spans="1:38">
      <c r="A2123" t="s">
        <v>6748</v>
      </c>
      <c r="B2123" t="s">
        <v>4</v>
      </c>
      <c r="C2123">
        <v>301</v>
      </c>
      <c r="D2123" t="s">
        <v>55</v>
      </c>
      <c r="E2123"/>
      <c r="F2123">
        <v>0</v>
      </c>
      <c r="G2123">
        <v>0</v>
      </c>
      <c r="H2123"/>
      <c r="I2123">
        <v>0</v>
      </c>
      <c r="J2123">
        <v>0</v>
      </c>
      <c r="K2123"/>
      <c r="L2123">
        <v>0</v>
      </c>
      <c r="M2123"/>
      <c r="N2123">
        <v>0</v>
      </c>
      <c r="O2123"/>
      <c r="P2123">
        <v>0</v>
      </c>
      <c r="Q2123"/>
      <c r="R2123">
        <v>0</v>
      </c>
      <c r="S2123"/>
      <c r="T2123">
        <v>0</v>
      </c>
      <c r="U2123" t="s">
        <v>53</v>
      </c>
      <c r="V2123" t="s">
        <v>53</v>
      </c>
      <c r="W2123"/>
      <c r="X2123">
        <v>0</v>
      </c>
      <c r="Y2123">
        <v>0</v>
      </c>
      <c r="Z2123">
        <v>4</v>
      </c>
      <c r="AA2123">
        <v>2</v>
      </c>
      <c r="AB2123">
        <v>1</v>
      </c>
      <c r="AC2123">
        <v>0</v>
      </c>
      <c r="AD2123" t="s">
        <v>53</v>
      </c>
      <c r="AE2123">
        <f>COUNTIF($E$2:E2123,E2123)</f>
        <v>0</v>
      </c>
      <c r="AF2123">
        <f>COUNTIF($H$2:$H2123,H2123)</f>
        <v>0</v>
      </c>
      <c r="AG2123">
        <f>COUNTIF($M$2:M2123,M2123)</f>
        <v>0</v>
      </c>
      <c r="AH2123">
        <f>COUNTIF($O$2:O2123,O2123)</f>
        <v>0</v>
      </c>
      <c r="AI2123">
        <f>COUNTIF($Q$2:Q2123,Q2123)</f>
        <v>0</v>
      </c>
      <c r="AJ2123">
        <f>COUNTIF($S$2:S2123,S2123)</f>
        <v>0</v>
      </c>
      <c r="AK2123">
        <f t="shared" si="33"/>
        <v>0</v>
      </c>
      <c r="AL2123">
        <f>IF(AD2123="",0,COUNTIF($AD$2:AD2123,AD2123))</f>
        <v>0</v>
      </c>
    </row>
    <row r="2124" spans="1:38">
      <c r="A2124" t="s">
        <v>6749</v>
      </c>
      <c r="B2124" t="s">
        <v>4</v>
      </c>
      <c r="C2124">
        <v>301</v>
      </c>
      <c r="D2124" t="s">
        <v>55</v>
      </c>
      <c r="E2124"/>
      <c r="F2124">
        <v>0</v>
      </c>
      <c r="G2124">
        <v>0</v>
      </c>
      <c r="H2124"/>
      <c r="I2124">
        <v>0</v>
      </c>
      <c r="J2124">
        <v>0</v>
      </c>
      <c r="K2124"/>
      <c r="L2124">
        <v>0</v>
      </c>
      <c r="M2124"/>
      <c r="N2124">
        <v>0</v>
      </c>
      <c r="O2124"/>
      <c r="P2124">
        <v>0</v>
      </c>
      <c r="Q2124"/>
      <c r="R2124">
        <v>0</v>
      </c>
      <c r="S2124"/>
      <c r="T2124">
        <v>0</v>
      </c>
      <c r="U2124" t="s">
        <v>53</v>
      </c>
      <c r="V2124" t="s">
        <v>53</v>
      </c>
      <c r="W2124"/>
      <c r="X2124">
        <v>0</v>
      </c>
      <c r="Y2124">
        <v>0</v>
      </c>
      <c r="Z2124">
        <v>4</v>
      </c>
      <c r="AA2124">
        <v>3</v>
      </c>
      <c r="AB2124">
        <v>1</v>
      </c>
      <c r="AC2124">
        <v>0</v>
      </c>
      <c r="AD2124" t="s">
        <v>53</v>
      </c>
      <c r="AE2124">
        <f>COUNTIF($E$2:E2124,E2124)</f>
        <v>0</v>
      </c>
      <c r="AF2124">
        <f>COUNTIF($H$2:$H2124,H2124)</f>
        <v>0</v>
      </c>
      <c r="AG2124">
        <f>COUNTIF($M$2:M2124,M2124)</f>
        <v>0</v>
      </c>
      <c r="AH2124">
        <f>COUNTIF($O$2:O2124,O2124)</f>
        <v>0</v>
      </c>
      <c r="AI2124">
        <f>COUNTIF($Q$2:Q2124,Q2124)</f>
        <v>0</v>
      </c>
      <c r="AJ2124">
        <f>COUNTIF($S$2:S2124,S2124)</f>
        <v>0</v>
      </c>
      <c r="AK2124">
        <f t="shared" si="33"/>
        <v>0</v>
      </c>
      <c r="AL2124">
        <f>IF(AD2124="",0,COUNTIF($AD$2:AD2124,AD2124))</f>
        <v>0</v>
      </c>
    </row>
    <row r="2125" spans="1:38">
      <c r="A2125" t="s">
        <v>6750</v>
      </c>
      <c r="B2125" t="s">
        <v>4</v>
      </c>
      <c r="C2125">
        <v>301</v>
      </c>
      <c r="D2125" t="s">
        <v>55</v>
      </c>
      <c r="E2125"/>
      <c r="F2125">
        <v>0</v>
      </c>
      <c r="G2125">
        <v>0</v>
      </c>
      <c r="H2125"/>
      <c r="I2125">
        <v>0</v>
      </c>
      <c r="J2125">
        <v>0</v>
      </c>
      <c r="K2125"/>
      <c r="L2125">
        <v>0</v>
      </c>
      <c r="M2125"/>
      <c r="N2125">
        <v>0</v>
      </c>
      <c r="O2125"/>
      <c r="P2125">
        <v>0</v>
      </c>
      <c r="Q2125"/>
      <c r="R2125">
        <v>0</v>
      </c>
      <c r="S2125"/>
      <c r="T2125">
        <v>0</v>
      </c>
      <c r="U2125" t="s">
        <v>53</v>
      </c>
      <c r="V2125" t="s">
        <v>53</v>
      </c>
      <c r="W2125"/>
      <c r="X2125">
        <v>0</v>
      </c>
      <c r="Y2125">
        <v>0</v>
      </c>
      <c r="Z2125">
        <v>4</v>
      </c>
      <c r="AA2125">
        <v>2</v>
      </c>
      <c r="AB2125">
        <v>1</v>
      </c>
      <c r="AC2125">
        <v>0</v>
      </c>
      <c r="AD2125" t="s">
        <v>53</v>
      </c>
      <c r="AE2125">
        <f>COUNTIF($E$2:E2125,E2125)</f>
        <v>0</v>
      </c>
      <c r="AF2125">
        <f>COUNTIF($H$2:$H2125,H2125)</f>
        <v>0</v>
      </c>
      <c r="AG2125">
        <f>COUNTIF($M$2:M2125,M2125)</f>
        <v>0</v>
      </c>
      <c r="AH2125">
        <f>COUNTIF($O$2:O2125,O2125)</f>
        <v>0</v>
      </c>
      <c r="AI2125">
        <f>COUNTIF($Q$2:Q2125,Q2125)</f>
        <v>0</v>
      </c>
      <c r="AJ2125">
        <f>COUNTIF($S$2:S2125,S2125)</f>
        <v>0</v>
      </c>
      <c r="AK2125">
        <f t="shared" si="33"/>
        <v>0</v>
      </c>
      <c r="AL2125">
        <f>IF(AD2125="",0,COUNTIF($AD$2:AD2125,AD2125))</f>
        <v>0</v>
      </c>
    </row>
    <row r="2126" spans="1:38">
      <c r="A2126" t="s">
        <v>6751</v>
      </c>
      <c r="B2126" t="s">
        <v>56</v>
      </c>
      <c r="C2126">
        <v>301</v>
      </c>
      <c r="D2126" t="s">
        <v>55</v>
      </c>
      <c r="E2126"/>
      <c r="F2126">
        <v>0</v>
      </c>
      <c r="G2126">
        <v>0</v>
      </c>
      <c r="H2126"/>
      <c r="I2126">
        <v>0</v>
      </c>
      <c r="J2126">
        <v>0</v>
      </c>
      <c r="K2126"/>
      <c r="L2126">
        <v>0</v>
      </c>
      <c r="M2126"/>
      <c r="N2126">
        <v>0</v>
      </c>
      <c r="O2126"/>
      <c r="P2126">
        <v>0</v>
      </c>
      <c r="Q2126"/>
      <c r="R2126">
        <v>0</v>
      </c>
      <c r="S2126"/>
      <c r="T2126">
        <v>0</v>
      </c>
      <c r="U2126" t="s">
        <v>53</v>
      </c>
      <c r="V2126" t="s">
        <v>53</v>
      </c>
      <c r="W2126"/>
      <c r="X2126">
        <v>0</v>
      </c>
      <c r="Y2126">
        <v>0</v>
      </c>
      <c r="Z2126">
        <v>2</v>
      </c>
      <c r="AA2126">
        <v>24</v>
      </c>
      <c r="AB2126">
        <v>1</v>
      </c>
      <c r="AC2126">
        <v>0</v>
      </c>
      <c r="AD2126" t="s">
        <v>53</v>
      </c>
      <c r="AE2126">
        <f>COUNTIF($E$2:E2126,E2126)</f>
        <v>0</v>
      </c>
      <c r="AF2126">
        <f>COUNTIF($H$2:$H2126,H2126)</f>
        <v>0</v>
      </c>
      <c r="AG2126">
        <f>COUNTIF($M$2:M2126,M2126)</f>
        <v>0</v>
      </c>
      <c r="AH2126">
        <f>COUNTIF($O$2:O2126,O2126)</f>
        <v>0</v>
      </c>
      <c r="AI2126">
        <f>COUNTIF($Q$2:Q2126,Q2126)</f>
        <v>0</v>
      </c>
      <c r="AJ2126">
        <f>COUNTIF($S$2:S2126,S2126)</f>
        <v>0</v>
      </c>
      <c r="AK2126">
        <f t="shared" si="33"/>
        <v>0</v>
      </c>
      <c r="AL2126">
        <f>IF(AD2126="",0,COUNTIF($AD$2:AD2126,AD2126))</f>
        <v>0</v>
      </c>
    </row>
    <row r="2127" spans="1:38">
      <c r="A2127" t="s">
        <v>6749</v>
      </c>
      <c r="B2127" t="s">
        <v>56</v>
      </c>
      <c r="C2127">
        <v>200</v>
      </c>
      <c r="D2127" t="s">
        <v>54</v>
      </c>
      <c r="E2127" t="s">
        <v>6752</v>
      </c>
      <c r="F2127">
        <v>56</v>
      </c>
      <c r="G2127">
        <v>458</v>
      </c>
      <c r="H2127"/>
      <c r="I2127">
        <v>0</v>
      </c>
      <c r="J2127">
        <v>0</v>
      </c>
      <c r="K2127"/>
      <c r="L2127">
        <v>0</v>
      </c>
      <c r="M2127" t="s">
        <v>6753</v>
      </c>
      <c r="N2127">
        <v>46</v>
      </c>
      <c r="O2127"/>
      <c r="P2127">
        <v>0</v>
      </c>
      <c r="Q2127" t="s">
        <v>6663</v>
      </c>
      <c r="R2127">
        <v>16</v>
      </c>
      <c r="S2127" t="s">
        <v>6664</v>
      </c>
      <c r="T2127">
        <v>12</v>
      </c>
      <c r="U2127" t="s">
        <v>53</v>
      </c>
      <c r="V2127" t="s">
        <v>53</v>
      </c>
      <c r="W2127" t="s">
        <v>108</v>
      </c>
      <c r="X2127">
        <v>45350</v>
      </c>
      <c r="Y2127">
        <v>852</v>
      </c>
      <c r="Z2127">
        <v>2</v>
      </c>
      <c r="AA2127">
        <v>1835</v>
      </c>
      <c r="AB2127">
        <v>39</v>
      </c>
      <c r="AC2127">
        <v>6</v>
      </c>
      <c r="AD2127" t="s">
        <v>6754</v>
      </c>
      <c r="AE2127">
        <f>COUNTIF($E$2:E2127,E2127)</f>
        <v>1</v>
      </c>
      <c r="AF2127">
        <f>COUNTIF($H$2:$H2127,H2127)</f>
        <v>0</v>
      </c>
      <c r="AG2127">
        <f>COUNTIF($M$2:M2127,M2127)</f>
        <v>1</v>
      </c>
      <c r="AH2127">
        <f>COUNTIF($O$2:O2127,O2127)</f>
        <v>0</v>
      </c>
      <c r="AI2127">
        <f>COUNTIF($Q$2:Q2127,Q2127)</f>
        <v>8</v>
      </c>
      <c r="AJ2127">
        <f>COUNTIF($S$2:S2127,S2127)</f>
        <v>8</v>
      </c>
      <c r="AK2127">
        <f t="shared" si="33"/>
        <v>44.287109375</v>
      </c>
      <c r="AL2127">
        <f>IF(AD2127="",0,COUNTIF($AD$2:AD2127,AD2127))</f>
        <v>1</v>
      </c>
    </row>
    <row r="2128" spans="1:38">
      <c r="A2128" t="s">
        <v>6755</v>
      </c>
      <c r="B2128" t="s">
        <v>4</v>
      </c>
      <c r="C2128">
        <v>301</v>
      </c>
      <c r="D2128" t="s">
        <v>55</v>
      </c>
      <c r="E2128"/>
      <c r="F2128">
        <v>0</v>
      </c>
      <c r="G2128">
        <v>0</v>
      </c>
      <c r="H2128"/>
      <c r="I2128">
        <v>0</v>
      </c>
      <c r="J2128">
        <v>0</v>
      </c>
      <c r="K2128"/>
      <c r="L2128">
        <v>0</v>
      </c>
      <c r="M2128"/>
      <c r="N2128">
        <v>0</v>
      </c>
      <c r="O2128"/>
      <c r="P2128">
        <v>0</v>
      </c>
      <c r="Q2128"/>
      <c r="R2128">
        <v>0</v>
      </c>
      <c r="S2128"/>
      <c r="T2128">
        <v>0</v>
      </c>
      <c r="U2128" t="s">
        <v>53</v>
      </c>
      <c r="V2128" t="s">
        <v>53</v>
      </c>
      <c r="W2128"/>
      <c r="X2128">
        <v>0</v>
      </c>
      <c r="Y2128">
        <v>0</v>
      </c>
      <c r="Z2128">
        <v>4</v>
      </c>
      <c r="AA2128">
        <v>4</v>
      </c>
      <c r="AB2128">
        <v>1</v>
      </c>
      <c r="AC2128">
        <v>0</v>
      </c>
      <c r="AD2128" t="s">
        <v>53</v>
      </c>
      <c r="AE2128">
        <f>COUNTIF($E$2:E2128,E2128)</f>
        <v>0</v>
      </c>
      <c r="AF2128">
        <f>COUNTIF($H$2:$H2128,H2128)</f>
        <v>0</v>
      </c>
      <c r="AG2128">
        <f>COUNTIF($M$2:M2128,M2128)</f>
        <v>0</v>
      </c>
      <c r="AH2128">
        <f>COUNTIF($O$2:O2128,O2128)</f>
        <v>0</v>
      </c>
      <c r="AI2128">
        <f>COUNTIF($Q$2:Q2128,Q2128)</f>
        <v>0</v>
      </c>
      <c r="AJ2128">
        <f>COUNTIF($S$2:S2128,S2128)</f>
        <v>0</v>
      </c>
      <c r="AK2128">
        <f t="shared" si="33"/>
        <v>0</v>
      </c>
      <c r="AL2128">
        <f>IF(AD2128="",0,COUNTIF($AD$2:AD2128,AD2128))</f>
        <v>0</v>
      </c>
    </row>
    <row r="2129" spans="1:38">
      <c r="A2129" t="s">
        <v>6756</v>
      </c>
      <c r="B2129" t="s">
        <v>4</v>
      </c>
      <c r="C2129">
        <v>301</v>
      </c>
      <c r="D2129" t="s">
        <v>55</v>
      </c>
      <c r="E2129"/>
      <c r="F2129">
        <v>0</v>
      </c>
      <c r="G2129">
        <v>0</v>
      </c>
      <c r="H2129"/>
      <c r="I2129">
        <v>0</v>
      </c>
      <c r="J2129">
        <v>0</v>
      </c>
      <c r="K2129"/>
      <c r="L2129">
        <v>0</v>
      </c>
      <c r="M2129"/>
      <c r="N2129">
        <v>0</v>
      </c>
      <c r="O2129"/>
      <c r="P2129">
        <v>0</v>
      </c>
      <c r="Q2129"/>
      <c r="R2129">
        <v>0</v>
      </c>
      <c r="S2129"/>
      <c r="T2129">
        <v>0</v>
      </c>
      <c r="U2129" t="s">
        <v>53</v>
      </c>
      <c r="V2129" t="s">
        <v>53</v>
      </c>
      <c r="W2129"/>
      <c r="X2129">
        <v>0</v>
      </c>
      <c r="Y2129">
        <v>0</v>
      </c>
      <c r="Z2129">
        <v>4</v>
      </c>
      <c r="AA2129">
        <v>4</v>
      </c>
      <c r="AB2129">
        <v>1</v>
      </c>
      <c r="AC2129">
        <v>0</v>
      </c>
      <c r="AD2129" t="s">
        <v>53</v>
      </c>
      <c r="AE2129">
        <f>COUNTIF($E$2:E2129,E2129)</f>
        <v>0</v>
      </c>
      <c r="AF2129">
        <f>COUNTIF($H$2:$H2129,H2129)</f>
        <v>0</v>
      </c>
      <c r="AG2129">
        <f>COUNTIF($M$2:M2129,M2129)</f>
        <v>0</v>
      </c>
      <c r="AH2129">
        <f>COUNTIF($O$2:O2129,O2129)</f>
        <v>0</v>
      </c>
      <c r="AI2129">
        <f>COUNTIF($Q$2:Q2129,Q2129)</f>
        <v>0</v>
      </c>
      <c r="AJ2129">
        <f>COUNTIF($S$2:S2129,S2129)</f>
        <v>0</v>
      </c>
      <c r="AK2129">
        <f t="shared" si="33"/>
        <v>0</v>
      </c>
      <c r="AL2129">
        <f>IF(AD2129="",0,COUNTIF($AD$2:AD2129,AD2129))</f>
        <v>0</v>
      </c>
    </row>
    <row r="2130" spans="1:38">
      <c r="A2130" t="s">
        <v>6757</v>
      </c>
      <c r="B2130" t="s">
        <v>56</v>
      </c>
      <c r="C2130">
        <v>301</v>
      </c>
      <c r="D2130" t="s">
        <v>55</v>
      </c>
      <c r="E2130"/>
      <c r="F2130">
        <v>0</v>
      </c>
      <c r="G2130">
        <v>0</v>
      </c>
      <c r="H2130"/>
      <c r="I2130">
        <v>0</v>
      </c>
      <c r="J2130">
        <v>0</v>
      </c>
      <c r="K2130"/>
      <c r="L2130">
        <v>0</v>
      </c>
      <c r="M2130"/>
      <c r="N2130">
        <v>0</v>
      </c>
      <c r="O2130"/>
      <c r="P2130">
        <v>0</v>
      </c>
      <c r="Q2130"/>
      <c r="R2130">
        <v>0</v>
      </c>
      <c r="S2130"/>
      <c r="T2130">
        <v>0</v>
      </c>
      <c r="U2130" t="s">
        <v>53</v>
      </c>
      <c r="V2130" t="s">
        <v>53</v>
      </c>
      <c r="W2130"/>
      <c r="X2130">
        <v>0</v>
      </c>
      <c r="Y2130">
        <v>0</v>
      </c>
      <c r="Z2130">
        <v>4</v>
      </c>
      <c r="AA2130">
        <v>4</v>
      </c>
      <c r="AB2130">
        <v>1</v>
      </c>
      <c r="AC2130">
        <v>0</v>
      </c>
      <c r="AD2130" t="s">
        <v>53</v>
      </c>
      <c r="AE2130">
        <f>COUNTIF($E$2:E2130,E2130)</f>
        <v>0</v>
      </c>
      <c r="AF2130">
        <f>COUNTIF($H$2:$H2130,H2130)</f>
        <v>0</v>
      </c>
      <c r="AG2130">
        <f>COUNTIF($M$2:M2130,M2130)</f>
        <v>0</v>
      </c>
      <c r="AH2130">
        <f>COUNTIF($O$2:O2130,O2130)</f>
        <v>0</v>
      </c>
      <c r="AI2130">
        <f>COUNTIF($Q$2:Q2130,Q2130)</f>
        <v>0</v>
      </c>
      <c r="AJ2130">
        <f>COUNTIF($S$2:S2130,S2130)</f>
        <v>0</v>
      </c>
      <c r="AK2130">
        <f t="shared" si="33"/>
        <v>0</v>
      </c>
      <c r="AL2130">
        <f>IF(AD2130="",0,COUNTIF($AD$2:AD2130,AD2130))</f>
        <v>0</v>
      </c>
    </row>
    <row r="2131" spans="1:38">
      <c r="A2131" t="s">
        <v>6758</v>
      </c>
      <c r="B2131" t="s">
        <v>4</v>
      </c>
      <c r="C2131">
        <v>301</v>
      </c>
      <c r="D2131" t="s">
        <v>55</v>
      </c>
      <c r="E2131"/>
      <c r="F2131">
        <v>0</v>
      </c>
      <c r="G2131">
        <v>0</v>
      </c>
      <c r="H2131"/>
      <c r="I2131">
        <v>0</v>
      </c>
      <c r="J2131">
        <v>0</v>
      </c>
      <c r="K2131"/>
      <c r="L2131">
        <v>0</v>
      </c>
      <c r="M2131"/>
      <c r="N2131">
        <v>0</v>
      </c>
      <c r="O2131"/>
      <c r="P2131">
        <v>0</v>
      </c>
      <c r="Q2131"/>
      <c r="R2131">
        <v>0</v>
      </c>
      <c r="S2131"/>
      <c r="T2131">
        <v>0</v>
      </c>
      <c r="U2131" t="s">
        <v>53</v>
      </c>
      <c r="V2131" t="s">
        <v>53</v>
      </c>
      <c r="W2131"/>
      <c r="X2131">
        <v>0</v>
      </c>
      <c r="Y2131">
        <v>0</v>
      </c>
      <c r="Z2131">
        <v>5</v>
      </c>
      <c r="AA2131">
        <v>2</v>
      </c>
      <c r="AB2131">
        <v>1</v>
      </c>
      <c r="AC2131">
        <v>0</v>
      </c>
      <c r="AD2131" t="s">
        <v>53</v>
      </c>
      <c r="AE2131">
        <f>COUNTIF($E$2:E2131,E2131)</f>
        <v>0</v>
      </c>
      <c r="AF2131">
        <f>COUNTIF($H$2:$H2131,H2131)</f>
        <v>0</v>
      </c>
      <c r="AG2131">
        <f>COUNTIF($M$2:M2131,M2131)</f>
        <v>0</v>
      </c>
      <c r="AH2131">
        <f>COUNTIF($O$2:O2131,O2131)</f>
        <v>0</v>
      </c>
      <c r="AI2131">
        <f>COUNTIF($Q$2:Q2131,Q2131)</f>
        <v>0</v>
      </c>
      <c r="AJ2131">
        <f>COUNTIF($S$2:S2131,S2131)</f>
        <v>0</v>
      </c>
      <c r="AK2131">
        <f t="shared" si="33"/>
        <v>0</v>
      </c>
      <c r="AL2131">
        <f>IF(AD2131="",0,COUNTIF($AD$2:AD2131,AD2131))</f>
        <v>0</v>
      </c>
    </row>
    <row r="2132" spans="1:38">
      <c r="A2132" t="s">
        <v>6759</v>
      </c>
      <c r="B2132" t="s">
        <v>4</v>
      </c>
      <c r="C2132">
        <v>301</v>
      </c>
      <c r="D2132" t="s">
        <v>55</v>
      </c>
      <c r="E2132"/>
      <c r="F2132">
        <v>0</v>
      </c>
      <c r="G2132">
        <v>0</v>
      </c>
      <c r="H2132"/>
      <c r="I2132">
        <v>0</v>
      </c>
      <c r="J2132">
        <v>0</v>
      </c>
      <c r="K2132"/>
      <c r="L2132">
        <v>0</v>
      </c>
      <c r="M2132"/>
      <c r="N2132">
        <v>0</v>
      </c>
      <c r="O2132"/>
      <c r="P2132">
        <v>0</v>
      </c>
      <c r="Q2132"/>
      <c r="R2132">
        <v>0</v>
      </c>
      <c r="S2132"/>
      <c r="T2132">
        <v>0</v>
      </c>
      <c r="U2132" t="s">
        <v>53</v>
      </c>
      <c r="V2132" t="s">
        <v>53</v>
      </c>
      <c r="W2132"/>
      <c r="X2132">
        <v>0</v>
      </c>
      <c r="Y2132">
        <v>0</v>
      </c>
      <c r="Z2132">
        <v>4</v>
      </c>
      <c r="AA2132">
        <v>2</v>
      </c>
      <c r="AB2132">
        <v>1</v>
      </c>
      <c r="AC2132">
        <v>0</v>
      </c>
      <c r="AD2132" t="s">
        <v>53</v>
      </c>
      <c r="AE2132">
        <f>COUNTIF($E$2:E2132,E2132)</f>
        <v>0</v>
      </c>
      <c r="AF2132">
        <f>COUNTIF($H$2:$H2132,H2132)</f>
        <v>0</v>
      </c>
      <c r="AG2132">
        <f>COUNTIF($M$2:M2132,M2132)</f>
        <v>0</v>
      </c>
      <c r="AH2132">
        <f>COUNTIF($O$2:O2132,O2132)</f>
        <v>0</v>
      </c>
      <c r="AI2132">
        <f>COUNTIF($Q$2:Q2132,Q2132)</f>
        <v>0</v>
      </c>
      <c r="AJ2132">
        <f>COUNTIF($S$2:S2132,S2132)</f>
        <v>0</v>
      </c>
      <c r="AK2132">
        <f t="shared" si="33"/>
        <v>0</v>
      </c>
      <c r="AL2132">
        <f>IF(AD2132="",0,COUNTIF($AD$2:AD2132,AD2132))</f>
        <v>0</v>
      </c>
    </row>
    <row r="2133" spans="1:38">
      <c r="A2133" t="s">
        <v>6760</v>
      </c>
      <c r="B2133" t="s">
        <v>56</v>
      </c>
      <c r="C2133">
        <v>301</v>
      </c>
      <c r="D2133" t="s">
        <v>55</v>
      </c>
      <c r="E2133"/>
      <c r="F2133">
        <v>0</v>
      </c>
      <c r="G2133">
        <v>0</v>
      </c>
      <c r="H2133"/>
      <c r="I2133">
        <v>0</v>
      </c>
      <c r="J2133">
        <v>0</v>
      </c>
      <c r="K2133"/>
      <c r="L2133">
        <v>0</v>
      </c>
      <c r="M2133"/>
      <c r="N2133">
        <v>0</v>
      </c>
      <c r="O2133"/>
      <c r="P2133">
        <v>0</v>
      </c>
      <c r="Q2133"/>
      <c r="R2133">
        <v>0</v>
      </c>
      <c r="S2133"/>
      <c r="T2133">
        <v>0</v>
      </c>
      <c r="U2133" t="s">
        <v>53</v>
      </c>
      <c r="V2133" t="s">
        <v>53</v>
      </c>
      <c r="W2133"/>
      <c r="X2133">
        <v>0</v>
      </c>
      <c r="Y2133">
        <v>0</v>
      </c>
      <c r="Z2133">
        <v>2</v>
      </c>
      <c r="AA2133">
        <v>2</v>
      </c>
      <c r="AB2133">
        <v>1</v>
      </c>
      <c r="AC2133">
        <v>0</v>
      </c>
      <c r="AD2133" t="s">
        <v>53</v>
      </c>
      <c r="AE2133">
        <f>COUNTIF($E$2:E2133,E2133)</f>
        <v>0</v>
      </c>
      <c r="AF2133">
        <f>COUNTIF($H$2:$H2133,H2133)</f>
        <v>0</v>
      </c>
      <c r="AG2133">
        <f>COUNTIF($M$2:M2133,M2133)</f>
        <v>0</v>
      </c>
      <c r="AH2133">
        <f>COUNTIF($O$2:O2133,O2133)</f>
        <v>0</v>
      </c>
      <c r="AI2133">
        <f>COUNTIF($Q$2:Q2133,Q2133)</f>
        <v>0</v>
      </c>
      <c r="AJ2133">
        <f>COUNTIF($S$2:S2133,S2133)</f>
        <v>0</v>
      </c>
      <c r="AK2133">
        <f t="shared" si="33"/>
        <v>0</v>
      </c>
      <c r="AL2133">
        <f>IF(AD2133="",0,COUNTIF($AD$2:AD2133,AD2133))</f>
        <v>0</v>
      </c>
    </row>
    <row r="2134" spans="1:38">
      <c r="A2134" t="s">
        <v>6761</v>
      </c>
      <c r="B2134" t="s">
        <v>56</v>
      </c>
      <c r="C2134">
        <v>301</v>
      </c>
      <c r="D2134" t="s">
        <v>55</v>
      </c>
      <c r="E2134"/>
      <c r="F2134">
        <v>0</v>
      </c>
      <c r="G2134">
        <v>0</v>
      </c>
      <c r="H2134"/>
      <c r="I2134">
        <v>0</v>
      </c>
      <c r="J2134">
        <v>0</v>
      </c>
      <c r="K2134"/>
      <c r="L2134">
        <v>0</v>
      </c>
      <c r="M2134"/>
      <c r="N2134">
        <v>0</v>
      </c>
      <c r="O2134"/>
      <c r="P2134">
        <v>0</v>
      </c>
      <c r="Q2134"/>
      <c r="R2134">
        <v>0</v>
      </c>
      <c r="S2134"/>
      <c r="T2134">
        <v>0</v>
      </c>
      <c r="U2134" t="s">
        <v>53</v>
      </c>
      <c r="V2134" t="s">
        <v>53</v>
      </c>
      <c r="W2134"/>
      <c r="X2134">
        <v>0</v>
      </c>
      <c r="Y2134">
        <v>0</v>
      </c>
      <c r="Z2134">
        <v>2</v>
      </c>
      <c r="AA2134">
        <v>32</v>
      </c>
      <c r="AB2134">
        <v>1</v>
      </c>
      <c r="AC2134">
        <v>0</v>
      </c>
      <c r="AD2134" t="s">
        <v>53</v>
      </c>
      <c r="AE2134">
        <f>COUNTIF($E$2:E2134,E2134)</f>
        <v>0</v>
      </c>
      <c r="AF2134">
        <f>COUNTIF($H$2:$H2134,H2134)</f>
        <v>0</v>
      </c>
      <c r="AG2134">
        <f>COUNTIF($M$2:M2134,M2134)</f>
        <v>0</v>
      </c>
      <c r="AH2134">
        <f>COUNTIF($O$2:O2134,O2134)</f>
        <v>0</v>
      </c>
      <c r="AI2134">
        <f>COUNTIF($Q$2:Q2134,Q2134)</f>
        <v>0</v>
      </c>
      <c r="AJ2134">
        <f>COUNTIF($S$2:S2134,S2134)</f>
        <v>0</v>
      </c>
      <c r="AK2134">
        <f t="shared" si="33"/>
        <v>0</v>
      </c>
      <c r="AL2134">
        <f>IF(AD2134="",0,COUNTIF($AD$2:AD2134,AD2134))</f>
        <v>0</v>
      </c>
    </row>
    <row r="2135" spans="1:38">
      <c r="A2135" t="s">
        <v>6762</v>
      </c>
      <c r="B2135" t="s">
        <v>56</v>
      </c>
      <c r="C2135">
        <v>200</v>
      </c>
      <c r="D2135" t="s">
        <v>54</v>
      </c>
      <c r="E2135" t="s">
        <v>6763</v>
      </c>
      <c r="F2135">
        <v>52</v>
      </c>
      <c r="G2135">
        <v>450</v>
      </c>
      <c r="H2135"/>
      <c r="I2135">
        <v>0</v>
      </c>
      <c r="J2135">
        <v>0</v>
      </c>
      <c r="K2135"/>
      <c r="L2135">
        <v>0</v>
      </c>
      <c r="M2135" t="s">
        <v>6764</v>
      </c>
      <c r="N2135">
        <v>53</v>
      </c>
      <c r="O2135"/>
      <c r="P2135">
        <v>0</v>
      </c>
      <c r="Q2135" t="s">
        <v>6663</v>
      </c>
      <c r="R2135">
        <v>16</v>
      </c>
      <c r="S2135" t="s">
        <v>6664</v>
      </c>
      <c r="T2135">
        <v>12</v>
      </c>
      <c r="U2135" t="s">
        <v>53</v>
      </c>
      <c r="V2135" t="s">
        <v>53</v>
      </c>
      <c r="W2135" t="s">
        <v>108</v>
      </c>
      <c r="X2135">
        <v>46618</v>
      </c>
      <c r="Y2135">
        <v>953</v>
      </c>
      <c r="Z2135">
        <v>1</v>
      </c>
      <c r="AA2135">
        <v>3687</v>
      </c>
      <c r="AB2135">
        <v>44</v>
      </c>
      <c r="AC2135">
        <v>9</v>
      </c>
      <c r="AD2135" t="s">
        <v>6765</v>
      </c>
      <c r="AE2135">
        <f>COUNTIF($E$2:E2135,E2135)</f>
        <v>1</v>
      </c>
      <c r="AF2135">
        <f>COUNTIF($H$2:$H2135,H2135)</f>
        <v>0</v>
      </c>
      <c r="AG2135">
        <f>COUNTIF($M$2:M2135,M2135)</f>
        <v>1</v>
      </c>
      <c r="AH2135">
        <f>COUNTIF($O$2:O2135,O2135)</f>
        <v>0</v>
      </c>
      <c r="AI2135">
        <f>COUNTIF($Q$2:Q2135,Q2135)</f>
        <v>9</v>
      </c>
      <c r="AJ2135">
        <f>COUNTIF($S$2:S2135,S2135)</f>
        <v>9</v>
      </c>
      <c r="AK2135">
        <f t="shared" si="33"/>
        <v>45.525390625</v>
      </c>
      <c r="AL2135">
        <f>IF(AD2135="",0,COUNTIF($AD$2:AD2135,AD2135))</f>
        <v>1</v>
      </c>
    </row>
    <row r="2136" spans="1:38">
      <c r="A2136" t="s">
        <v>6766</v>
      </c>
      <c r="B2136" t="s">
        <v>4</v>
      </c>
      <c r="C2136">
        <v>301</v>
      </c>
      <c r="D2136" t="s">
        <v>55</v>
      </c>
      <c r="E2136"/>
      <c r="F2136">
        <v>0</v>
      </c>
      <c r="G2136">
        <v>0</v>
      </c>
      <c r="H2136"/>
      <c r="I2136">
        <v>0</v>
      </c>
      <c r="J2136">
        <v>0</v>
      </c>
      <c r="K2136"/>
      <c r="L2136">
        <v>0</v>
      </c>
      <c r="M2136"/>
      <c r="N2136">
        <v>0</v>
      </c>
      <c r="O2136"/>
      <c r="P2136">
        <v>0</v>
      </c>
      <c r="Q2136"/>
      <c r="R2136">
        <v>0</v>
      </c>
      <c r="S2136"/>
      <c r="T2136">
        <v>0</v>
      </c>
      <c r="U2136" t="s">
        <v>53</v>
      </c>
      <c r="V2136" t="s">
        <v>53</v>
      </c>
      <c r="W2136"/>
      <c r="X2136">
        <v>0</v>
      </c>
      <c r="Y2136">
        <v>0</v>
      </c>
      <c r="Z2136">
        <v>4</v>
      </c>
      <c r="AA2136">
        <v>2</v>
      </c>
      <c r="AB2136">
        <v>1</v>
      </c>
      <c r="AC2136">
        <v>0</v>
      </c>
      <c r="AD2136" t="s">
        <v>53</v>
      </c>
      <c r="AE2136">
        <f>COUNTIF($E$2:E2136,E2136)</f>
        <v>0</v>
      </c>
      <c r="AF2136">
        <f>COUNTIF($H$2:$H2136,H2136)</f>
        <v>0</v>
      </c>
      <c r="AG2136">
        <f>COUNTIF($M$2:M2136,M2136)</f>
        <v>0</v>
      </c>
      <c r="AH2136">
        <f>COUNTIF($O$2:O2136,O2136)</f>
        <v>0</v>
      </c>
      <c r="AI2136">
        <f>COUNTIF($Q$2:Q2136,Q2136)</f>
        <v>0</v>
      </c>
      <c r="AJ2136">
        <f>COUNTIF($S$2:S2136,S2136)</f>
        <v>0</v>
      </c>
      <c r="AK2136">
        <f t="shared" si="33"/>
        <v>0</v>
      </c>
      <c r="AL2136">
        <f>IF(AD2136="",0,COUNTIF($AD$2:AD2136,AD2136))</f>
        <v>0</v>
      </c>
    </row>
    <row r="2137" spans="1:38">
      <c r="A2137" t="s">
        <v>6767</v>
      </c>
      <c r="B2137" t="s">
        <v>4</v>
      </c>
      <c r="C2137">
        <v>301</v>
      </c>
      <c r="D2137" t="s">
        <v>55</v>
      </c>
      <c r="E2137"/>
      <c r="F2137">
        <v>0</v>
      </c>
      <c r="G2137">
        <v>0</v>
      </c>
      <c r="H2137"/>
      <c r="I2137">
        <v>0</v>
      </c>
      <c r="J2137">
        <v>0</v>
      </c>
      <c r="K2137"/>
      <c r="L2137">
        <v>0</v>
      </c>
      <c r="M2137"/>
      <c r="N2137">
        <v>0</v>
      </c>
      <c r="O2137"/>
      <c r="P2137">
        <v>0</v>
      </c>
      <c r="Q2137"/>
      <c r="R2137">
        <v>0</v>
      </c>
      <c r="S2137"/>
      <c r="T2137">
        <v>0</v>
      </c>
      <c r="U2137" t="s">
        <v>53</v>
      </c>
      <c r="V2137" t="s">
        <v>53</v>
      </c>
      <c r="W2137"/>
      <c r="X2137">
        <v>0</v>
      </c>
      <c r="Y2137">
        <v>0</v>
      </c>
      <c r="Z2137">
        <v>4</v>
      </c>
      <c r="AA2137">
        <v>4</v>
      </c>
      <c r="AB2137">
        <v>1</v>
      </c>
      <c r="AC2137">
        <v>0</v>
      </c>
      <c r="AD2137" t="s">
        <v>53</v>
      </c>
      <c r="AE2137">
        <f>COUNTIF($E$2:E2137,E2137)</f>
        <v>0</v>
      </c>
      <c r="AF2137">
        <f>COUNTIF($H$2:$H2137,H2137)</f>
        <v>0</v>
      </c>
      <c r="AG2137">
        <f>COUNTIF($M$2:M2137,M2137)</f>
        <v>0</v>
      </c>
      <c r="AH2137">
        <f>COUNTIF($O$2:O2137,O2137)</f>
        <v>0</v>
      </c>
      <c r="AI2137">
        <f>COUNTIF($Q$2:Q2137,Q2137)</f>
        <v>0</v>
      </c>
      <c r="AJ2137">
        <f>COUNTIF($S$2:S2137,S2137)</f>
        <v>0</v>
      </c>
      <c r="AK2137">
        <f t="shared" si="33"/>
        <v>0</v>
      </c>
      <c r="AL2137">
        <f>IF(AD2137="",0,COUNTIF($AD$2:AD2137,AD2137))</f>
        <v>0</v>
      </c>
    </row>
    <row r="2138" spans="1:38">
      <c r="A2138" t="s">
        <v>6768</v>
      </c>
      <c r="B2138" t="s">
        <v>4</v>
      </c>
      <c r="C2138">
        <v>301</v>
      </c>
      <c r="D2138" t="s">
        <v>55</v>
      </c>
      <c r="E2138"/>
      <c r="F2138">
        <v>0</v>
      </c>
      <c r="G2138">
        <v>0</v>
      </c>
      <c r="H2138"/>
      <c r="I2138">
        <v>0</v>
      </c>
      <c r="J2138">
        <v>0</v>
      </c>
      <c r="K2138"/>
      <c r="L2138">
        <v>0</v>
      </c>
      <c r="M2138"/>
      <c r="N2138">
        <v>0</v>
      </c>
      <c r="O2138"/>
      <c r="P2138">
        <v>0</v>
      </c>
      <c r="Q2138"/>
      <c r="R2138">
        <v>0</v>
      </c>
      <c r="S2138"/>
      <c r="T2138">
        <v>0</v>
      </c>
      <c r="U2138" t="s">
        <v>53</v>
      </c>
      <c r="V2138" t="s">
        <v>53</v>
      </c>
      <c r="W2138"/>
      <c r="X2138">
        <v>0</v>
      </c>
      <c r="Y2138">
        <v>0</v>
      </c>
      <c r="Z2138">
        <v>4</v>
      </c>
      <c r="AA2138">
        <v>4</v>
      </c>
      <c r="AB2138">
        <v>1</v>
      </c>
      <c r="AC2138">
        <v>0</v>
      </c>
      <c r="AD2138" t="s">
        <v>53</v>
      </c>
      <c r="AE2138">
        <f>COUNTIF($E$2:E2138,E2138)</f>
        <v>0</v>
      </c>
      <c r="AF2138">
        <f>COUNTIF($H$2:$H2138,H2138)</f>
        <v>0</v>
      </c>
      <c r="AG2138">
        <f>COUNTIF($M$2:M2138,M2138)</f>
        <v>0</v>
      </c>
      <c r="AH2138">
        <f>COUNTIF($O$2:O2138,O2138)</f>
        <v>0</v>
      </c>
      <c r="AI2138">
        <f>COUNTIF($Q$2:Q2138,Q2138)</f>
        <v>0</v>
      </c>
      <c r="AJ2138">
        <f>COUNTIF($S$2:S2138,S2138)</f>
        <v>0</v>
      </c>
      <c r="AK2138">
        <f t="shared" si="33"/>
        <v>0</v>
      </c>
      <c r="AL2138">
        <f>IF(AD2138="",0,COUNTIF($AD$2:AD2138,AD2138))</f>
        <v>0</v>
      </c>
    </row>
    <row r="2139" spans="1:38">
      <c r="A2139" t="s">
        <v>6769</v>
      </c>
      <c r="B2139" t="s">
        <v>56</v>
      </c>
      <c r="C2139">
        <v>301</v>
      </c>
      <c r="D2139" t="s">
        <v>55</v>
      </c>
      <c r="E2139"/>
      <c r="F2139">
        <v>0</v>
      </c>
      <c r="G2139">
        <v>0</v>
      </c>
      <c r="H2139"/>
      <c r="I2139">
        <v>0</v>
      </c>
      <c r="J2139">
        <v>0</v>
      </c>
      <c r="K2139"/>
      <c r="L2139">
        <v>0</v>
      </c>
      <c r="M2139"/>
      <c r="N2139">
        <v>0</v>
      </c>
      <c r="O2139"/>
      <c r="P2139">
        <v>0</v>
      </c>
      <c r="Q2139"/>
      <c r="R2139">
        <v>0</v>
      </c>
      <c r="S2139"/>
      <c r="T2139">
        <v>0</v>
      </c>
      <c r="U2139" t="s">
        <v>53</v>
      </c>
      <c r="V2139" t="s">
        <v>53</v>
      </c>
      <c r="W2139"/>
      <c r="X2139">
        <v>0</v>
      </c>
      <c r="Y2139">
        <v>0</v>
      </c>
      <c r="Z2139">
        <v>4</v>
      </c>
      <c r="AA2139">
        <v>4</v>
      </c>
      <c r="AB2139">
        <v>1</v>
      </c>
      <c r="AC2139">
        <v>0</v>
      </c>
      <c r="AD2139" t="s">
        <v>53</v>
      </c>
      <c r="AE2139">
        <f>COUNTIF($E$2:E2139,E2139)</f>
        <v>0</v>
      </c>
      <c r="AF2139">
        <f>COUNTIF($H$2:$H2139,H2139)</f>
        <v>0</v>
      </c>
      <c r="AG2139">
        <f>COUNTIF($M$2:M2139,M2139)</f>
        <v>0</v>
      </c>
      <c r="AH2139">
        <f>COUNTIF($O$2:O2139,O2139)</f>
        <v>0</v>
      </c>
      <c r="AI2139">
        <f>COUNTIF($Q$2:Q2139,Q2139)</f>
        <v>0</v>
      </c>
      <c r="AJ2139">
        <f>COUNTIF($S$2:S2139,S2139)</f>
        <v>0</v>
      </c>
      <c r="AK2139">
        <f t="shared" si="33"/>
        <v>0</v>
      </c>
      <c r="AL2139">
        <f>IF(AD2139="",0,COUNTIF($AD$2:AD2139,AD2139))</f>
        <v>0</v>
      </c>
    </row>
    <row r="2140" spans="1:38">
      <c r="A2140" t="s">
        <v>6770</v>
      </c>
      <c r="B2140" t="s">
        <v>4</v>
      </c>
      <c r="C2140">
        <v>301</v>
      </c>
      <c r="D2140" t="s">
        <v>55</v>
      </c>
      <c r="E2140"/>
      <c r="F2140">
        <v>0</v>
      </c>
      <c r="G2140">
        <v>0</v>
      </c>
      <c r="H2140"/>
      <c r="I2140">
        <v>0</v>
      </c>
      <c r="J2140">
        <v>0</v>
      </c>
      <c r="K2140"/>
      <c r="L2140">
        <v>0</v>
      </c>
      <c r="M2140"/>
      <c r="N2140">
        <v>0</v>
      </c>
      <c r="O2140"/>
      <c r="P2140">
        <v>0</v>
      </c>
      <c r="Q2140"/>
      <c r="R2140">
        <v>0</v>
      </c>
      <c r="S2140"/>
      <c r="T2140">
        <v>0</v>
      </c>
      <c r="U2140" t="s">
        <v>53</v>
      </c>
      <c r="V2140" t="s">
        <v>53</v>
      </c>
      <c r="W2140"/>
      <c r="X2140">
        <v>0</v>
      </c>
      <c r="Y2140">
        <v>0</v>
      </c>
      <c r="Z2140">
        <v>5</v>
      </c>
      <c r="AA2140">
        <v>2</v>
      </c>
      <c r="AB2140">
        <v>1</v>
      </c>
      <c r="AC2140">
        <v>0</v>
      </c>
      <c r="AD2140" t="s">
        <v>53</v>
      </c>
      <c r="AE2140">
        <f>COUNTIF($E$2:E2140,E2140)</f>
        <v>0</v>
      </c>
      <c r="AF2140">
        <f>COUNTIF($H$2:$H2140,H2140)</f>
        <v>0</v>
      </c>
      <c r="AG2140">
        <f>COUNTIF($M$2:M2140,M2140)</f>
        <v>0</v>
      </c>
      <c r="AH2140">
        <f>COUNTIF($O$2:O2140,O2140)</f>
        <v>0</v>
      </c>
      <c r="AI2140">
        <f>COUNTIF($Q$2:Q2140,Q2140)</f>
        <v>0</v>
      </c>
      <c r="AJ2140">
        <f>COUNTIF($S$2:S2140,S2140)</f>
        <v>0</v>
      </c>
      <c r="AK2140">
        <f t="shared" si="33"/>
        <v>0</v>
      </c>
      <c r="AL2140">
        <f>IF(AD2140="",0,COUNTIF($AD$2:AD2140,AD2140))</f>
        <v>0</v>
      </c>
    </row>
    <row r="2141" spans="1:38">
      <c r="A2141" t="s">
        <v>6771</v>
      </c>
      <c r="B2141" t="s">
        <v>4</v>
      </c>
      <c r="C2141">
        <v>301</v>
      </c>
      <c r="D2141" t="s">
        <v>55</v>
      </c>
      <c r="E2141"/>
      <c r="F2141">
        <v>0</v>
      </c>
      <c r="G2141">
        <v>0</v>
      </c>
      <c r="H2141"/>
      <c r="I2141">
        <v>0</v>
      </c>
      <c r="J2141">
        <v>0</v>
      </c>
      <c r="K2141"/>
      <c r="L2141">
        <v>0</v>
      </c>
      <c r="M2141"/>
      <c r="N2141">
        <v>0</v>
      </c>
      <c r="O2141"/>
      <c r="P2141">
        <v>0</v>
      </c>
      <c r="Q2141"/>
      <c r="R2141">
        <v>0</v>
      </c>
      <c r="S2141"/>
      <c r="T2141">
        <v>0</v>
      </c>
      <c r="U2141" t="s">
        <v>53</v>
      </c>
      <c r="V2141" t="s">
        <v>53</v>
      </c>
      <c r="W2141"/>
      <c r="X2141">
        <v>0</v>
      </c>
      <c r="Y2141">
        <v>0</v>
      </c>
      <c r="Z2141">
        <v>4</v>
      </c>
      <c r="AA2141">
        <v>2</v>
      </c>
      <c r="AB2141">
        <v>1</v>
      </c>
      <c r="AC2141">
        <v>0</v>
      </c>
      <c r="AD2141" t="s">
        <v>53</v>
      </c>
      <c r="AE2141">
        <f>COUNTIF($E$2:E2141,E2141)</f>
        <v>0</v>
      </c>
      <c r="AF2141">
        <f>COUNTIF($H$2:$H2141,H2141)</f>
        <v>0</v>
      </c>
      <c r="AG2141">
        <f>COUNTIF($M$2:M2141,M2141)</f>
        <v>0</v>
      </c>
      <c r="AH2141">
        <f>COUNTIF($O$2:O2141,O2141)</f>
        <v>0</v>
      </c>
      <c r="AI2141">
        <f>COUNTIF($Q$2:Q2141,Q2141)</f>
        <v>0</v>
      </c>
      <c r="AJ2141">
        <f>COUNTIF($S$2:S2141,S2141)</f>
        <v>0</v>
      </c>
      <c r="AK2141">
        <f t="shared" si="33"/>
        <v>0</v>
      </c>
      <c r="AL2141">
        <f>IF(AD2141="",0,COUNTIF($AD$2:AD2141,AD2141))</f>
        <v>0</v>
      </c>
    </row>
    <row r="2142" spans="1:38">
      <c r="A2142" t="s">
        <v>6772</v>
      </c>
      <c r="B2142" t="s">
        <v>4</v>
      </c>
      <c r="C2142">
        <v>301</v>
      </c>
      <c r="D2142" t="s">
        <v>55</v>
      </c>
      <c r="E2142"/>
      <c r="F2142">
        <v>0</v>
      </c>
      <c r="G2142">
        <v>0</v>
      </c>
      <c r="H2142"/>
      <c r="I2142">
        <v>0</v>
      </c>
      <c r="J2142">
        <v>0</v>
      </c>
      <c r="K2142"/>
      <c r="L2142">
        <v>0</v>
      </c>
      <c r="M2142"/>
      <c r="N2142">
        <v>0</v>
      </c>
      <c r="O2142"/>
      <c r="P2142">
        <v>0</v>
      </c>
      <c r="Q2142"/>
      <c r="R2142">
        <v>0</v>
      </c>
      <c r="S2142"/>
      <c r="T2142">
        <v>0</v>
      </c>
      <c r="U2142" t="s">
        <v>53</v>
      </c>
      <c r="V2142" t="s">
        <v>53</v>
      </c>
      <c r="W2142"/>
      <c r="X2142">
        <v>0</v>
      </c>
      <c r="Y2142">
        <v>0</v>
      </c>
      <c r="Z2142">
        <v>4</v>
      </c>
      <c r="AA2142">
        <v>4</v>
      </c>
      <c r="AB2142">
        <v>1</v>
      </c>
      <c r="AC2142">
        <v>0</v>
      </c>
      <c r="AD2142" t="s">
        <v>53</v>
      </c>
      <c r="AE2142">
        <f>COUNTIF($E$2:E2142,E2142)</f>
        <v>0</v>
      </c>
      <c r="AF2142">
        <f>COUNTIF($H$2:$H2142,H2142)</f>
        <v>0</v>
      </c>
      <c r="AG2142">
        <f>COUNTIF($M$2:M2142,M2142)</f>
        <v>0</v>
      </c>
      <c r="AH2142">
        <f>COUNTIF($O$2:O2142,O2142)</f>
        <v>0</v>
      </c>
      <c r="AI2142">
        <f>COUNTIF($Q$2:Q2142,Q2142)</f>
        <v>0</v>
      </c>
      <c r="AJ2142">
        <f>COUNTIF($S$2:S2142,S2142)</f>
        <v>0</v>
      </c>
      <c r="AK2142">
        <f t="shared" si="33"/>
        <v>0</v>
      </c>
      <c r="AL2142">
        <f>IF(AD2142="",0,COUNTIF($AD$2:AD2142,AD2142))</f>
        <v>0</v>
      </c>
    </row>
    <row r="2143" spans="1:38">
      <c r="A2143" t="s">
        <v>6773</v>
      </c>
      <c r="B2143" t="s">
        <v>4</v>
      </c>
      <c r="C2143">
        <v>200</v>
      </c>
      <c r="D2143" t="s">
        <v>54</v>
      </c>
      <c r="E2143" t="s">
        <v>6774</v>
      </c>
      <c r="F2143">
        <v>29</v>
      </c>
      <c r="G2143">
        <v>245</v>
      </c>
      <c r="H2143"/>
      <c r="I2143">
        <v>0</v>
      </c>
      <c r="J2143">
        <v>0</v>
      </c>
      <c r="K2143"/>
      <c r="L2143">
        <v>0</v>
      </c>
      <c r="M2143"/>
      <c r="N2143">
        <v>0</v>
      </c>
      <c r="O2143"/>
      <c r="P2143">
        <v>0</v>
      </c>
      <c r="Q2143"/>
      <c r="R2143">
        <v>0</v>
      </c>
      <c r="S2143"/>
      <c r="T2143">
        <v>0</v>
      </c>
      <c r="U2143" t="s">
        <v>53</v>
      </c>
      <c r="V2143" t="s">
        <v>53</v>
      </c>
      <c r="W2143"/>
      <c r="X2143">
        <v>2342</v>
      </c>
      <c r="Y2143">
        <v>4</v>
      </c>
      <c r="Z2143">
        <v>5</v>
      </c>
      <c r="AA2143">
        <v>2</v>
      </c>
      <c r="AB2143">
        <v>0</v>
      </c>
      <c r="AC2143">
        <v>0</v>
      </c>
      <c r="AD2143" t="s">
        <v>6775</v>
      </c>
      <c r="AE2143">
        <f>COUNTIF($E$2:E2143,E2143)</f>
        <v>1</v>
      </c>
      <c r="AF2143">
        <f>COUNTIF($H$2:$H2143,H2143)</f>
        <v>0</v>
      </c>
      <c r="AG2143">
        <f>COUNTIF($M$2:M2143,M2143)</f>
        <v>0</v>
      </c>
      <c r="AH2143">
        <f>COUNTIF($O$2:O2143,O2143)</f>
        <v>0</v>
      </c>
      <c r="AI2143">
        <f>COUNTIF($Q$2:Q2143,Q2143)</f>
        <v>0</v>
      </c>
      <c r="AJ2143">
        <f>COUNTIF($S$2:S2143,S2143)</f>
        <v>0</v>
      </c>
      <c r="AK2143">
        <f t="shared" si="33"/>
        <v>2.287109375</v>
      </c>
      <c r="AL2143">
        <f>IF(AD2143="",0,COUNTIF($AD$2:AD2143,AD2143))</f>
        <v>1</v>
      </c>
    </row>
    <row r="2144" spans="1:38">
      <c r="A2144" t="s">
        <v>6776</v>
      </c>
      <c r="B2144" t="s">
        <v>15</v>
      </c>
      <c r="C2144">
        <v>200</v>
      </c>
      <c r="D2144" t="s">
        <v>54</v>
      </c>
      <c r="E2144"/>
      <c r="F2144">
        <v>0</v>
      </c>
      <c r="G2144">
        <v>0</v>
      </c>
      <c r="H2144"/>
      <c r="I2144">
        <v>0</v>
      </c>
      <c r="J2144">
        <v>0</v>
      </c>
      <c r="K2144"/>
      <c r="L2144">
        <v>0</v>
      </c>
      <c r="M2144"/>
      <c r="N2144">
        <v>0</v>
      </c>
      <c r="O2144"/>
      <c r="P2144">
        <v>0</v>
      </c>
      <c r="Q2144"/>
      <c r="R2144">
        <v>0</v>
      </c>
      <c r="S2144"/>
      <c r="T2144">
        <v>0</v>
      </c>
      <c r="U2144" t="s">
        <v>53</v>
      </c>
      <c r="V2144" t="s">
        <v>53</v>
      </c>
      <c r="W2144"/>
      <c r="X2144">
        <v>51698</v>
      </c>
      <c r="Y2144">
        <v>0</v>
      </c>
      <c r="Z2144">
        <v>5</v>
      </c>
      <c r="AA2144">
        <v>0</v>
      </c>
      <c r="AB2144">
        <v>0</v>
      </c>
      <c r="AC2144">
        <v>0</v>
      </c>
      <c r="AD2144" t="s">
        <v>53</v>
      </c>
      <c r="AE2144">
        <f>COUNTIF($E$2:E2144,E2144)</f>
        <v>0</v>
      </c>
      <c r="AF2144">
        <f>COUNTIF($H$2:$H2144,H2144)</f>
        <v>0</v>
      </c>
      <c r="AG2144">
        <f>COUNTIF($M$2:M2144,M2144)</f>
        <v>0</v>
      </c>
      <c r="AH2144">
        <f>COUNTIF($O$2:O2144,O2144)</f>
        <v>0</v>
      </c>
      <c r="AI2144">
        <f>COUNTIF($Q$2:Q2144,Q2144)</f>
        <v>0</v>
      </c>
      <c r="AJ2144">
        <f>COUNTIF($S$2:S2144,S2144)</f>
        <v>0</v>
      </c>
      <c r="AK2144">
        <f t="shared" si="33"/>
        <v>50.486328125</v>
      </c>
      <c r="AL2144">
        <f>IF(AD2144="",0,COUNTIF($AD$2:AD2144,AD2144))</f>
        <v>0</v>
      </c>
    </row>
    <row r="2145" spans="1:38">
      <c r="A2145" t="s">
        <v>6777</v>
      </c>
      <c r="B2145" t="s">
        <v>15</v>
      </c>
      <c r="C2145">
        <v>200</v>
      </c>
      <c r="D2145" t="s">
        <v>54</v>
      </c>
      <c r="E2145"/>
      <c r="F2145">
        <v>0</v>
      </c>
      <c r="G2145">
        <v>0</v>
      </c>
      <c r="H2145"/>
      <c r="I2145">
        <v>0</v>
      </c>
      <c r="J2145">
        <v>0</v>
      </c>
      <c r="K2145"/>
      <c r="L2145">
        <v>0</v>
      </c>
      <c r="M2145"/>
      <c r="N2145">
        <v>0</v>
      </c>
      <c r="O2145"/>
      <c r="P2145">
        <v>0</v>
      </c>
      <c r="Q2145"/>
      <c r="R2145">
        <v>0</v>
      </c>
      <c r="S2145"/>
      <c r="T2145">
        <v>0</v>
      </c>
      <c r="U2145" t="s">
        <v>53</v>
      </c>
      <c r="V2145" t="s">
        <v>53</v>
      </c>
      <c r="W2145"/>
      <c r="X2145">
        <v>8816</v>
      </c>
      <c r="Y2145">
        <v>0</v>
      </c>
      <c r="Z2145">
        <v>5</v>
      </c>
      <c r="AA2145">
        <v>2</v>
      </c>
      <c r="AB2145">
        <v>0</v>
      </c>
      <c r="AC2145">
        <v>0</v>
      </c>
      <c r="AD2145" t="s">
        <v>53</v>
      </c>
      <c r="AE2145">
        <f>COUNTIF($E$2:E2145,E2145)</f>
        <v>0</v>
      </c>
      <c r="AF2145">
        <f>COUNTIF($H$2:$H2145,H2145)</f>
        <v>0</v>
      </c>
      <c r="AG2145">
        <f>COUNTIF($M$2:M2145,M2145)</f>
        <v>0</v>
      </c>
      <c r="AH2145">
        <f>COUNTIF($O$2:O2145,O2145)</f>
        <v>0</v>
      </c>
      <c r="AI2145">
        <f>COUNTIF($Q$2:Q2145,Q2145)</f>
        <v>0</v>
      </c>
      <c r="AJ2145">
        <f>COUNTIF($S$2:S2145,S2145)</f>
        <v>0</v>
      </c>
      <c r="AK2145">
        <f t="shared" si="33"/>
        <v>8.609375</v>
      </c>
      <c r="AL2145">
        <f>IF(AD2145="",0,COUNTIF($AD$2:AD2145,AD2145))</f>
        <v>0</v>
      </c>
    </row>
    <row r="2146" spans="1:38">
      <c r="A2146" t="s">
        <v>6778</v>
      </c>
      <c r="B2146" t="s">
        <v>15</v>
      </c>
      <c r="C2146">
        <v>200</v>
      </c>
      <c r="D2146" t="s">
        <v>54</v>
      </c>
      <c r="E2146"/>
      <c r="F2146">
        <v>0</v>
      </c>
      <c r="G2146">
        <v>0</v>
      </c>
      <c r="H2146"/>
      <c r="I2146">
        <v>0</v>
      </c>
      <c r="J2146">
        <v>0</v>
      </c>
      <c r="K2146"/>
      <c r="L2146">
        <v>0</v>
      </c>
      <c r="M2146"/>
      <c r="N2146">
        <v>0</v>
      </c>
      <c r="O2146"/>
      <c r="P2146">
        <v>0</v>
      </c>
      <c r="Q2146"/>
      <c r="R2146">
        <v>0</v>
      </c>
      <c r="S2146"/>
      <c r="T2146">
        <v>0</v>
      </c>
      <c r="U2146" t="s">
        <v>53</v>
      </c>
      <c r="V2146" t="s">
        <v>53</v>
      </c>
      <c r="W2146"/>
      <c r="X2146">
        <v>8788</v>
      </c>
      <c r="Y2146">
        <v>0</v>
      </c>
      <c r="Z2146">
        <v>6</v>
      </c>
      <c r="AA2146">
        <v>0</v>
      </c>
      <c r="AB2146">
        <v>0</v>
      </c>
      <c r="AC2146">
        <v>0</v>
      </c>
      <c r="AD2146" t="s">
        <v>53</v>
      </c>
      <c r="AE2146">
        <f>COUNTIF($E$2:E2146,E2146)</f>
        <v>0</v>
      </c>
      <c r="AF2146">
        <f>COUNTIF($H$2:$H2146,H2146)</f>
        <v>0</v>
      </c>
      <c r="AG2146">
        <f>COUNTIF($M$2:M2146,M2146)</f>
        <v>0</v>
      </c>
      <c r="AH2146">
        <f>COUNTIF($O$2:O2146,O2146)</f>
        <v>0</v>
      </c>
      <c r="AI2146">
        <f>COUNTIF($Q$2:Q2146,Q2146)</f>
        <v>0</v>
      </c>
      <c r="AJ2146">
        <f>COUNTIF($S$2:S2146,S2146)</f>
        <v>0</v>
      </c>
      <c r="AK2146">
        <f t="shared" si="33"/>
        <v>8.58203125</v>
      </c>
      <c r="AL2146">
        <f>IF(AD2146="",0,COUNTIF($AD$2:AD2146,AD2146))</f>
        <v>0</v>
      </c>
    </row>
    <row r="2147" spans="1:38">
      <c r="A2147" t="s">
        <v>6779</v>
      </c>
      <c r="B2147" t="s">
        <v>9</v>
      </c>
      <c r="C2147">
        <v>200</v>
      </c>
      <c r="D2147" t="s">
        <v>54</v>
      </c>
      <c r="E2147"/>
      <c r="F2147">
        <v>0</v>
      </c>
      <c r="G2147">
        <v>0</v>
      </c>
      <c r="H2147"/>
      <c r="I2147">
        <v>0</v>
      </c>
      <c r="J2147">
        <v>0</v>
      </c>
      <c r="K2147"/>
      <c r="L2147">
        <v>0</v>
      </c>
      <c r="M2147"/>
      <c r="N2147">
        <v>0</v>
      </c>
      <c r="O2147"/>
      <c r="P2147">
        <v>0</v>
      </c>
      <c r="Q2147"/>
      <c r="R2147">
        <v>0</v>
      </c>
      <c r="S2147"/>
      <c r="T2147">
        <v>0</v>
      </c>
      <c r="U2147" t="s">
        <v>53</v>
      </c>
      <c r="V2147" t="s">
        <v>53</v>
      </c>
      <c r="W2147"/>
      <c r="X2147">
        <v>21744</v>
      </c>
      <c r="Y2147">
        <v>0</v>
      </c>
      <c r="Z2147">
        <v>5</v>
      </c>
      <c r="AA2147">
        <v>0</v>
      </c>
      <c r="AB2147">
        <v>0</v>
      </c>
      <c r="AC2147">
        <v>0</v>
      </c>
      <c r="AD2147" t="s">
        <v>53</v>
      </c>
      <c r="AE2147">
        <f>COUNTIF($E$2:E2147,E2147)</f>
        <v>0</v>
      </c>
      <c r="AF2147">
        <f>COUNTIF($H$2:$H2147,H2147)</f>
        <v>0</v>
      </c>
      <c r="AG2147">
        <f>COUNTIF($M$2:M2147,M2147)</f>
        <v>0</v>
      </c>
      <c r="AH2147">
        <f>COUNTIF($O$2:O2147,O2147)</f>
        <v>0</v>
      </c>
      <c r="AI2147">
        <f>COUNTIF($Q$2:Q2147,Q2147)</f>
        <v>0</v>
      </c>
      <c r="AJ2147">
        <f>COUNTIF($S$2:S2147,S2147)</f>
        <v>0</v>
      </c>
      <c r="AK2147">
        <f t="shared" si="33"/>
        <v>21.234375</v>
      </c>
      <c r="AL2147">
        <f>IF(AD2147="",0,COUNTIF($AD$2:AD2147,AD2147))</f>
        <v>0</v>
      </c>
    </row>
    <row r="2148" spans="1:38">
      <c r="A2148" t="s">
        <v>6780</v>
      </c>
      <c r="B2148" t="s">
        <v>56</v>
      </c>
      <c r="C2148">
        <v>200</v>
      </c>
      <c r="D2148" t="s">
        <v>54</v>
      </c>
      <c r="E2148" t="s">
        <v>6781</v>
      </c>
      <c r="F2148">
        <v>62</v>
      </c>
      <c r="G2148">
        <v>525</v>
      </c>
      <c r="H2148"/>
      <c r="I2148">
        <v>0</v>
      </c>
      <c r="J2148">
        <v>0</v>
      </c>
      <c r="K2148"/>
      <c r="L2148">
        <v>0</v>
      </c>
      <c r="M2148" t="s">
        <v>6782</v>
      </c>
      <c r="N2148">
        <v>26</v>
      </c>
      <c r="O2148"/>
      <c r="P2148">
        <v>0</v>
      </c>
      <c r="Q2148" t="s">
        <v>6783</v>
      </c>
      <c r="R2148">
        <v>47</v>
      </c>
      <c r="S2148" t="s">
        <v>6784</v>
      </c>
      <c r="T2148">
        <v>51</v>
      </c>
      <c r="U2148" t="s">
        <v>53</v>
      </c>
      <c r="V2148" t="s">
        <v>53</v>
      </c>
      <c r="W2148" t="s">
        <v>108</v>
      </c>
      <c r="X2148">
        <v>34924</v>
      </c>
      <c r="Y2148">
        <v>523</v>
      </c>
      <c r="Z2148">
        <v>2</v>
      </c>
      <c r="AA2148">
        <v>1804</v>
      </c>
      <c r="AB2148">
        <v>39</v>
      </c>
      <c r="AC2148">
        <v>1</v>
      </c>
      <c r="AD2148" t="s">
        <v>6785</v>
      </c>
      <c r="AE2148">
        <f>COUNTIF($E$2:E2148,E2148)</f>
        <v>1</v>
      </c>
      <c r="AF2148">
        <f>COUNTIF($H$2:$H2148,H2148)</f>
        <v>0</v>
      </c>
      <c r="AG2148">
        <f>COUNTIF($M$2:M2148,M2148)</f>
        <v>1</v>
      </c>
      <c r="AH2148">
        <f>COUNTIF($O$2:O2148,O2148)</f>
        <v>0</v>
      </c>
      <c r="AI2148">
        <f>COUNTIF($Q$2:Q2148,Q2148)</f>
        <v>1</v>
      </c>
      <c r="AJ2148">
        <f>COUNTIF($S$2:S2148,S2148)</f>
        <v>1</v>
      </c>
      <c r="AK2148">
        <f t="shared" si="33"/>
        <v>34.10546875</v>
      </c>
      <c r="AL2148">
        <f>IF(AD2148="",0,COUNTIF($AD$2:AD2148,AD2148))</f>
        <v>1</v>
      </c>
    </row>
    <row r="2149" spans="1:38">
      <c r="A2149" t="s">
        <v>6786</v>
      </c>
      <c r="B2149" t="s">
        <v>56</v>
      </c>
      <c r="C2149">
        <v>301</v>
      </c>
      <c r="D2149" t="s">
        <v>55</v>
      </c>
      <c r="E2149"/>
      <c r="F2149">
        <v>0</v>
      </c>
      <c r="G2149">
        <v>0</v>
      </c>
      <c r="H2149"/>
      <c r="I2149">
        <v>0</v>
      </c>
      <c r="J2149">
        <v>0</v>
      </c>
      <c r="K2149"/>
      <c r="L2149">
        <v>0</v>
      </c>
      <c r="M2149"/>
      <c r="N2149">
        <v>0</v>
      </c>
      <c r="O2149"/>
      <c r="P2149">
        <v>0</v>
      </c>
      <c r="Q2149"/>
      <c r="R2149">
        <v>0</v>
      </c>
      <c r="S2149"/>
      <c r="T2149">
        <v>0</v>
      </c>
      <c r="U2149" t="s">
        <v>53</v>
      </c>
      <c r="V2149" t="s">
        <v>53</v>
      </c>
      <c r="W2149"/>
      <c r="X2149">
        <v>0</v>
      </c>
      <c r="Y2149">
        <v>0</v>
      </c>
      <c r="Z2149">
        <v>3</v>
      </c>
      <c r="AA2149">
        <v>1</v>
      </c>
      <c r="AB2149">
        <v>1</v>
      </c>
      <c r="AC2149">
        <v>0</v>
      </c>
      <c r="AD2149" t="s">
        <v>53</v>
      </c>
      <c r="AE2149">
        <f>COUNTIF($E$2:E2149,E2149)</f>
        <v>0</v>
      </c>
      <c r="AF2149">
        <f>COUNTIF($H$2:$H2149,H2149)</f>
        <v>0</v>
      </c>
      <c r="AG2149">
        <f>COUNTIF($M$2:M2149,M2149)</f>
        <v>0</v>
      </c>
      <c r="AH2149">
        <f>COUNTIF($O$2:O2149,O2149)</f>
        <v>0</v>
      </c>
      <c r="AI2149">
        <f>COUNTIF($Q$2:Q2149,Q2149)</f>
        <v>0</v>
      </c>
      <c r="AJ2149">
        <f>COUNTIF($S$2:S2149,S2149)</f>
        <v>0</v>
      </c>
      <c r="AK2149">
        <f t="shared" si="33"/>
        <v>0</v>
      </c>
      <c r="AL2149">
        <f>IF(AD2149="",0,COUNTIF($AD$2:AD2149,AD2149))</f>
        <v>0</v>
      </c>
    </row>
    <row r="2150" spans="1:38">
      <c r="A2150" t="s">
        <v>6787</v>
      </c>
      <c r="B2150" t="s">
        <v>56</v>
      </c>
      <c r="C2150">
        <v>301</v>
      </c>
      <c r="D2150" t="s">
        <v>55</v>
      </c>
      <c r="E2150"/>
      <c r="F2150">
        <v>0</v>
      </c>
      <c r="G2150">
        <v>0</v>
      </c>
      <c r="H2150"/>
      <c r="I2150">
        <v>0</v>
      </c>
      <c r="J2150">
        <v>0</v>
      </c>
      <c r="K2150"/>
      <c r="L2150">
        <v>0</v>
      </c>
      <c r="M2150"/>
      <c r="N2150">
        <v>0</v>
      </c>
      <c r="O2150"/>
      <c r="P2150">
        <v>0</v>
      </c>
      <c r="Q2150"/>
      <c r="R2150">
        <v>0</v>
      </c>
      <c r="S2150"/>
      <c r="T2150">
        <v>0</v>
      </c>
      <c r="U2150" t="s">
        <v>53</v>
      </c>
      <c r="V2150" t="s">
        <v>53</v>
      </c>
      <c r="W2150"/>
      <c r="X2150">
        <v>0</v>
      </c>
      <c r="Y2150">
        <v>0</v>
      </c>
      <c r="Z2150">
        <v>3</v>
      </c>
      <c r="AA2150">
        <v>1</v>
      </c>
      <c r="AB2150">
        <v>1</v>
      </c>
      <c r="AC2150">
        <v>0</v>
      </c>
      <c r="AD2150" t="s">
        <v>53</v>
      </c>
      <c r="AE2150">
        <f>COUNTIF($E$2:E2150,E2150)</f>
        <v>0</v>
      </c>
      <c r="AF2150">
        <f>COUNTIF($H$2:$H2150,H2150)</f>
        <v>0</v>
      </c>
      <c r="AG2150">
        <f>COUNTIF($M$2:M2150,M2150)</f>
        <v>0</v>
      </c>
      <c r="AH2150">
        <f>COUNTIF($O$2:O2150,O2150)</f>
        <v>0</v>
      </c>
      <c r="AI2150">
        <f>COUNTIF($Q$2:Q2150,Q2150)</f>
        <v>0</v>
      </c>
      <c r="AJ2150">
        <f>COUNTIF($S$2:S2150,S2150)</f>
        <v>0</v>
      </c>
      <c r="AK2150">
        <f t="shared" si="33"/>
        <v>0</v>
      </c>
      <c r="AL2150">
        <f>IF(AD2150="",0,COUNTIF($AD$2:AD2150,AD2150))</f>
        <v>0</v>
      </c>
    </row>
    <row r="2151" spans="1:38">
      <c r="A2151" t="s">
        <v>6788</v>
      </c>
      <c r="B2151" t="s">
        <v>56</v>
      </c>
      <c r="C2151">
        <v>200</v>
      </c>
      <c r="D2151" t="s">
        <v>54</v>
      </c>
      <c r="E2151" t="s">
        <v>6789</v>
      </c>
      <c r="F2151">
        <v>53</v>
      </c>
      <c r="G2151">
        <v>437</v>
      </c>
      <c r="H2151"/>
      <c r="I2151">
        <v>0</v>
      </c>
      <c r="J2151">
        <v>0</v>
      </c>
      <c r="K2151"/>
      <c r="L2151">
        <v>0</v>
      </c>
      <c r="M2151" t="s">
        <v>6790</v>
      </c>
      <c r="N2151">
        <v>62</v>
      </c>
      <c r="O2151"/>
      <c r="P2151">
        <v>0</v>
      </c>
      <c r="Q2151" t="s">
        <v>6791</v>
      </c>
      <c r="R2151">
        <v>36</v>
      </c>
      <c r="S2151" t="s">
        <v>6792</v>
      </c>
      <c r="T2151">
        <v>51</v>
      </c>
      <c r="U2151" t="s">
        <v>53</v>
      </c>
      <c r="V2151" t="s">
        <v>53</v>
      </c>
      <c r="W2151" t="s">
        <v>108</v>
      </c>
      <c r="X2151">
        <v>35724</v>
      </c>
      <c r="Y2151">
        <v>489</v>
      </c>
      <c r="Z2151">
        <v>4</v>
      </c>
      <c r="AA2151">
        <v>2</v>
      </c>
      <c r="AB2151">
        <v>34</v>
      </c>
      <c r="AC2151">
        <v>1</v>
      </c>
      <c r="AD2151" t="s">
        <v>6793</v>
      </c>
      <c r="AE2151">
        <f>COUNTIF($E$2:E2151,E2151)</f>
        <v>1</v>
      </c>
      <c r="AF2151">
        <f>COUNTIF($H$2:$H2151,H2151)</f>
        <v>0</v>
      </c>
      <c r="AG2151">
        <f>COUNTIF($M$2:M2151,M2151)</f>
        <v>1</v>
      </c>
      <c r="AH2151">
        <f>COUNTIF($O$2:O2151,O2151)</f>
        <v>0</v>
      </c>
      <c r="AI2151">
        <f>COUNTIF($Q$2:Q2151,Q2151)</f>
        <v>1</v>
      </c>
      <c r="AJ2151">
        <f>COUNTIF($S$2:S2151,S2151)</f>
        <v>1</v>
      </c>
      <c r="AK2151">
        <f t="shared" si="33"/>
        <v>34.88671875</v>
      </c>
      <c r="AL2151">
        <f>IF(AD2151="",0,COUNTIF($AD$2:AD2151,AD2151))</f>
        <v>1</v>
      </c>
    </row>
    <row r="2152" spans="1:38">
      <c r="A2152" t="s">
        <v>6794</v>
      </c>
      <c r="B2152" t="s">
        <v>56</v>
      </c>
      <c r="C2152">
        <v>301</v>
      </c>
      <c r="D2152" t="s">
        <v>55</v>
      </c>
      <c r="E2152"/>
      <c r="F2152">
        <v>0</v>
      </c>
      <c r="G2152">
        <v>0</v>
      </c>
      <c r="H2152"/>
      <c r="I2152">
        <v>0</v>
      </c>
      <c r="J2152">
        <v>0</v>
      </c>
      <c r="K2152"/>
      <c r="L2152">
        <v>0</v>
      </c>
      <c r="M2152"/>
      <c r="N2152">
        <v>0</v>
      </c>
      <c r="O2152"/>
      <c r="P2152">
        <v>0</v>
      </c>
      <c r="Q2152"/>
      <c r="R2152">
        <v>0</v>
      </c>
      <c r="S2152"/>
      <c r="T2152">
        <v>0</v>
      </c>
      <c r="U2152" t="s">
        <v>53</v>
      </c>
      <c r="V2152" t="s">
        <v>53</v>
      </c>
      <c r="W2152"/>
      <c r="X2152">
        <v>0</v>
      </c>
      <c r="Y2152">
        <v>0</v>
      </c>
      <c r="Z2152">
        <v>5</v>
      </c>
      <c r="AA2152">
        <v>1</v>
      </c>
      <c r="AB2152">
        <v>1</v>
      </c>
      <c r="AC2152">
        <v>0</v>
      </c>
      <c r="AD2152" t="s">
        <v>53</v>
      </c>
      <c r="AE2152">
        <f>COUNTIF($E$2:E2152,E2152)</f>
        <v>0</v>
      </c>
      <c r="AF2152">
        <f>COUNTIF($H$2:$H2152,H2152)</f>
        <v>0</v>
      </c>
      <c r="AG2152">
        <f>COUNTIF($M$2:M2152,M2152)</f>
        <v>0</v>
      </c>
      <c r="AH2152">
        <f>COUNTIF($O$2:O2152,O2152)</f>
        <v>0</v>
      </c>
      <c r="AI2152">
        <f>COUNTIF($Q$2:Q2152,Q2152)</f>
        <v>0</v>
      </c>
      <c r="AJ2152">
        <f>COUNTIF($S$2:S2152,S2152)</f>
        <v>0</v>
      </c>
      <c r="AK2152">
        <f t="shared" si="33"/>
        <v>0</v>
      </c>
      <c r="AL2152">
        <f>IF(AD2152="",0,COUNTIF($AD$2:AD2152,AD2152))</f>
        <v>0</v>
      </c>
    </row>
    <row r="2153" spans="1:38">
      <c r="A2153" t="s">
        <v>6795</v>
      </c>
      <c r="B2153" t="s">
        <v>56</v>
      </c>
      <c r="C2153">
        <v>200</v>
      </c>
      <c r="D2153" t="s">
        <v>54</v>
      </c>
      <c r="E2153" t="s">
        <v>6796</v>
      </c>
      <c r="F2153">
        <v>38</v>
      </c>
      <c r="G2153">
        <v>311</v>
      </c>
      <c r="H2153"/>
      <c r="I2153">
        <v>0</v>
      </c>
      <c r="J2153">
        <v>0</v>
      </c>
      <c r="K2153"/>
      <c r="L2153">
        <v>0</v>
      </c>
      <c r="M2153" t="s">
        <v>6797</v>
      </c>
      <c r="N2153">
        <v>20</v>
      </c>
      <c r="O2153"/>
      <c r="P2153">
        <v>0</v>
      </c>
      <c r="Q2153" t="s">
        <v>6798</v>
      </c>
      <c r="R2153">
        <v>44</v>
      </c>
      <c r="S2153" t="s">
        <v>6799</v>
      </c>
      <c r="T2153">
        <v>29</v>
      </c>
      <c r="U2153" t="s">
        <v>53</v>
      </c>
      <c r="V2153" t="s">
        <v>53</v>
      </c>
      <c r="W2153" t="s">
        <v>108</v>
      </c>
      <c r="X2153">
        <v>35341</v>
      </c>
      <c r="Y2153">
        <v>583</v>
      </c>
      <c r="Z2153">
        <v>4</v>
      </c>
      <c r="AA2153">
        <v>2</v>
      </c>
      <c r="AB2153">
        <v>36</v>
      </c>
      <c r="AC2153">
        <v>0</v>
      </c>
      <c r="AD2153" t="s">
        <v>6800</v>
      </c>
      <c r="AE2153">
        <f>COUNTIF($E$2:E2153,E2153)</f>
        <v>1</v>
      </c>
      <c r="AF2153">
        <f>COUNTIF($H$2:$H2153,H2153)</f>
        <v>0</v>
      </c>
      <c r="AG2153">
        <f>COUNTIF($M$2:M2153,M2153)</f>
        <v>1</v>
      </c>
      <c r="AH2153">
        <f>COUNTIF($O$2:O2153,O2153)</f>
        <v>0</v>
      </c>
      <c r="AI2153">
        <f>COUNTIF($Q$2:Q2153,Q2153)</f>
        <v>1</v>
      </c>
      <c r="AJ2153">
        <f>COUNTIF($S$2:S2153,S2153)</f>
        <v>1</v>
      </c>
      <c r="AK2153">
        <f t="shared" si="33"/>
        <v>34.5126953125</v>
      </c>
      <c r="AL2153">
        <f>IF(AD2153="",0,COUNTIF($AD$2:AD2153,AD2153))</f>
        <v>1</v>
      </c>
    </row>
    <row r="2154" spans="1:38">
      <c r="A2154" t="s">
        <v>6801</v>
      </c>
      <c r="B2154" t="s">
        <v>56</v>
      </c>
      <c r="C2154">
        <v>301</v>
      </c>
      <c r="D2154" t="s">
        <v>55</v>
      </c>
      <c r="E2154"/>
      <c r="F2154">
        <v>0</v>
      </c>
      <c r="G2154">
        <v>0</v>
      </c>
      <c r="H2154"/>
      <c r="I2154">
        <v>0</v>
      </c>
      <c r="J2154">
        <v>0</v>
      </c>
      <c r="K2154"/>
      <c r="L2154">
        <v>0</v>
      </c>
      <c r="M2154"/>
      <c r="N2154">
        <v>0</v>
      </c>
      <c r="O2154"/>
      <c r="P2154">
        <v>0</v>
      </c>
      <c r="Q2154"/>
      <c r="R2154">
        <v>0</v>
      </c>
      <c r="S2154"/>
      <c r="T2154">
        <v>0</v>
      </c>
      <c r="U2154" t="s">
        <v>53</v>
      </c>
      <c r="V2154" t="s">
        <v>53</v>
      </c>
      <c r="W2154"/>
      <c r="X2154">
        <v>0</v>
      </c>
      <c r="Y2154">
        <v>0</v>
      </c>
      <c r="Z2154">
        <v>5</v>
      </c>
      <c r="AA2154">
        <v>1</v>
      </c>
      <c r="AB2154">
        <v>1</v>
      </c>
      <c r="AC2154">
        <v>0</v>
      </c>
      <c r="AD2154" t="s">
        <v>53</v>
      </c>
      <c r="AE2154">
        <f>COUNTIF($E$2:E2154,E2154)</f>
        <v>0</v>
      </c>
      <c r="AF2154">
        <f>COUNTIF($H$2:$H2154,H2154)</f>
        <v>0</v>
      </c>
      <c r="AG2154">
        <f>COUNTIF($M$2:M2154,M2154)</f>
        <v>0</v>
      </c>
      <c r="AH2154">
        <f>COUNTIF($O$2:O2154,O2154)</f>
        <v>0</v>
      </c>
      <c r="AI2154">
        <f>COUNTIF($Q$2:Q2154,Q2154)</f>
        <v>0</v>
      </c>
      <c r="AJ2154">
        <f>COUNTIF($S$2:S2154,S2154)</f>
        <v>0</v>
      </c>
      <c r="AK2154">
        <f t="shared" si="33"/>
        <v>0</v>
      </c>
      <c r="AL2154">
        <f>IF(AD2154="",0,COUNTIF($AD$2:AD2154,AD2154))</f>
        <v>0</v>
      </c>
    </row>
    <row r="2155" spans="1:38">
      <c r="A2155" t="s">
        <v>6802</v>
      </c>
      <c r="B2155" t="s">
        <v>56</v>
      </c>
      <c r="C2155">
        <v>301</v>
      </c>
      <c r="D2155" t="s">
        <v>55</v>
      </c>
      <c r="E2155"/>
      <c r="F2155">
        <v>0</v>
      </c>
      <c r="G2155">
        <v>0</v>
      </c>
      <c r="H2155"/>
      <c r="I2155">
        <v>0</v>
      </c>
      <c r="J2155">
        <v>0</v>
      </c>
      <c r="K2155"/>
      <c r="L2155">
        <v>0</v>
      </c>
      <c r="M2155"/>
      <c r="N2155">
        <v>0</v>
      </c>
      <c r="O2155"/>
      <c r="P2155">
        <v>0</v>
      </c>
      <c r="Q2155"/>
      <c r="R2155">
        <v>0</v>
      </c>
      <c r="S2155"/>
      <c r="T2155">
        <v>0</v>
      </c>
      <c r="U2155" t="s">
        <v>53</v>
      </c>
      <c r="V2155" t="s">
        <v>53</v>
      </c>
      <c r="W2155"/>
      <c r="X2155">
        <v>0</v>
      </c>
      <c r="Y2155">
        <v>0</v>
      </c>
      <c r="Z2155">
        <v>5</v>
      </c>
      <c r="AA2155">
        <v>1</v>
      </c>
      <c r="AB2155">
        <v>1</v>
      </c>
      <c r="AC2155">
        <v>0</v>
      </c>
      <c r="AD2155" t="s">
        <v>53</v>
      </c>
      <c r="AE2155">
        <f>COUNTIF($E$2:E2155,E2155)</f>
        <v>0</v>
      </c>
      <c r="AF2155">
        <f>COUNTIF($H$2:$H2155,H2155)</f>
        <v>0</v>
      </c>
      <c r="AG2155">
        <f>COUNTIF($M$2:M2155,M2155)</f>
        <v>0</v>
      </c>
      <c r="AH2155">
        <f>COUNTIF($O$2:O2155,O2155)</f>
        <v>0</v>
      </c>
      <c r="AI2155">
        <f>COUNTIF($Q$2:Q2155,Q2155)</f>
        <v>0</v>
      </c>
      <c r="AJ2155">
        <f>COUNTIF($S$2:S2155,S2155)</f>
        <v>0</v>
      </c>
      <c r="AK2155">
        <f t="shared" si="33"/>
        <v>0</v>
      </c>
      <c r="AL2155">
        <f>IF(AD2155="",0,COUNTIF($AD$2:AD2155,AD2155))</f>
        <v>0</v>
      </c>
    </row>
    <row r="2156" spans="1:38">
      <c r="A2156" t="s">
        <v>6803</v>
      </c>
      <c r="B2156" t="s">
        <v>56</v>
      </c>
      <c r="C2156">
        <v>200</v>
      </c>
      <c r="D2156" t="s">
        <v>54</v>
      </c>
      <c r="E2156" t="s">
        <v>6804</v>
      </c>
      <c r="F2156">
        <v>50</v>
      </c>
      <c r="G2156">
        <v>403</v>
      </c>
      <c r="H2156"/>
      <c r="I2156">
        <v>0</v>
      </c>
      <c r="J2156">
        <v>0</v>
      </c>
      <c r="K2156"/>
      <c r="L2156">
        <v>0</v>
      </c>
      <c r="M2156" t="s">
        <v>6805</v>
      </c>
      <c r="N2156">
        <v>21</v>
      </c>
      <c r="O2156"/>
      <c r="P2156">
        <v>0</v>
      </c>
      <c r="Q2156" t="s">
        <v>6806</v>
      </c>
      <c r="R2156">
        <v>45</v>
      </c>
      <c r="S2156" t="s">
        <v>6807</v>
      </c>
      <c r="T2156">
        <v>25</v>
      </c>
      <c r="U2156" t="s">
        <v>53</v>
      </c>
      <c r="V2156" t="s">
        <v>53</v>
      </c>
      <c r="W2156" t="s">
        <v>108</v>
      </c>
      <c r="X2156">
        <v>34401</v>
      </c>
      <c r="Y2156">
        <v>552</v>
      </c>
      <c r="Z2156">
        <v>6</v>
      </c>
      <c r="AA2156">
        <v>2</v>
      </c>
      <c r="AB2156">
        <v>35</v>
      </c>
      <c r="AC2156">
        <v>0</v>
      </c>
      <c r="AD2156" t="s">
        <v>6808</v>
      </c>
      <c r="AE2156">
        <f>COUNTIF($E$2:E2156,E2156)</f>
        <v>1</v>
      </c>
      <c r="AF2156">
        <f>COUNTIF($H$2:$H2156,H2156)</f>
        <v>0</v>
      </c>
      <c r="AG2156">
        <f>COUNTIF($M$2:M2156,M2156)</f>
        <v>1</v>
      </c>
      <c r="AH2156">
        <f>COUNTIF($O$2:O2156,O2156)</f>
        <v>0</v>
      </c>
      <c r="AI2156">
        <f>COUNTIF($Q$2:Q2156,Q2156)</f>
        <v>1</v>
      </c>
      <c r="AJ2156">
        <f>COUNTIF($S$2:S2156,S2156)</f>
        <v>1</v>
      </c>
      <c r="AK2156">
        <f t="shared" si="33"/>
        <v>33.5947265625</v>
      </c>
      <c r="AL2156">
        <f>IF(AD2156="",0,COUNTIF($AD$2:AD2156,AD2156))</f>
        <v>1</v>
      </c>
    </row>
    <row r="2157" spans="1:38">
      <c r="A2157" t="s">
        <v>6809</v>
      </c>
      <c r="B2157" t="s">
        <v>56</v>
      </c>
      <c r="C2157">
        <v>301</v>
      </c>
      <c r="D2157" t="s">
        <v>55</v>
      </c>
      <c r="E2157"/>
      <c r="F2157">
        <v>0</v>
      </c>
      <c r="G2157">
        <v>0</v>
      </c>
      <c r="H2157"/>
      <c r="I2157">
        <v>0</v>
      </c>
      <c r="J2157">
        <v>0</v>
      </c>
      <c r="K2157"/>
      <c r="L2157">
        <v>0</v>
      </c>
      <c r="M2157"/>
      <c r="N2157">
        <v>0</v>
      </c>
      <c r="O2157"/>
      <c r="P2157">
        <v>0</v>
      </c>
      <c r="Q2157"/>
      <c r="R2157">
        <v>0</v>
      </c>
      <c r="S2157"/>
      <c r="T2157">
        <v>0</v>
      </c>
      <c r="U2157" t="s">
        <v>53</v>
      </c>
      <c r="V2157" t="s">
        <v>53</v>
      </c>
      <c r="W2157"/>
      <c r="X2157">
        <v>0</v>
      </c>
      <c r="Y2157">
        <v>0</v>
      </c>
      <c r="Z2157">
        <v>7</v>
      </c>
      <c r="AA2157">
        <v>1</v>
      </c>
      <c r="AB2157">
        <v>1</v>
      </c>
      <c r="AC2157">
        <v>0</v>
      </c>
      <c r="AD2157" t="s">
        <v>53</v>
      </c>
      <c r="AE2157">
        <f>COUNTIF($E$2:E2157,E2157)</f>
        <v>0</v>
      </c>
      <c r="AF2157">
        <f>COUNTIF($H$2:$H2157,H2157)</f>
        <v>0</v>
      </c>
      <c r="AG2157">
        <f>COUNTIF($M$2:M2157,M2157)</f>
        <v>0</v>
      </c>
      <c r="AH2157">
        <f>COUNTIF($O$2:O2157,O2157)</f>
        <v>0</v>
      </c>
      <c r="AI2157">
        <f>COUNTIF($Q$2:Q2157,Q2157)</f>
        <v>0</v>
      </c>
      <c r="AJ2157">
        <f>COUNTIF($S$2:S2157,S2157)</f>
        <v>0</v>
      </c>
      <c r="AK2157">
        <f t="shared" si="33"/>
        <v>0</v>
      </c>
      <c r="AL2157">
        <f>IF(AD2157="",0,COUNTIF($AD$2:AD2157,AD2157))</f>
        <v>0</v>
      </c>
    </row>
    <row r="2158" spans="1:38">
      <c r="A2158" t="s">
        <v>6810</v>
      </c>
      <c r="B2158" t="s">
        <v>56</v>
      </c>
      <c r="C2158">
        <v>301</v>
      </c>
      <c r="D2158" t="s">
        <v>55</v>
      </c>
      <c r="E2158"/>
      <c r="F2158">
        <v>0</v>
      </c>
      <c r="G2158">
        <v>0</v>
      </c>
      <c r="H2158"/>
      <c r="I2158">
        <v>0</v>
      </c>
      <c r="J2158">
        <v>0</v>
      </c>
      <c r="K2158"/>
      <c r="L2158">
        <v>0</v>
      </c>
      <c r="M2158"/>
      <c r="N2158">
        <v>0</v>
      </c>
      <c r="O2158"/>
      <c r="P2158">
        <v>0</v>
      </c>
      <c r="Q2158"/>
      <c r="R2158">
        <v>0</v>
      </c>
      <c r="S2158"/>
      <c r="T2158">
        <v>0</v>
      </c>
      <c r="U2158" t="s">
        <v>53</v>
      </c>
      <c r="V2158" t="s">
        <v>53</v>
      </c>
      <c r="W2158"/>
      <c r="X2158">
        <v>0</v>
      </c>
      <c r="Y2158">
        <v>0</v>
      </c>
      <c r="Z2158">
        <v>7</v>
      </c>
      <c r="AA2158">
        <v>1</v>
      </c>
      <c r="AB2158">
        <v>1</v>
      </c>
      <c r="AC2158">
        <v>0</v>
      </c>
      <c r="AD2158" t="s">
        <v>53</v>
      </c>
      <c r="AE2158">
        <f>COUNTIF($E$2:E2158,E2158)</f>
        <v>0</v>
      </c>
      <c r="AF2158">
        <f>COUNTIF($H$2:$H2158,H2158)</f>
        <v>0</v>
      </c>
      <c r="AG2158">
        <f>COUNTIF($M$2:M2158,M2158)</f>
        <v>0</v>
      </c>
      <c r="AH2158">
        <f>COUNTIF($O$2:O2158,O2158)</f>
        <v>0</v>
      </c>
      <c r="AI2158">
        <f>COUNTIF($Q$2:Q2158,Q2158)</f>
        <v>0</v>
      </c>
      <c r="AJ2158">
        <f>COUNTIF($S$2:S2158,S2158)</f>
        <v>0</v>
      </c>
      <c r="AK2158">
        <f t="shared" si="33"/>
        <v>0</v>
      </c>
      <c r="AL2158">
        <f>IF(AD2158="",0,COUNTIF($AD$2:AD2158,AD2158))</f>
        <v>0</v>
      </c>
    </row>
    <row r="2159" spans="1:38">
      <c r="A2159" t="s">
        <v>6811</v>
      </c>
      <c r="B2159" t="s">
        <v>56</v>
      </c>
      <c r="C2159">
        <v>301</v>
      </c>
      <c r="D2159" t="s">
        <v>55</v>
      </c>
      <c r="E2159"/>
      <c r="F2159">
        <v>0</v>
      </c>
      <c r="G2159">
        <v>0</v>
      </c>
      <c r="H2159"/>
      <c r="I2159">
        <v>0</v>
      </c>
      <c r="J2159">
        <v>0</v>
      </c>
      <c r="K2159"/>
      <c r="L2159">
        <v>0</v>
      </c>
      <c r="M2159"/>
      <c r="N2159">
        <v>0</v>
      </c>
      <c r="O2159"/>
      <c r="P2159">
        <v>0</v>
      </c>
      <c r="Q2159"/>
      <c r="R2159">
        <v>0</v>
      </c>
      <c r="S2159"/>
      <c r="T2159">
        <v>0</v>
      </c>
      <c r="U2159" t="s">
        <v>53</v>
      </c>
      <c r="V2159" t="s">
        <v>53</v>
      </c>
      <c r="W2159"/>
      <c r="X2159">
        <v>0</v>
      </c>
      <c r="Y2159">
        <v>0</v>
      </c>
      <c r="Z2159">
        <v>5</v>
      </c>
      <c r="AA2159">
        <v>1</v>
      </c>
      <c r="AB2159">
        <v>1</v>
      </c>
      <c r="AC2159">
        <v>0</v>
      </c>
      <c r="AD2159" t="s">
        <v>53</v>
      </c>
      <c r="AE2159">
        <f>COUNTIF($E$2:E2159,E2159)</f>
        <v>0</v>
      </c>
      <c r="AF2159">
        <f>COUNTIF($H$2:$H2159,H2159)</f>
        <v>0</v>
      </c>
      <c r="AG2159">
        <f>COUNTIF($M$2:M2159,M2159)</f>
        <v>0</v>
      </c>
      <c r="AH2159">
        <f>COUNTIF($O$2:O2159,O2159)</f>
        <v>0</v>
      </c>
      <c r="AI2159">
        <f>COUNTIF($Q$2:Q2159,Q2159)</f>
        <v>0</v>
      </c>
      <c r="AJ2159">
        <f>COUNTIF($S$2:S2159,S2159)</f>
        <v>0</v>
      </c>
      <c r="AK2159">
        <f t="shared" si="33"/>
        <v>0</v>
      </c>
      <c r="AL2159">
        <f>IF(AD2159="",0,COUNTIF($AD$2:AD2159,AD2159))</f>
        <v>0</v>
      </c>
    </row>
    <row r="2160" spans="1:38">
      <c r="A2160" t="s">
        <v>6812</v>
      </c>
      <c r="B2160" t="s">
        <v>56</v>
      </c>
      <c r="C2160">
        <v>301</v>
      </c>
      <c r="D2160" t="s">
        <v>55</v>
      </c>
      <c r="E2160"/>
      <c r="F2160">
        <v>0</v>
      </c>
      <c r="G2160">
        <v>0</v>
      </c>
      <c r="H2160"/>
      <c r="I2160">
        <v>0</v>
      </c>
      <c r="J2160">
        <v>0</v>
      </c>
      <c r="K2160"/>
      <c r="L2160">
        <v>0</v>
      </c>
      <c r="M2160"/>
      <c r="N2160">
        <v>0</v>
      </c>
      <c r="O2160"/>
      <c r="P2160">
        <v>0</v>
      </c>
      <c r="Q2160"/>
      <c r="R2160">
        <v>0</v>
      </c>
      <c r="S2160"/>
      <c r="T2160">
        <v>0</v>
      </c>
      <c r="U2160" t="s">
        <v>53</v>
      </c>
      <c r="V2160" t="s">
        <v>53</v>
      </c>
      <c r="W2160"/>
      <c r="X2160">
        <v>0</v>
      </c>
      <c r="Y2160">
        <v>0</v>
      </c>
      <c r="Z2160">
        <v>3</v>
      </c>
      <c r="AA2160">
        <v>2</v>
      </c>
      <c r="AB2160">
        <v>1</v>
      </c>
      <c r="AC2160">
        <v>0</v>
      </c>
      <c r="AD2160" t="s">
        <v>53</v>
      </c>
      <c r="AE2160">
        <f>COUNTIF($E$2:E2160,E2160)</f>
        <v>0</v>
      </c>
      <c r="AF2160">
        <f>COUNTIF($H$2:$H2160,H2160)</f>
        <v>0</v>
      </c>
      <c r="AG2160">
        <f>COUNTIF($M$2:M2160,M2160)</f>
        <v>0</v>
      </c>
      <c r="AH2160">
        <f>COUNTIF($O$2:O2160,O2160)</f>
        <v>0</v>
      </c>
      <c r="AI2160">
        <f>COUNTIF($Q$2:Q2160,Q2160)</f>
        <v>0</v>
      </c>
      <c r="AJ2160">
        <f>COUNTIF($S$2:S2160,S2160)</f>
        <v>0</v>
      </c>
      <c r="AK2160">
        <f t="shared" si="33"/>
        <v>0</v>
      </c>
      <c r="AL2160">
        <f>IF(AD2160="",0,COUNTIF($AD$2:AD2160,AD2160))</f>
        <v>0</v>
      </c>
    </row>
    <row r="2161" spans="1:38">
      <c r="A2161" t="s">
        <v>6813</v>
      </c>
      <c r="B2161" t="s">
        <v>56</v>
      </c>
      <c r="C2161">
        <v>301</v>
      </c>
      <c r="D2161" t="s">
        <v>55</v>
      </c>
      <c r="E2161"/>
      <c r="F2161">
        <v>0</v>
      </c>
      <c r="G2161">
        <v>0</v>
      </c>
      <c r="H2161"/>
      <c r="I2161">
        <v>0</v>
      </c>
      <c r="J2161">
        <v>0</v>
      </c>
      <c r="K2161"/>
      <c r="L2161">
        <v>0</v>
      </c>
      <c r="M2161"/>
      <c r="N2161">
        <v>0</v>
      </c>
      <c r="O2161"/>
      <c r="P2161">
        <v>0</v>
      </c>
      <c r="Q2161"/>
      <c r="R2161">
        <v>0</v>
      </c>
      <c r="S2161"/>
      <c r="T2161">
        <v>0</v>
      </c>
      <c r="U2161" t="s">
        <v>53</v>
      </c>
      <c r="V2161" t="s">
        <v>53</v>
      </c>
      <c r="W2161"/>
      <c r="X2161">
        <v>0</v>
      </c>
      <c r="Y2161">
        <v>0</v>
      </c>
      <c r="Z2161">
        <v>3</v>
      </c>
      <c r="AA2161">
        <v>2</v>
      </c>
      <c r="AB2161">
        <v>1</v>
      </c>
      <c r="AC2161">
        <v>0</v>
      </c>
      <c r="AD2161" t="s">
        <v>53</v>
      </c>
      <c r="AE2161">
        <f>COUNTIF($E$2:E2161,E2161)</f>
        <v>0</v>
      </c>
      <c r="AF2161">
        <f>COUNTIF($H$2:$H2161,H2161)</f>
        <v>0</v>
      </c>
      <c r="AG2161">
        <f>COUNTIF($M$2:M2161,M2161)</f>
        <v>0</v>
      </c>
      <c r="AH2161">
        <f>COUNTIF($O$2:O2161,O2161)</f>
        <v>0</v>
      </c>
      <c r="AI2161">
        <f>COUNTIF($Q$2:Q2161,Q2161)</f>
        <v>0</v>
      </c>
      <c r="AJ2161">
        <f>COUNTIF($S$2:S2161,S2161)</f>
        <v>0</v>
      </c>
      <c r="AK2161">
        <f t="shared" si="33"/>
        <v>0</v>
      </c>
      <c r="AL2161">
        <f>IF(AD2161="",0,COUNTIF($AD$2:AD2161,AD2161))</f>
        <v>0</v>
      </c>
    </row>
    <row r="2162" spans="1:38">
      <c r="A2162" t="s">
        <v>6814</v>
      </c>
      <c r="B2162" t="s">
        <v>4</v>
      </c>
      <c r="C2162">
        <v>301</v>
      </c>
      <c r="D2162" t="s">
        <v>55</v>
      </c>
      <c r="E2162"/>
      <c r="F2162">
        <v>0</v>
      </c>
      <c r="G2162">
        <v>0</v>
      </c>
      <c r="H2162"/>
      <c r="I2162">
        <v>0</v>
      </c>
      <c r="J2162">
        <v>0</v>
      </c>
      <c r="K2162"/>
      <c r="L2162">
        <v>0</v>
      </c>
      <c r="M2162"/>
      <c r="N2162">
        <v>0</v>
      </c>
      <c r="O2162"/>
      <c r="P2162">
        <v>0</v>
      </c>
      <c r="Q2162"/>
      <c r="R2162">
        <v>0</v>
      </c>
      <c r="S2162"/>
      <c r="T2162">
        <v>0</v>
      </c>
      <c r="U2162" t="s">
        <v>53</v>
      </c>
      <c r="V2162" t="s">
        <v>53</v>
      </c>
      <c r="W2162"/>
      <c r="X2162">
        <v>0</v>
      </c>
      <c r="Y2162">
        <v>0</v>
      </c>
      <c r="Z2162">
        <v>2</v>
      </c>
      <c r="AA2162">
        <v>1802</v>
      </c>
      <c r="AB2162">
        <v>1</v>
      </c>
      <c r="AC2162">
        <v>0</v>
      </c>
      <c r="AD2162" t="s">
        <v>53</v>
      </c>
      <c r="AE2162">
        <f>COUNTIF($E$2:E2162,E2162)</f>
        <v>0</v>
      </c>
      <c r="AF2162">
        <f>COUNTIF($H$2:$H2162,H2162)</f>
        <v>0</v>
      </c>
      <c r="AG2162">
        <f>COUNTIF($M$2:M2162,M2162)</f>
        <v>0</v>
      </c>
      <c r="AH2162">
        <f>COUNTIF($O$2:O2162,O2162)</f>
        <v>0</v>
      </c>
      <c r="AI2162">
        <f>COUNTIF($Q$2:Q2162,Q2162)</f>
        <v>0</v>
      </c>
      <c r="AJ2162">
        <f>COUNTIF($S$2:S2162,S2162)</f>
        <v>0</v>
      </c>
      <c r="AK2162">
        <f t="shared" si="33"/>
        <v>0</v>
      </c>
      <c r="AL2162">
        <f>IF(AD2162="",0,COUNTIF($AD$2:AD2162,AD2162))</f>
        <v>0</v>
      </c>
    </row>
    <row r="2163" spans="1:38">
      <c r="A2163" t="s">
        <v>6815</v>
      </c>
      <c r="B2163" t="s">
        <v>4</v>
      </c>
      <c r="C2163">
        <v>301</v>
      </c>
      <c r="D2163" t="s">
        <v>55</v>
      </c>
      <c r="E2163"/>
      <c r="F2163">
        <v>0</v>
      </c>
      <c r="G2163">
        <v>0</v>
      </c>
      <c r="H2163"/>
      <c r="I2163">
        <v>0</v>
      </c>
      <c r="J2163">
        <v>0</v>
      </c>
      <c r="K2163"/>
      <c r="L2163">
        <v>0</v>
      </c>
      <c r="M2163"/>
      <c r="N2163">
        <v>0</v>
      </c>
      <c r="O2163"/>
      <c r="P2163">
        <v>0</v>
      </c>
      <c r="Q2163"/>
      <c r="R2163">
        <v>0</v>
      </c>
      <c r="S2163"/>
      <c r="T2163">
        <v>0</v>
      </c>
      <c r="U2163" t="s">
        <v>53</v>
      </c>
      <c r="V2163" t="s">
        <v>53</v>
      </c>
      <c r="W2163"/>
      <c r="X2163">
        <v>0</v>
      </c>
      <c r="Y2163">
        <v>0</v>
      </c>
      <c r="Z2163">
        <v>2</v>
      </c>
      <c r="AA2163">
        <v>2</v>
      </c>
      <c r="AB2163">
        <v>1</v>
      </c>
      <c r="AC2163">
        <v>0</v>
      </c>
      <c r="AD2163" t="s">
        <v>53</v>
      </c>
      <c r="AE2163">
        <f>COUNTIF($E$2:E2163,E2163)</f>
        <v>0</v>
      </c>
      <c r="AF2163">
        <f>COUNTIF($H$2:$H2163,H2163)</f>
        <v>0</v>
      </c>
      <c r="AG2163">
        <f>COUNTIF($M$2:M2163,M2163)</f>
        <v>0</v>
      </c>
      <c r="AH2163">
        <f>COUNTIF($O$2:O2163,O2163)</f>
        <v>0</v>
      </c>
      <c r="AI2163">
        <f>COUNTIF($Q$2:Q2163,Q2163)</f>
        <v>0</v>
      </c>
      <c r="AJ2163">
        <f>COUNTIF($S$2:S2163,S2163)</f>
        <v>0</v>
      </c>
      <c r="AK2163">
        <f t="shared" si="33"/>
        <v>0</v>
      </c>
      <c r="AL2163">
        <f>IF(AD2163="",0,COUNTIF($AD$2:AD2163,AD2163))</f>
        <v>0</v>
      </c>
    </row>
    <row r="2164" spans="1:38">
      <c r="A2164" t="s">
        <v>6816</v>
      </c>
      <c r="B2164" t="s">
        <v>56</v>
      </c>
      <c r="C2164">
        <v>301</v>
      </c>
      <c r="D2164" t="s">
        <v>55</v>
      </c>
      <c r="E2164"/>
      <c r="F2164">
        <v>0</v>
      </c>
      <c r="G2164">
        <v>0</v>
      </c>
      <c r="H2164"/>
      <c r="I2164">
        <v>0</v>
      </c>
      <c r="J2164">
        <v>0</v>
      </c>
      <c r="K2164"/>
      <c r="L2164">
        <v>0</v>
      </c>
      <c r="M2164"/>
      <c r="N2164">
        <v>0</v>
      </c>
      <c r="O2164"/>
      <c r="P2164">
        <v>0</v>
      </c>
      <c r="Q2164"/>
      <c r="R2164">
        <v>0</v>
      </c>
      <c r="S2164"/>
      <c r="T2164">
        <v>0</v>
      </c>
      <c r="U2164" t="s">
        <v>53</v>
      </c>
      <c r="V2164" t="s">
        <v>53</v>
      </c>
      <c r="W2164"/>
      <c r="X2164">
        <v>0</v>
      </c>
      <c r="Y2164">
        <v>0</v>
      </c>
      <c r="Z2164">
        <v>2</v>
      </c>
      <c r="AA2164">
        <v>18</v>
      </c>
      <c r="AB2164">
        <v>1</v>
      </c>
      <c r="AC2164">
        <v>0</v>
      </c>
      <c r="AD2164" t="s">
        <v>53</v>
      </c>
      <c r="AE2164">
        <f>COUNTIF($E$2:E2164,E2164)</f>
        <v>0</v>
      </c>
      <c r="AF2164">
        <f>COUNTIF($H$2:$H2164,H2164)</f>
        <v>0</v>
      </c>
      <c r="AG2164">
        <f>COUNTIF($M$2:M2164,M2164)</f>
        <v>0</v>
      </c>
      <c r="AH2164">
        <f>COUNTIF($O$2:O2164,O2164)</f>
        <v>0</v>
      </c>
      <c r="AI2164">
        <f>COUNTIF($Q$2:Q2164,Q2164)</f>
        <v>0</v>
      </c>
      <c r="AJ2164">
        <f>COUNTIF($S$2:S2164,S2164)</f>
        <v>0</v>
      </c>
      <c r="AK2164">
        <f t="shared" si="33"/>
        <v>0</v>
      </c>
      <c r="AL2164">
        <f>IF(AD2164="",0,COUNTIF($AD$2:AD2164,AD2164))</f>
        <v>0</v>
      </c>
    </row>
    <row r="2165" spans="1:38">
      <c r="A2165" t="s">
        <v>6817</v>
      </c>
      <c r="B2165" t="s">
        <v>96</v>
      </c>
      <c r="C2165">
        <v>301</v>
      </c>
      <c r="D2165" t="s">
        <v>55</v>
      </c>
      <c r="E2165"/>
      <c r="F2165">
        <v>0</v>
      </c>
      <c r="G2165">
        <v>0</v>
      </c>
      <c r="H2165"/>
      <c r="I2165">
        <v>0</v>
      </c>
      <c r="J2165">
        <v>0</v>
      </c>
      <c r="K2165"/>
      <c r="L2165">
        <v>0</v>
      </c>
      <c r="M2165"/>
      <c r="N2165">
        <v>0</v>
      </c>
      <c r="O2165"/>
      <c r="P2165">
        <v>0</v>
      </c>
      <c r="Q2165"/>
      <c r="R2165">
        <v>0</v>
      </c>
      <c r="S2165"/>
      <c r="T2165">
        <v>0</v>
      </c>
      <c r="U2165" t="s">
        <v>53</v>
      </c>
      <c r="V2165" t="s">
        <v>53</v>
      </c>
      <c r="W2165"/>
      <c r="X2165">
        <v>0</v>
      </c>
      <c r="Y2165">
        <v>0</v>
      </c>
      <c r="Z2165">
        <v>2</v>
      </c>
      <c r="AA2165">
        <v>18</v>
      </c>
      <c r="AB2165">
        <v>1</v>
      </c>
      <c r="AC2165">
        <v>0</v>
      </c>
      <c r="AD2165" t="s">
        <v>53</v>
      </c>
      <c r="AE2165">
        <f>COUNTIF($E$2:E2165,E2165)</f>
        <v>0</v>
      </c>
      <c r="AF2165">
        <f>COUNTIF($H$2:$H2165,H2165)</f>
        <v>0</v>
      </c>
      <c r="AG2165">
        <f>COUNTIF($M$2:M2165,M2165)</f>
        <v>0</v>
      </c>
      <c r="AH2165">
        <f>COUNTIF($O$2:O2165,O2165)</f>
        <v>0</v>
      </c>
      <c r="AI2165">
        <f>COUNTIF($Q$2:Q2165,Q2165)</f>
        <v>0</v>
      </c>
      <c r="AJ2165">
        <f>COUNTIF($S$2:S2165,S2165)</f>
        <v>0</v>
      </c>
      <c r="AK2165">
        <f t="shared" si="33"/>
        <v>0</v>
      </c>
      <c r="AL2165">
        <f>IF(AD2165="",0,COUNTIF($AD$2:AD2165,AD2165))</f>
        <v>0</v>
      </c>
    </row>
    <row r="2166" spans="1:38">
      <c r="A2166" t="s">
        <v>6818</v>
      </c>
      <c r="B2166" t="s">
        <v>56</v>
      </c>
      <c r="C2166">
        <v>301</v>
      </c>
      <c r="D2166" t="s">
        <v>55</v>
      </c>
      <c r="E2166"/>
      <c r="F2166">
        <v>0</v>
      </c>
      <c r="G2166">
        <v>0</v>
      </c>
      <c r="H2166"/>
      <c r="I2166">
        <v>0</v>
      </c>
      <c r="J2166">
        <v>0</v>
      </c>
      <c r="K2166"/>
      <c r="L2166">
        <v>0</v>
      </c>
      <c r="M2166"/>
      <c r="N2166">
        <v>0</v>
      </c>
      <c r="O2166"/>
      <c r="P2166">
        <v>0</v>
      </c>
      <c r="Q2166"/>
      <c r="R2166">
        <v>0</v>
      </c>
      <c r="S2166"/>
      <c r="T2166">
        <v>0</v>
      </c>
      <c r="U2166" t="s">
        <v>53</v>
      </c>
      <c r="V2166" t="s">
        <v>53</v>
      </c>
      <c r="W2166"/>
      <c r="X2166">
        <v>0</v>
      </c>
      <c r="Y2166">
        <v>0</v>
      </c>
      <c r="Z2166">
        <v>2</v>
      </c>
      <c r="AA2166">
        <v>27</v>
      </c>
      <c r="AB2166">
        <v>1</v>
      </c>
      <c r="AC2166">
        <v>0</v>
      </c>
      <c r="AD2166" t="s">
        <v>53</v>
      </c>
      <c r="AE2166">
        <f>COUNTIF($E$2:E2166,E2166)</f>
        <v>0</v>
      </c>
      <c r="AF2166">
        <f>COUNTIF($H$2:$H2166,H2166)</f>
        <v>0</v>
      </c>
      <c r="AG2166">
        <f>COUNTIF($M$2:M2166,M2166)</f>
        <v>0</v>
      </c>
      <c r="AH2166">
        <f>COUNTIF($O$2:O2166,O2166)</f>
        <v>0</v>
      </c>
      <c r="AI2166">
        <f>COUNTIF($Q$2:Q2166,Q2166)</f>
        <v>0</v>
      </c>
      <c r="AJ2166">
        <f>COUNTIF($S$2:S2166,S2166)</f>
        <v>0</v>
      </c>
      <c r="AK2166">
        <f t="shared" si="33"/>
        <v>0</v>
      </c>
      <c r="AL2166">
        <f>IF(AD2166="",0,COUNTIF($AD$2:AD2166,AD2166))</f>
        <v>0</v>
      </c>
    </row>
    <row r="2167" spans="1:38">
      <c r="A2167" t="s">
        <v>6819</v>
      </c>
      <c r="B2167" t="s">
        <v>4</v>
      </c>
      <c r="C2167">
        <v>301</v>
      </c>
      <c r="D2167" t="s">
        <v>55</v>
      </c>
      <c r="E2167"/>
      <c r="F2167">
        <v>0</v>
      </c>
      <c r="G2167">
        <v>0</v>
      </c>
      <c r="H2167"/>
      <c r="I2167">
        <v>0</v>
      </c>
      <c r="J2167">
        <v>0</v>
      </c>
      <c r="K2167"/>
      <c r="L2167">
        <v>0</v>
      </c>
      <c r="M2167"/>
      <c r="N2167">
        <v>0</v>
      </c>
      <c r="O2167"/>
      <c r="P2167">
        <v>0</v>
      </c>
      <c r="Q2167"/>
      <c r="R2167">
        <v>0</v>
      </c>
      <c r="S2167"/>
      <c r="T2167">
        <v>0</v>
      </c>
      <c r="U2167" t="s">
        <v>53</v>
      </c>
      <c r="V2167" t="s">
        <v>53</v>
      </c>
      <c r="W2167"/>
      <c r="X2167">
        <v>0</v>
      </c>
      <c r="Y2167">
        <v>0</v>
      </c>
      <c r="Z2167">
        <v>5</v>
      </c>
      <c r="AA2167">
        <v>1</v>
      </c>
      <c r="AB2167">
        <v>1</v>
      </c>
      <c r="AC2167">
        <v>0</v>
      </c>
      <c r="AD2167" t="s">
        <v>53</v>
      </c>
      <c r="AE2167">
        <f>COUNTIF($E$2:E2167,E2167)</f>
        <v>0</v>
      </c>
      <c r="AF2167">
        <f>COUNTIF($H$2:$H2167,H2167)</f>
        <v>0</v>
      </c>
      <c r="AG2167">
        <f>COUNTIF($M$2:M2167,M2167)</f>
        <v>0</v>
      </c>
      <c r="AH2167">
        <f>COUNTIF($O$2:O2167,O2167)</f>
        <v>0</v>
      </c>
      <c r="AI2167">
        <f>COUNTIF($Q$2:Q2167,Q2167)</f>
        <v>0</v>
      </c>
      <c r="AJ2167">
        <f>COUNTIF($S$2:S2167,S2167)</f>
        <v>0</v>
      </c>
      <c r="AK2167">
        <f t="shared" si="33"/>
        <v>0</v>
      </c>
      <c r="AL2167">
        <f>IF(AD2167="",0,COUNTIF($AD$2:AD2167,AD2167))</f>
        <v>0</v>
      </c>
    </row>
    <row r="2168" spans="1:38">
      <c r="A2168" t="s">
        <v>6820</v>
      </c>
      <c r="B2168" t="s">
        <v>56</v>
      </c>
      <c r="C2168">
        <v>200</v>
      </c>
      <c r="D2168" t="s">
        <v>54</v>
      </c>
      <c r="E2168" t="s">
        <v>6821</v>
      </c>
      <c r="F2168">
        <v>55</v>
      </c>
      <c r="G2168">
        <v>425</v>
      </c>
      <c r="H2168"/>
      <c r="I2168">
        <v>0</v>
      </c>
      <c r="J2168">
        <v>0</v>
      </c>
      <c r="K2168"/>
      <c r="L2168">
        <v>0</v>
      </c>
      <c r="M2168" t="s">
        <v>6822</v>
      </c>
      <c r="N2168">
        <v>18</v>
      </c>
      <c r="O2168"/>
      <c r="P2168">
        <v>0</v>
      </c>
      <c r="Q2168" t="s">
        <v>6823</v>
      </c>
      <c r="R2168">
        <v>18</v>
      </c>
      <c r="S2168" t="s">
        <v>145</v>
      </c>
      <c r="T2168">
        <v>10</v>
      </c>
      <c r="U2168" t="s">
        <v>53</v>
      </c>
      <c r="V2168" t="s">
        <v>53</v>
      </c>
      <c r="W2168" t="s">
        <v>108</v>
      </c>
      <c r="X2168">
        <v>34917</v>
      </c>
      <c r="Y2168">
        <v>684</v>
      </c>
      <c r="Z2168">
        <v>5</v>
      </c>
      <c r="AA2168">
        <v>8</v>
      </c>
      <c r="AB2168">
        <v>36</v>
      </c>
      <c r="AC2168">
        <v>0</v>
      </c>
      <c r="AD2168" t="s">
        <v>6824</v>
      </c>
      <c r="AE2168">
        <f>COUNTIF($E$2:E2168,E2168)</f>
        <v>1</v>
      </c>
      <c r="AF2168">
        <f>COUNTIF($H$2:$H2168,H2168)</f>
        <v>0</v>
      </c>
      <c r="AG2168">
        <f>COUNTIF($M$2:M2168,M2168)</f>
        <v>1</v>
      </c>
      <c r="AH2168">
        <f>COUNTIF($O$2:O2168,O2168)</f>
        <v>0</v>
      </c>
      <c r="AI2168">
        <f>COUNTIF($Q$2:Q2168,Q2168)</f>
        <v>1</v>
      </c>
      <c r="AJ2168">
        <f>COUNTIF($S$2:S2168,S2168)</f>
        <v>184</v>
      </c>
      <c r="AK2168">
        <f t="shared" si="33"/>
        <v>34.0986328125</v>
      </c>
      <c r="AL2168">
        <f>IF(AD2168="",0,COUNTIF($AD$2:AD2168,AD2168))</f>
        <v>1</v>
      </c>
    </row>
    <row r="2169" spans="1:38">
      <c r="A2169" t="s">
        <v>6825</v>
      </c>
      <c r="B2169" t="s">
        <v>56</v>
      </c>
      <c r="C2169">
        <v>301</v>
      </c>
      <c r="D2169" t="s">
        <v>55</v>
      </c>
      <c r="E2169"/>
      <c r="F2169">
        <v>0</v>
      </c>
      <c r="G2169">
        <v>0</v>
      </c>
      <c r="H2169"/>
      <c r="I2169">
        <v>0</v>
      </c>
      <c r="J2169">
        <v>0</v>
      </c>
      <c r="K2169"/>
      <c r="L2169">
        <v>0</v>
      </c>
      <c r="M2169"/>
      <c r="N2169">
        <v>0</v>
      </c>
      <c r="O2169"/>
      <c r="P2169">
        <v>0</v>
      </c>
      <c r="Q2169"/>
      <c r="R2169">
        <v>0</v>
      </c>
      <c r="S2169"/>
      <c r="T2169">
        <v>0</v>
      </c>
      <c r="U2169" t="s">
        <v>53</v>
      </c>
      <c r="V2169" t="s">
        <v>53</v>
      </c>
      <c r="W2169"/>
      <c r="X2169">
        <v>0</v>
      </c>
      <c r="Y2169">
        <v>0</v>
      </c>
      <c r="Z2169">
        <v>6</v>
      </c>
      <c r="AA2169">
        <v>1</v>
      </c>
      <c r="AB2169">
        <v>1</v>
      </c>
      <c r="AC2169">
        <v>0</v>
      </c>
      <c r="AD2169" t="s">
        <v>53</v>
      </c>
      <c r="AE2169">
        <f>COUNTIF($E$2:E2169,E2169)</f>
        <v>0</v>
      </c>
      <c r="AF2169">
        <f>COUNTIF($H$2:$H2169,H2169)</f>
        <v>0</v>
      </c>
      <c r="AG2169">
        <f>COUNTIF($M$2:M2169,M2169)</f>
        <v>0</v>
      </c>
      <c r="AH2169">
        <f>COUNTIF($O$2:O2169,O2169)</f>
        <v>0</v>
      </c>
      <c r="AI2169">
        <f>COUNTIF($Q$2:Q2169,Q2169)</f>
        <v>0</v>
      </c>
      <c r="AJ2169">
        <f>COUNTIF($S$2:S2169,S2169)</f>
        <v>0</v>
      </c>
      <c r="AK2169">
        <f t="shared" si="33"/>
        <v>0</v>
      </c>
      <c r="AL2169">
        <f>IF(AD2169="",0,COUNTIF($AD$2:AD2169,AD2169))</f>
        <v>0</v>
      </c>
    </row>
    <row r="2170" spans="1:38">
      <c r="A2170" t="s">
        <v>6826</v>
      </c>
      <c r="B2170" t="s">
        <v>56</v>
      </c>
      <c r="C2170">
        <v>301</v>
      </c>
      <c r="D2170" t="s">
        <v>55</v>
      </c>
      <c r="E2170"/>
      <c r="F2170">
        <v>0</v>
      </c>
      <c r="G2170">
        <v>0</v>
      </c>
      <c r="H2170"/>
      <c r="I2170">
        <v>0</v>
      </c>
      <c r="J2170">
        <v>0</v>
      </c>
      <c r="K2170"/>
      <c r="L2170">
        <v>0</v>
      </c>
      <c r="M2170"/>
      <c r="N2170">
        <v>0</v>
      </c>
      <c r="O2170"/>
      <c r="P2170">
        <v>0</v>
      </c>
      <c r="Q2170"/>
      <c r="R2170">
        <v>0</v>
      </c>
      <c r="S2170"/>
      <c r="T2170">
        <v>0</v>
      </c>
      <c r="U2170" t="s">
        <v>53</v>
      </c>
      <c r="V2170" t="s">
        <v>53</v>
      </c>
      <c r="W2170"/>
      <c r="X2170">
        <v>0</v>
      </c>
      <c r="Y2170">
        <v>0</v>
      </c>
      <c r="Z2170">
        <v>6</v>
      </c>
      <c r="AA2170">
        <v>1</v>
      </c>
      <c r="AB2170">
        <v>1</v>
      </c>
      <c r="AC2170">
        <v>0</v>
      </c>
      <c r="AD2170" t="s">
        <v>53</v>
      </c>
      <c r="AE2170">
        <f>COUNTIF($E$2:E2170,E2170)</f>
        <v>0</v>
      </c>
      <c r="AF2170">
        <f>COUNTIF($H$2:$H2170,H2170)</f>
        <v>0</v>
      </c>
      <c r="AG2170">
        <f>COUNTIF($M$2:M2170,M2170)</f>
        <v>0</v>
      </c>
      <c r="AH2170">
        <f>COUNTIF($O$2:O2170,O2170)</f>
        <v>0</v>
      </c>
      <c r="AI2170">
        <f>COUNTIF($Q$2:Q2170,Q2170)</f>
        <v>0</v>
      </c>
      <c r="AJ2170">
        <f>COUNTIF($S$2:S2170,S2170)</f>
        <v>0</v>
      </c>
      <c r="AK2170">
        <f t="shared" si="33"/>
        <v>0</v>
      </c>
      <c r="AL2170">
        <f>IF(AD2170="",0,COUNTIF($AD$2:AD2170,AD2170))</f>
        <v>0</v>
      </c>
    </row>
    <row r="2171" spans="1:38">
      <c r="A2171" t="s">
        <v>6827</v>
      </c>
      <c r="B2171" t="s">
        <v>56</v>
      </c>
      <c r="C2171">
        <v>301</v>
      </c>
      <c r="D2171" t="s">
        <v>55</v>
      </c>
      <c r="E2171"/>
      <c r="F2171">
        <v>0</v>
      </c>
      <c r="G2171">
        <v>0</v>
      </c>
      <c r="H2171"/>
      <c r="I2171">
        <v>0</v>
      </c>
      <c r="J2171">
        <v>0</v>
      </c>
      <c r="K2171"/>
      <c r="L2171">
        <v>0</v>
      </c>
      <c r="M2171"/>
      <c r="N2171">
        <v>0</v>
      </c>
      <c r="O2171"/>
      <c r="P2171">
        <v>0</v>
      </c>
      <c r="Q2171"/>
      <c r="R2171">
        <v>0</v>
      </c>
      <c r="S2171"/>
      <c r="T2171">
        <v>0</v>
      </c>
      <c r="U2171" t="s">
        <v>53</v>
      </c>
      <c r="V2171" t="s">
        <v>53</v>
      </c>
      <c r="W2171"/>
      <c r="X2171">
        <v>0</v>
      </c>
      <c r="Y2171">
        <v>0</v>
      </c>
      <c r="Z2171">
        <v>6</v>
      </c>
      <c r="AA2171">
        <v>1</v>
      </c>
      <c r="AB2171">
        <v>1</v>
      </c>
      <c r="AC2171">
        <v>0</v>
      </c>
      <c r="AD2171" t="s">
        <v>53</v>
      </c>
      <c r="AE2171">
        <f>COUNTIF($E$2:E2171,E2171)</f>
        <v>0</v>
      </c>
      <c r="AF2171">
        <f>COUNTIF($H$2:$H2171,H2171)</f>
        <v>0</v>
      </c>
      <c r="AG2171">
        <f>COUNTIF($M$2:M2171,M2171)</f>
        <v>0</v>
      </c>
      <c r="AH2171">
        <f>COUNTIF($O$2:O2171,O2171)</f>
        <v>0</v>
      </c>
      <c r="AI2171">
        <f>COUNTIF($Q$2:Q2171,Q2171)</f>
        <v>0</v>
      </c>
      <c r="AJ2171">
        <f>COUNTIF($S$2:S2171,S2171)</f>
        <v>0</v>
      </c>
      <c r="AK2171">
        <f t="shared" si="33"/>
        <v>0</v>
      </c>
      <c r="AL2171">
        <f>IF(AD2171="",0,COUNTIF($AD$2:AD2171,AD2171))</f>
        <v>0</v>
      </c>
    </row>
    <row r="2172" spans="1:38">
      <c r="A2172" t="s">
        <v>6828</v>
      </c>
      <c r="B2172" t="s">
        <v>56</v>
      </c>
      <c r="C2172">
        <v>200</v>
      </c>
      <c r="D2172" t="s">
        <v>54</v>
      </c>
      <c r="E2172" t="s">
        <v>6829</v>
      </c>
      <c r="F2172">
        <v>60</v>
      </c>
      <c r="G2172">
        <v>520</v>
      </c>
      <c r="H2172"/>
      <c r="I2172">
        <v>0</v>
      </c>
      <c r="J2172">
        <v>0</v>
      </c>
      <c r="K2172"/>
      <c r="L2172">
        <v>0</v>
      </c>
      <c r="M2172" t="s">
        <v>6830</v>
      </c>
      <c r="N2172">
        <v>22</v>
      </c>
      <c r="O2172"/>
      <c r="P2172">
        <v>0</v>
      </c>
      <c r="Q2172" t="s">
        <v>6831</v>
      </c>
      <c r="R2172">
        <v>22</v>
      </c>
      <c r="S2172" t="s">
        <v>6832</v>
      </c>
      <c r="T2172">
        <v>40</v>
      </c>
      <c r="U2172" t="s">
        <v>53</v>
      </c>
      <c r="V2172" t="s">
        <v>53</v>
      </c>
      <c r="W2172" t="s">
        <v>108</v>
      </c>
      <c r="X2172">
        <v>34516</v>
      </c>
      <c r="Y2172">
        <v>554</v>
      </c>
      <c r="Z2172">
        <v>6</v>
      </c>
      <c r="AA2172">
        <v>4</v>
      </c>
      <c r="AB2172">
        <v>35</v>
      </c>
      <c r="AC2172">
        <v>0</v>
      </c>
      <c r="AD2172" t="s">
        <v>6833</v>
      </c>
      <c r="AE2172">
        <f>COUNTIF($E$2:E2172,E2172)</f>
        <v>1</v>
      </c>
      <c r="AF2172">
        <f>COUNTIF($H$2:$H2172,H2172)</f>
        <v>0</v>
      </c>
      <c r="AG2172">
        <f>COUNTIF($M$2:M2172,M2172)</f>
        <v>1</v>
      </c>
      <c r="AH2172">
        <f>COUNTIF($O$2:O2172,O2172)</f>
        <v>0</v>
      </c>
      <c r="AI2172">
        <f>COUNTIF($Q$2:Q2172,Q2172)</f>
        <v>1</v>
      </c>
      <c r="AJ2172">
        <f>COUNTIF($S$2:S2172,S2172)</f>
        <v>1</v>
      </c>
      <c r="AK2172">
        <f t="shared" si="33"/>
        <v>33.70703125</v>
      </c>
      <c r="AL2172">
        <f>IF(AD2172="",0,COUNTIF($AD$2:AD2172,AD2172))</f>
        <v>1</v>
      </c>
    </row>
    <row r="2173" spans="1:38">
      <c r="A2173" t="s">
        <v>6834</v>
      </c>
      <c r="B2173" t="s">
        <v>56</v>
      </c>
      <c r="C2173">
        <v>301</v>
      </c>
      <c r="D2173" t="s">
        <v>55</v>
      </c>
      <c r="E2173"/>
      <c r="F2173">
        <v>0</v>
      </c>
      <c r="G2173">
        <v>0</v>
      </c>
      <c r="H2173"/>
      <c r="I2173">
        <v>0</v>
      </c>
      <c r="J2173">
        <v>0</v>
      </c>
      <c r="K2173"/>
      <c r="L2173">
        <v>0</v>
      </c>
      <c r="M2173"/>
      <c r="N2173">
        <v>0</v>
      </c>
      <c r="O2173"/>
      <c r="P2173">
        <v>0</v>
      </c>
      <c r="Q2173"/>
      <c r="R2173">
        <v>0</v>
      </c>
      <c r="S2173"/>
      <c r="T2173">
        <v>0</v>
      </c>
      <c r="U2173" t="s">
        <v>53</v>
      </c>
      <c r="V2173" t="s">
        <v>53</v>
      </c>
      <c r="W2173"/>
      <c r="X2173">
        <v>0</v>
      </c>
      <c r="Y2173">
        <v>0</v>
      </c>
      <c r="Z2173">
        <v>7</v>
      </c>
      <c r="AA2173">
        <v>1</v>
      </c>
      <c r="AB2173">
        <v>1</v>
      </c>
      <c r="AC2173">
        <v>0</v>
      </c>
      <c r="AD2173" t="s">
        <v>53</v>
      </c>
      <c r="AE2173">
        <f>COUNTIF($E$2:E2173,E2173)</f>
        <v>0</v>
      </c>
      <c r="AF2173">
        <f>COUNTIF($H$2:$H2173,H2173)</f>
        <v>0</v>
      </c>
      <c r="AG2173">
        <f>COUNTIF($M$2:M2173,M2173)</f>
        <v>0</v>
      </c>
      <c r="AH2173">
        <f>COUNTIF($O$2:O2173,O2173)</f>
        <v>0</v>
      </c>
      <c r="AI2173">
        <f>COUNTIF($Q$2:Q2173,Q2173)</f>
        <v>0</v>
      </c>
      <c r="AJ2173">
        <f>COUNTIF($S$2:S2173,S2173)</f>
        <v>0</v>
      </c>
      <c r="AK2173">
        <f t="shared" si="33"/>
        <v>0</v>
      </c>
      <c r="AL2173">
        <f>IF(AD2173="",0,COUNTIF($AD$2:AD2173,AD2173))</f>
        <v>0</v>
      </c>
    </row>
    <row r="2174" spans="1:38">
      <c r="A2174" t="s">
        <v>6835</v>
      </c>
      <c r="B2174" t="s">
        <v>56</v>
      </c>
      <c r="C2174">
        <v>301</v>
      </c>
      <c r="D2174" t="s">
        <v>55</v>
      </c>
      <c r="E2174"/>
      <c r="F2174">
        <v>0</v>
      </c>
      <c r="G2174">
        <v>0</v>
      </c>
      <c r="H2174"/>
      <c r="I2174">
        <v>0</v>
      </c>
      <c r="J2174">
        <v>0</v>
      </c>
      <c r="K2174"/>
      <c r="L2174">
        <v>0</v>
      </c>
      <c r="M2174"/>
      <c r="N2174">
        <v>0</v>
      </c>
      <c r="O2174"/>
      <c r="P2174">
        <v>0</v>
      </c>
      <c r="Q2174"/>
      <c r="R2174">
        <v>0</v>
      </c>
      <c r="S2174"/>
      <c r="T2174">
        <v>0</v>
      </c>
      <c r="U2174" t="s">
        <v>53</v>
      </c>
      <c r="V2174" t="s">
        <v>53</v>
      </c>
      <c r="W2174"/>
      <c r="X2174">
        <v>0</v>
      </c>
      <c r="Y2174">
        <v>0</v>
      </c>
      <c r="Z2174">
        <v>7</v>
      </c>
      <c r="AA2174">
        <v>1</v>
      </c>
      <c r="AB2174">
        <v>1</v>
      </c>
      <c r="AC2174">
        <v>0</v>
      </c>
      <c r="AD2174" t="s">
        <v>53</v>
      </c>
      <c r="AE2174">
        <f>COUNTIF($E$2:E2174,E2174)</f>
        <v>0</v>
      </c>
      <c r="AF2174">
        <f>COUNTIF($H$2:$H2174,H2174)</f>
        <v>0</v>
      </c>
      <c r="AG2174">
        <f>COUNTIF($M$2:M2174,M2174)</f>
        <v>0</v>
      </c>
      <c r="AH2174">
        <f>COUNTIF($O$2:O2174,O2174)</f>
        <v>0</v>
      </c>
      <c r="AI2174">
        <f>COUNTIF($Q$2:Q2174,Q2174)</f>
        <v>0</v>
      </c>
      <c r="AJ2174">
        <f>COUNTIF($S$2:S2174,S2174)</f>
        <v>0</v>
      </c>
      <c r="AK2174">
        <f t="shared" si="33"/>
        <v>0</v>
      </c>
      <c r="AL2174">
        <f>IF(AD2174="",0,COUNTIF($AD$2:AD2174,AD2174))</f>
        <v>0</v>
      </c>
    </row>
    <row r="2175" spans="1:38">
      <c r="A2175" t="s">
        <v>6836</v>
      </c>
      <c r="B2175" t="s">
        <v>4</v>
      </c>
      <c r="C2175">
        <v>301</v>
      </c>
      <c r="D2175" t="s">
        <v>55</v>
      </c>
      <c r="E2175"/>
      <c r="F2175">
        <v>0</v>
      </c>
      <c r="G2175">
        <v>0</v>
      </c>
      <c r="H2175"/>
      <c r="I2175">
        <v>0</v>
      </c>
      <c r="J2175">
        <v>0</v>
      </c>
      <c r="K2175"/>
      <c r="L2175">
        <v>0</v>
      </c>
      <c r="M2175"/>
      <c r="N2175">
        <v>0</v>
      </c>
      <c r="O2175"/>
      <c r="P2175">
        <v>0</v>
      </c>
      <c r="Q2175"/>
      <c r="R2175">
        <v>0</v>
      </c>
      <c r="S2175"/>
      <c r="T2175">
        <v>0</v>
      </c>
      <c r="U2175" t="s">
        <v>53</v>
      </c>
      <c r="V2175" t="s">
        <v>53</v>
      </c>
      <c r="W2175"/>
      <c r="X2175">
        <v>0</v>
      </c>
      <c r="Y2175">
        <v>0</v>
      </c>
      <c r="Z2175">
        <v>4</v>
      </c>
      <c r="AA2175">
        <v>6</v>
      </c>
      <c r="AB2175">
        <v>1</v>
      </c>
      <c r="AC2175">
        <v>0</v>
      </c>
      <c r="AD2175" t="s">
        <v>53</v>
      </c>
      <c r="AE2175">
        <f>COUNTIF($E$2:E2175,E2175)</f>
        <v>0</v>
      </c>
      <c r="AF2175">
        <f>COUNTIF($H$2:$H2175,H2175)</f>
        <v>0</v>
      </c>
      <c r="AG2175">
        <f>COUNTIF($M$2:M2175,M2175)</f>
        <v>0</v>
      </c>
      <c r="AH2175">
        <f>COUNTIF($O$2:O2175,O2175)</f>
        <v>0</v>
      </c>
      <c r="AI2175">
        <f>COUNTIF($Q$2:Q2175,Q2175)</f>
        <v>0</v>
      </c>
      <c r="AJ2175">
        <f>COUNTIF($S$2:S2175,S2175)</f>
        <v>0</v>
      </c>
      <c r="AK2175">
        <f t="shared" si="33"/>
        <v>0</v>
      </c>
      <c r="AL2175">
        <f>IF(AD2175="",0,COUNTIF($AD$2:AD2175,AD2175))</f>
        <v>0</v>
      </c>
    </row>
    <row r="2176" spans="1:38">
      <c r="A2176" t="s">
        <v>6837</v>
      </c>
      <c r="B2176" t="s">
        <v>4</v>
      </c>
      <c r="C2176">
        <v>301</v>
      </c>
      <c r="D2176" t="s">
        <v>55</v>
      </c>
      <c r="E2176"/>
      <c r="F2176">
        <v>0</v>
      </c>
      <c r="G2176">
        <v>0</v>
      </c>
      <c r="H2176"/>
      <c r="I2176">
        <v>0</v>
      </c>
      <c r="J2176">
        <v>0</v>
      </c>
      <c r="K2176"/>
      <c r="L2176">
        <v>0</v>
      </c>
      <c r="M2176"/>
      <c r="N2176">
        <v>0</v>
      </c>
      <c r="O2176"/>
      <c r="P2176">
        <v>0</v>
      </c>
      <c r="Q2176"/>
      <c r="R2176">
        <v>0</v>
      </c>
      <c r="S2176"/>
      <c r="T2176">
        <v>0</v>
      </c>
      <c r="U2176" t="s">
        <v>53</v>
      </c>
      <c r="V2176" t="s">
        <v>53</v>
      </c>
      <c r="W2176"/>
      <c r="X2176">
        <v>0</v>
      </c>
      <c r="Y2176">
        <v>0</v>
      </c>
      <c r="Z2176">
        <v>4</v>
      </c>
      <c r="AA2176">
        <v>5</v>
      </c>
      <c r="AB2176">
        <v>1</v>
      </c>
      <c r="AC2176">
        <v>0</v>
      </c>
      <c r="AD2176" t="s">
        <v>53</v>
      </c>
      <c r="AE2176">
        <f>COUNTIF($E$2:E2176,E2176)</f>
        <v>0</v>
      </c>
      <c r="AF2176">
        <f>COUNTIF($H$2:$H2176,H2176)</f>
        <v>0</v>
      </c>
      <c r="AG2176">
        <f>COUNTIF($M$2:M2176,M2176)</f>
        <v>0</v>
      </c>
      <c r="AH2176">
        <f>COUNTIF($O$2:O2176,O2176)</f>
        <v>0</v>
      </c>
      <c r="AI2176">
        <f>COUNTIF($Q$2:Q2176,Q2176)</f>
        <v>0</v>
      </c>
      <c r="AJ2176">
        <f>COUNTIF($S$2:S2176,S2176)</f>
        <v>0</v>
      </c>
      <c r="AK2176">
        <f t="shared" si="33"/>
        <v>0</v>
      </c>
      <c r="AL2176">
        <f>IF(AD2176="",0,COUNTIF($AD$2:AD2176,AD2176))</f>
        <v>0</v>
      </c>
    </row>
    <row r="2177" spans="1:38">
      <c r="A2177" t="s">
        <v>6838</v>
      </c>
      <c r="B2177" t="s">
        <v>4</v>
      </c>
      <c r="C2177">
        <v>301</v>
      </c>
      <c r="D2177" t="s">
        <v>55</v>
      </c>
      <c r="E2177"/>
      <c r="F2177">
        <v>0</v>
      </c>
      <c r="G2177">
        <v>0</v>
      </c>
      <c r="H2177"/>
      <c r="I2177">
        <v>0</v>
      </c>
      <c r="J2177">
        <v>0</v>
      </c>
      <c r="K2177"/>
      <c r="L2177">
        <v>0</v>
      </c>
      <c r="M2177"/>
      <c r="N2177">
        <v>0</v>
      </c>
      <c r="O2177"/>
      <c r="P2177">
        <v>0</v>
      </c>
      <c r="Q2177"/>
      <c r="R2177">
        <v>0</v>
      </c>
      <c r="S2177"/>
      <c r="T2177">
        <v>0</v>
      </c>
      <c r="U2177" t="s">
        <v>53</v>
      </c>
      <c r="V2177" t="s">
        <v>53</v>
      </c>
      <c r="W2177"/>
      <c r="X2177">
        <v>0</v>
      </c>
      <c r="Y2177">
        <v>0</v>
      </c>
      <c r="Z2177">
        <v>4</v>
      </c>
      <c r="AA2177">
        <v>4</v>
      </c>
      <c r="AB2177">
        <v>1</v>
      </c>
      <c r="AC2177">
        <v>0</v>
      </c>
      <c r="AD2177" t="s">
        <v>53</v>
      </c>
      <c r="AE2177">
        <f>COUNTIF($E$2:E2177,E2177)</f>
        <v>0</v>
      </c>
      <c r="AF2177">
        <f>COUNTIF($H$2:$H2177,H2177)</f>
        <v>0</v>
      </c>
      <c r="AG2177">
        <f>COUNTIF($M$2:M2177,M2177)</f>
        <v>0</v>
      </c>
      <c r="AH2177">
        <f>COUNTIF($O$2:O2177,O2177)</f>
        <v>0</v>
      </c>
      <c r="AI2177">
        <f>COUNTIF($Q$2:Q2177,Q2177)</f>
        <v>0</v>
      </c>
      <c r="AJ2177">
        <f>COUNTIF($S$2:S2177,S2177)</f>
        <v>0</v>
      </c>
      <c r="AK2177">
        <f t="shared" si="33"/>
        <v>0</v>
      </c>
      <c r="AL2177">
        <f>IF(AD2177="",0,COUNTIF($AD$2:AD2177,AD2177))</f>
        <v>0</v>
      </c>
    </row>
    <row r="2178" spans="1:38">
      <c r="A2178" t="s">
        <v>6839</v>
      </c>
      <c r="B2178" t="s">
        <v>56</v>
      </c>
      <c r="C2178">
        <v>200</v>
      </c>
      <c r="D2178" t="s">
        <v>54</v>
      </c>
      <c r="E2178" t="s">
        <v>781</v>
      </c>
      <c r="F2178">
        <v>61</v>
      </c>
      <c r="G2178">
        <v>499</v>
      </c>
      <c r="H2178"/>
      <c r="I2178">
        <v>0</v>
      </c>
      <c r="J2178">
        <v>0</v>
      </c>
      <c r="K2178"/>
      <c r="L2178">
        <v>0</v>
      </c>
      <c r="M2178" t="s">
        <v>781</v>
      </c>
      <c r="N2178">
        <v>61</v>
      </c>
      <c r="O2178"/>
      <c r="P2178">
        <v>0</v>
      </c>
      <c r="Q2178" t="s">
        <v>172</v>
      </c>
      <c r="R2178">
        <v>6</v>
      </c>
      <c r="S2178" t="s">
        <v>145</v>
      </c>
      <c r="T2178">
        <v>10</v>
      </c>
      <c r="U2178"/>
      <c r="V2178"/>
      <c r="W2178" t="s">
        <v>6840</v>
      </c>
      <c r="X2178">
        <v>50632</v>
      </c>
      <c r="Y2178">
        <v>784</v>
      </c>
      <c r="Z2178">
        <v>8</v>
      </c>
      <c r="AA2178">
        <v>6</v>
      </c>
      <c r="AB2178">
        <v>61</v>
      </c>
      <c r="AC2178">
        <v>15</v>
      </c>
      <c r="AD2178" t="s">
        <v>782</v>
      </c>
      <c r="AE2178">
        <f>COUNTIF($E$2:E2178,E2178)</f>
        <v>2</v>
      </c>
      <c r="AF2178">
        <f>COUNTIF($H$2:$H2178,H2178)</f>
        <v>0</v>
      </c>
      <c r="AG2178">
        <f>COUNTIF($M$2:M2178,M2178)</f>
        <v>2</v>
      </c>
      <c r="AH2178">
        <f>COUNTIF($O$2:O2178,O2178)</f>
        <v>0</v>
      </c>
      <c r="AI2178">
        <f>COUNTIF($Q$2:Q2178,Q2178)</f>
        <v>182</v>
      </c>
      <c r="AJ2178">
        <f>COUNTIF($S$2:S2178,S2178)</f>
        <v>185</v>
      </c>
      <c r="AK2178">
        <f t="shared" si="33"/>
        <v>49.4453125</v>
      </c>
      <c r="AL2178">
        <f>IF(AD2178="",0,COUNTIF($AD$2:AD2178,AD2178))</f>
        <v>2</v>
      </c>
    </row>
    <row r="2179" spans="1:38">
      <c r="A2179" t="s">
        <v>6841</v>
      </c>
      <c r="B2179" t="s">
        <v>56</v>
      </c>
      <c r="C2179">
        <v>200</v>
      </c>
      <c r="D2179" t="s">
        <v>54</v>
      </c>
      <c r="E2179" t="s">
        <v>784</v>
      </c>
      <c r="F2179">
        <v>36</v>
      </c>
      <c r="G2179">
        <v>301</v>
      </c>
      <c r="H2179"/>
      <c r="I2179">
        <v>0</v>
      </c>
      <c r="J2179">
        <v>0</v>
      </c>
      <c r="K2179"/>
      <c r="L2179">
        <v>0</v>
      </c>
      <c r="M2179" t="s">
        <v>784</v>
      </c>
      <c r="N2179">
        <v>36</v>
      </c>
      <c r="O2179"/>
      <c r="P2179">
        <v>0</v>
      </c>
      <c r="Q2179" t="s">
        <v>785</v>
      </c>
      <c r="R2179">
        <v>53</v>
      </c>
      <c r="S2179" t="s">
        <v>172</v>
      </c>
      <c r="T2179">
        <v>6</v>
      </c>
      <c r="U2179"/>
      <c r="V2179"/>
      <c r="W2179" t="s">
        <v>6840</v>
      </c>
      <c r="X2179">
        <v>52719</v>
      </c>
      <c r="Y2179">
        <v>945</v>
      </c>
      <c r="Z2179">
        <v>8</v>
      </c>
      <c r="AA2179">
        <v>5</v>
      </c>
      <c r="AB2179">
        <v>63</v>
      </c>
      <c r="AC2179">
        <v>13</v>
      </c>
      <c r="AD2179" t="s">
        <v>786</v>
      </c>
      <c r="AE2179">
        <f>COUNTIF($E$2:E2179,E2179)</f>
        <v>3</v>
      </c>
      <c r="AF2179">
        <f>COUNTIF($H$2:$H2179,H2179)</f>
        <v>0</v>
      </c>
      <c r="AG2179">
        <f>COUNTIF($M$2:M2179,M2179)</f>
        <v>3</v>
      </c>
      <c r="AH2179">
        <f>COUNTIF($O$2:O2179,O2179)</f>
        <v>0</v>
      </c>
      <c r="AI2179">
        <f>COUNTIF($Q$2:Q2179,Q2179)</f>
        <v>3</v>
      </c>
      <c r="AJ2179">
        <f>COUNTIF($S$2:S2179,S2179)</f>
        <v>913</v>
      </c>
      <c r="AK2179">
        <f t="shared" ref="AK2179:AK2242" si="34">X2179/1024</f>
        <v>51.4833984375</v>
      </c>
      <c r="AL2179">
        <f>IF(AD2179="",0,COUNTIF($AD$2:AD2179,AD2179))</f>
        <v>2</v>
      </c>
    </row>
    <row r="2180" spans="1:38">
      <c r="A2180" t="s">
        <v>6842</v>
      </c>
      <c r="B2180" t="s">
        <v>56</v>
      </c>
      <c r="C2180">
        <v>200</v>
      </c>
      <c r="D2180" t="s">
        <v>54</v>
      </c>
      <c r="E2180" t="s">
        <v>784</v>
      </c>
      <c r="F2180">
        <v>36</v>
      </c>
      <c r="G2180">
        <v>301</v>
      </c>
      <c r="H2180"/>
      <c r="I2180">
        <v>0</v>
      </c>
      <c r="J2180">
        <v>0</v>
      </c>
      <c r="K2180"/>
      <c r="L2180">
        <v>0</v>
      </c>
      <c r="M2180" t="s">
        <v>784</v>
      </c>
      <c r="N2180">
        <v>36</v>
      </c>
      <c r="O2180"/>
      <c r="P2180">
        <v>0</v>
      </c>
      <c r="Q2180" t="s">
        <v>785</v>
      </c>
      <c r="R2180">
        <v>53</v>
      </c>
      <c r="S2180" t="s">
        <v>172</v>
      </c>
      <c r="T2180">
        <v>6</v>
      </c>
      <c r="U2180"/>
      <c r="V2180"/>
      <c r="W2180" t="s">
        <v>6840</v>
      </c>
      <c r="X2180">
        <v>52734</v>
      </c>
      <c r="Y2180">
        <v>945</v>
      </c>
      <c r="Z2180">
        <v>9</v>
      </c>
      <c r="AA2180">
        <v>4</v>
      </c>
      <c r="AB2180">
        <v>63</v>
      </c>
      <c r="AC2180">
        <v>13</v>
      </c>
      <c r="AD2180" t="s">
        <v>788</v>
      </c>
      <c r="AE2180">
        <f>COUNTIF($E$2:E2180,E2180)</f>
        <v>4</v>
      </c>
      <c r="AF2180">
        <f>COUNTIF($H$2:$H2180,H2180)</f>
        <v>0</v>
      </c>
      <c r="AG2180">
        <f>COUNTIF($M$2:M2180,M2180)</f>
        <v>4</v>
      </c>
      <c r="AH2180">
        <f>COUNTIF($O$2:O2180,O2180)</f>
        <v>0</v>
      </c>
      <c r="AI2180">
        <f>COUNTIF($Q$2:Q2180,Q2180)</f>
        <v>4</v>
      </c>
      <c r="AJ2180">
        <f>COUNTIF($S$2:S2180,S2180)</f>
        <v>914</v>
      </c>
      <c r="AK2180">
        <f t="shared" si="34"/>
        <v>51.498046875</v>
      </c>
      <c r="AL2180">
        <f>IF(AD2180="",0,COUNTIF($AD$2:AD2180,AD2180))</f>
        <v>2</v>
      </c>
    </row>
    <row r="2181" spans="1:38">
      <c r="A2181" t="s">
        <v>6843</v>
      </c>
      <c r="B2181" t="s">
        <v>56</v>
      </c>
      <c r="C2181">
        <v>200</v>
      </c>
      <c r="D2181" t="s">
        <v>54</v>
      </c>
      <c r="E2181" t="s">
        <v>790</v>
      </c>
      <c r="F2181">
        <v>37</v>
      </c>
      <c r="G2181">
        <v>290</v>
      </c>
      <c r="H2181"/>
      <c r="I2181">
        <v>0</v>
      </c>
      <c r="J2181">
        <v>0</v>
      </c>
      <c r="K2181"/>
      <c r="L2181">
        <v>0</v>
      </c>
      <c r="M2181" t="s">
        <v>790</v>
      </c>
      <c r="N2181">
        <v>37</v>
      </c>
      <c r="O2181"/>
      <c r="P2181">
        <v>0</v>
      </c>
      <c r="Q2181" t="s">
        <v>791</v>
      </c>
      <c r="R2181">
        <v>55</v>
      </c>
      <c r="S2181" t="s">
        <v>172</v>
      </c>
      <c r="T2181">
        <v>6</v>
      </c>
      <c r="U2181"/>
      <c r="V2181"/>
      <c r="W2181" t="s">
        <v>6840</v>
      </c>
      <c r="X2181">
        <v>56182</v>
      </c>
      <c r="Y2181">
        <v>1480</v>
      </c>
      <c r="Z2181">
        <v>7</v>
      </c>
      <c r="AA2181">
        <v>4</v>
      </c>
      <c r="AB2181">
        <v>62</v>
      </c>
      <c r="AC2181">
        <v>16</v>
      </c>
      <c r="AD2181" t="s">
        <v>792</v>
      </c>
      <c r="AE2181">
        <f>COUNTIF($E$2:E2181,E2181)</f>
        <v>3</v>
      </c>
      <c r="AF2181">
        <f>COUNTIF($H$2:$H2181,H2181)</f>
        <v>0</v>
      </c>
      <c r="AG2181">
        <f>COUNTIF($M$2:M2181,M2181)</f>
        <v>3</v>
      </c>
      <c r="AH2181">
        <f>COUNTIF($O$2:O2181,O2181)</f>
        <v>0</v>
      </c>
      <c r="AI2181">
        <f>COUNTIF($Q$2:Q2181,Q2181)</f>
        <v>3</v>
      </c>
      <c r="AJ2181">
        <f>COUNTIF($S$2:S2181,S2181)</f>
        <v>915</v>
      </c>
      <c r="AK2181">
        <f t="shared" si="34"/>
        <v>54.865234375</v>
      </c>
      <c r="AL2181">
        <f>IF(AD2181="",0,COUNTIF($AD$2:AD2181,AD2181))</f>
        <v>2</v>
      </c>
    </row>
    <row r="2182" spans="1:38">
      <c r="A2182" t="s">
        <v>6844</v>
      </c>
      <c r="B2182" t="s">
        <v>56</v>
      </c>
      <c r="C2182">
        <v>200</v>
      </c>
      <c r="D2182" t="s">
        <v>54</v>
      </c>
      <c r="E2182" t="s">
        <v>790</v>
      </c>
      <c r="F2182">
        <v>37</v>
      </c>
      <c r="G2182">
        <v>290</v>
      </c>
      <c r="H2182"/>
      <c r="I2182">
        <v>0</v>
      </c>
      <c r="J2182">
        <v>0</v>
      </c>
      <c r="K2182"/>
      <c r="L2182">
        <v>0</v>
      </c>
      <c r="M2182" t="s">
        <v>790</v>
      </c>
      <c r="N2182">
        <v>37</v>
      </c>
      <c r="O2182"/>
      <c r="P2182">
        <v>0</v>
      </c>
      <c r="Q2182" t="s">
        <v>791</v>
      </c>
      <c r="R2182">
        <v>55</v>
      </c>
      <c r="S2182" t="s">
        <v>172</v>
      </c>
      <c r="T2182">
        <v>6</v>
      </c>
      <c r="U2182"/>
      <c r="V2182"/>
      <c r="W2182" t="s">
        <v>6840</v>
      </c>
      <c r="X2182">
        <v>56227</v>
      </c>
      <c r="Y2182">
        <v>1480</v>
      </c>
      <c r="Z2182">
        <v>8</v>
      </c>
      <c r="AA2182">
        <v>2</v>
      </c>
      <c r="AB2182">
        <v>62</v>
      </c>
      <c r="AC2182">
        <v>16</v>
      </c>
      <c r="AD2182" t="s">
        <v>794</v>
      </c>
      <c r="AE2182">
        <f>COUNTIF($E$2:E2182,E2182)</f>
        <v>4</v>
      </c>
      <c r="AF2182">
        <f>COUNTIF($H$2:$H2182,H2182)</f>
        <v>0</v>
      </c>
      <c r="AG2182">
        <f>COUNTIF($M$2:M2182,M2182)</f>
        <v>4</v>
      </c>
      <c r="AH2182">
        <f>COUNTIF($O$2:O2182,O2182)</f>
        <v>0</v>
      </c>
      <c r="AI2182">
        <f>COUNTIF($Q$2:Q2182,Q2182)</f>
        <v>4</v>
      </c>
      <c r="AJ2182">
        <f>COUNTIF($S$2:S2182,S2182)</f>
        <v>916</v>
      </c>
      <c r="AK2182">
        <f t="shared" si="34"/>
        <v>54.9091796875</v>
      </c>
      <c r="AL2182">
        <f>IF(AD2182="",0,COUNTIF($AD$2:AD2182,AD2182))</f>
        <v>2</v>
      </c>
    </row>
    <row r="2183" spans="1:38">
      <c r="A2183" t="s">
        <v>6845</v>
      </c>
      <c r="B2183" t="s">
        <v>56</v>
      </c>
      <c r="C2183">
        <v>200</v>
      </c>
      <c r="D2183" t="s">
        <v>54</v>
      </c>
      <c r="E2183" t="s">
        <v>796</v>
      </c>
      <c r="F2183">
        <v>52</v>
      </c>
      <c r="G2183">
        <v>435</v>
      </c>
      <c r="H2183"/>
      <c r="I2183">
        <v>0</v>
      </c>
      <c r="J2183">
        <v>0</v>
      </c>
      <c r="K2183"/>
      <c r="L2183">
        <v>0</v>
      </c>
      <c r="M2183" t="s">
        <v>796</v>
      </c>
      <c r="N2183">
        <v>52</v>
      </c>
      <c r="O2183"/>
      <c r="P2183">
        <v>0</v>
      </c>
      <c r="Q2183" t="s">
        <v>797</v>
      </c>
      <c r="R2183">
        <v>69</v>
      </c>
      <c r="S2183" t="s">
        <v>172</v>
      </c>
      <c r="T2183">
        <v>6</v>
      </c>
      <c r="U2183"/>
      <c r="V2183"/>
      <c r="W2183" t="s">
        <v>6840</v>
      </c>
      <c r="X2183">
        <v>63506</v>
      </c>
      <c r="Y2183">
        <v>2031</v>
      </c>
      <c r="Z2183">
        <v>6</v>
      </c>
      <c r="AA2183">
        <v>7</v>
      </c>
      <c r="AB2183">
        <v>69</v>
      </c>
      <c r="AC2183">
        <v>26</v>
      </c>
      <c r="AD2183" t="s">
        <v>798</v>
      </c>
      <c r="AE2183">
        <f>COUNTIF($E$2:E2183,E2183)</f>
        <v>3</v>
      </c>
      <c r="AF2183">
        <f>COUNTIF($H$2:$H2183,H2183)</f>
        <v>0</v>
      </c>
      <c r="AG2183">
        <f>COUNTIF($M$2:M2183,M2183)</f>
        <v>3</v>
      </c>
      <c r="AH2183">
        <f>COUNTIF($O$2:O2183,O2183)</f>
        <v>0</v>
      </c>
      <c r="AI2183">
        <f>COUNTIF($Q$2:Q2183,Q2183)</f>
        <v>3</v>
      </c>
      <c r="AJ2183">
        <f>COUNTIF($S$2:S2183,S2183)</f>
        <v>917</v>
      </c>
      <c r="AK2183">
        <f t="shared" si="34"/>
        <v>62.017578125</v>
      </c>
      <c r="AL2183">
        <f>IF(AD2183="",0,COUNTIF($AD$2:AD2183,AD2183))</f>
        <v>2</v>
      </c>
    </row>
    <row r="2184" spans="1:38">
      <c r="A2184" t="s">
        <v>6846</v>
      </c>
      <c r="B2184" t="s">
        <v>56</v>
      </c>
      <c r="C2184">
        <v>200</v>
      </c>
      <c r="D2184" t="s">
        <v>54</v>
      </c>
      <c r="E2184" t="s">
        <v>796</v>
      </c>
      <c r="F2184">
        <v>52</v>
      </c>
      <c r="G2184">
        <v>435</v>
      </c>
      <c r="H2184"/>
      <c r="I2184">
        <v>0</v>
      </c>
      <c r="J2184">
        <v>0</v>
      </c>
      <c r="K2184"/>
      <c r="L2184">
        <v>0</v>
      </c>
      <c r="M2184" t="s">
        <v>796</v>
      </c>
      <c r="N2184">
        <v>52</v>
      </c>
      <c r="O2184"/>
      <c r="P2184">
        <v>0</v>
      </c>
      <c r="Q2184" t="s">
        <v>797</v>
      </c>
      <c r="R2184">
        <v>69</v>
      </c>
      <c r="S2184" t="s">
        <v>172</v>
      </c>
      <c r="T2184">
        <v>6</v>
      </c>
      <c r="U2184"/>
      <c r="V2184"/>
      <c r="W2184" t="s">
        <v>6840</v>
      </c>
      <c r="X2184">
        <v>63521</v>
      </c>
      <c r="Y2184">
        <v>2031</v>
      </c>
      <c r="Z2184">
        <v>7</v>
      </c>
      <c r="AA2184">
        <v>14</v>
      </c>
      <c r="AB2184">
        <v>69</v>
      </c>
      <c r="AC2184">
        <v>26</v>
      </c>
      <c r="AD2184" t="s">
        <v>800</v>
      </c>
      <c r="AE2184">
        <f>COUNTIF($E$2:E2184,E2184)</f>
        <v>4</v>
      </c>
      <c r="AF2184">
        <f>COUNTIF($H$2:$H2184,H2184)</f>
        <v>0</v>
      </c>
      <c r="AG2184">
        <f>COUNTIF($M$2:M2184,M2184)</f>
        <v>4</v>
      </c>
      <c r="AH2184">
        <f>COUNTIF($O$2:O2184,O2184)</f>
        <v>0</v>
      </c>
      <c r="AI2184">
        <f>COUNTIF($Q$2:Q2184,Q2184)</f>
        <v>4</v>
      </c>
      <c r="AJ2184">
        <f>COUNTIF($S$2:S2184,S2184)</f>
        <v>918</v>
      </c>
      <c r="AK2184">
        <f t="shared" si="34"/>
        <v>62.0322265625</v>
      </c>
      <c r="AL2184">
        <f>IF(AD2184="",0,COUNTIF($AD$2:AD2184,AD2184))</f>
        <v>2</v>
      </c>
    </row>
    <row r="2185" spans="1:38">
      <c r="A2185" t="s">
        <v>6847</v>
      </c>
      <c r="B2185" t="s">
        <v>56</v>
      </c>
      <c r="C2185">
        <v>200</v>
      </c>
      <c r="D2185" t="s">
        <v>54</v>
      </c>
      <c r="E2185" t="s">
        <v>802</v>
      </c>
      <c r="F2185">
        <v>53</v>
      </c>
      <c r="G2185">
        <v>440</v>
      </c>
      <c r="H2185"/>
      <c r="I2185">
        <v>0</v>
      </c>
      <c r="J2185">
        <v>0</v>
      </c>
      <c r="K2185"/>
      <c r="L2185">
        <v>0</v>
      </c>
      <c r="M2185" t="s">
        <v>802</v>
      </c>
      <c r="N2185">
        <v>53</v>
      </c>
      <c r="O2185"/>
      <c r="P2185">
        <v>0</v>
      </c>
      <c r="Q2185" t="s">
        <v>803</v>
      </c>
      <c r="R2185">
        <v>71</v>
      </c>
      <c r="S2185" t="s">
        <v>172</v>
      </c>
      <c r="T2185">
        <v>6</v>
      </c>
      <c r="U2185"/>
      <c r="V2185"/>
      <c r="W2185" t="s">
        <v>6840</v>
      </c>
      <c r="X2185">
        <v>78573</v>
      </c>
      <c r="Y2185">
        <v>2350</v>
      </c>
      <c r="Z2185">
        <v>7</v>
      </c>
      <c r="AA2185">
        <v>6</v>
      </c>
      <c r="AB2185">
        <v>91</v>
      </c>
      <c r="AC2185">
        <v>24</v>
      </c>
      <c r="AD2185" t="s">
        <v>804</v>
      </c>
      <c r="AE2185">
        <f>COUNTIF($E$2:E2185,E2185)</f>
        <v>3</v>
      </c>
      <c r="AF2185">
        <f>COUNTIF($H$2:$H2185,H2185)</f>
        <v>0</v>
      </c>
      <c r="AG2185">
        <f>COUNTIF($M$2:M2185,M2185)</f>
        <v>3</v>
      </c>
      <c r="AH2185">
        <f>COUNTIF($O$2:O2185,O2185)</f>
        <v>0</v>
      </c>
      <c r="AI2185">
        <f>COUNTIF($Q$2:Q2185,Q2185)</f>
        <v>3</v>
      </c>
      <c r="AJ2185">
        <f>COUNTIF($S$2:S2185,S2185)</f>
        <v>919</v>
      </c>
      <c r="AK2185">
        <f t="shared" si="34"/>
        <v>76.7314453125</v>
      </c>
      <c r="AL2185">
        <f>IF(AD2185="",0,COUNTIF($AD$2:AD2185,AD2185))</f>
        <v>2</v>
      </c>
    </row>
    <row r="2186" spans="1:38">
      <c r="A2186" t="s">
        <v>6848</v>
      </c>
      <c r="B2186" t="s">
        <v>56</v>
      </c>
      <c r="C2186">
        <v>200</v>
      </c>
      <c r="D2186" t="s">
        <v>54</v>
      </c>
      <c r="E2186" t="s">
        <v>802</v>
      </c>
      <c r="F2186">
        <v>53</v>
      </c>
      <c r="G2186">
        <v>440</v>
      </c>
      <c r="H2186"/>
      <c r="I2186">
        <v>0</v>
      </c>
      <c r="J2186">
        <v>0</v>
      </c>
      <c r="K2186"/>
      <c r="L2186">
        <v>0</v>
      </c>
      <c r="M2186" t="s">
        <v>802</v>
      </c>
      <c r="N2186">
        <v>53</v>
      </c>
      <c r="O2186"/>
      <c r="P2186">
        <v>0</v>
      </c>
      <c r="Q2186" t="s">
        <v>803</v>
      </c>
      <c r="R2186">
        <v>71</v>
      </c>
      <c r="S2186" t="s">
        <v>172</v>
      </c>
      <c r="T2186">
        <v>6</v>
      </c>
      <c r="U2186"/>
      <c r="V2186"/>
      <c r="W2186" t="s">
        <v>6840</v>
      </c>
      <c r="X2186">
        <v>78607</v>
      </c>
      <c r="Y2186">
        <v>2350</v>
      </c>
      <c r="Z2186">
        <v>8</v>
      </c>
      <c r="AA2186">
        <v>46</v>
      </c>
      <c r="AB2186">
        <v>91</v>
      </c>
      <c r="AC2186">
        <v>24</v>
      </c>
      <c r="AD2186" t="s">
        <v>806</v>
      </c>
      <c r="AE2186">
        <f>COUNTIF($E$2:E2186,E2186)</f>
        <v>4</v>
      </c>
      <c r="AF2186">
        <f>COUNTIF($H$2:$H2186,H2186)</f>
        <v>0</v>
      </c>
      <c r="AG2186">
        <f>COUNTIF($M$2:M2186,M2186)</f>
        <v>4</v>
      </c>
      <c r="AH2186">
        <f>COUNTIF($O$2:O2186,O2186)</f>
        <v>0</v>
      </c>
      <c r="AI2186">
        <f>COUNTIF($Q$2:Q2186,Q2186)</f>
        <v>4</v>
      </c>
      <c r="AJ2186">
        <f>COUNTIF($S$2:S2186,S2186)</f>
        <v>920</v>
      </c>
      <c r="AK2186">
        <f t="shared" si="34"/>
        <v>76.7646484375</v>
      </c>
      <c r="AL2186">
        <f>IF(AD2186="",0,COUNTIF($AD$2:AD2186,AD2186))</f>
        <v>2</v>
      </c>
    </row>
    <row r="2187" spans="1:38">
      <c r="A2187" t="s">
        <v>6849</v>
      </c>
      <c r="B2187" t="s">
        <v>56</v>
      </c>
      <c r="C2187">
        <v>200</v>
      </c>
      <c r="D2187" t="s">
        <v>54</v>
      </c>
      <c r="E2187" t="s">
        <v>808</v>
      </c>
      <c r="F2187">
        <v>46</v>
      </c>
      <c r="G2187">
        <v>348</v>
      </c>
      <c r="H2187"/>
      <c r="I2187">
        <v>0</v>
      </c>
      <c r="J2187">
        <v>0</v>
      </c>
      <c r="K2187"/>
      <c r="L2187">
        <v>0</v>
      </c>
      <c r="M2187" t="s">
        <v>808</v>
      </c>
      <c r="N2187">
        <v>46</v>
      </c>
      <c r="O2187"/>
      <c r="P2187">
        <v>0</v>
      </c>
      <c r="Q2187" t="s">
        <v>809</v>
      </c>
      <c r="R2187">
        <v>63</v>
      </c>
      <c r="S2187" t="s">
        <v>172</v>
      </c>
      <c r="T2187">
        <v>6</v>
      </c>
      <c r="U2187"/>
      <c r="V2187"/>
      <c r="W2187" t="s">
        <v>6840</v>
      </c>
      <c r="X2187">
        <v>53875</v>
      </c>
      <c r="Y2187">
        <v>851</v>
      </c>
      <c r="Z2187">
        <v>8</v>
      </c>
      <c r="AA2187">
        <v>3</v>
      </c>
      <c r="AB2187">
        <v>70</v>
      </c>
      <c r="AC2187">
        <v>15</v>
      </c>
      <c r="AD2187" t="s">
        <v>810</v>
      </c>
      <c r="AE2187">
        <f>COUNTIF($E$2:E2187,E2187)</f>
        <v>3</v>
      </c>
      <c r="AF2187">
        <f>COUNTIF($H$2:$H2187,H2187)</f>
        <v>0</v>
      </c>
      <c r="AG2187">
        <f>COUNTIF($M$2:M2187,M2187)</f>
        <v>3</v>
      </c>
      <c r="AH2187">
        <f>COUNTIF($O$2:O2187,O2187)</f>
        <v>0</v>
      </c>
      <c r="AI2187">
        <f>COUNTIF($Q$2:Q2187,Q2187)</f>
        <v>3</v>
      </c>
      <c r="AJ2187">
        <f>COUNTIF($S$2:S2187,S2187)</f>
        <v>921</v>
      </c>
      <c r="AK2187">
        <f t="shared" si="34"/>
        <v>52.6123046875</v>
      </c>
      <c r="AL2187">
        <f>IF(AD2187="",0,COUNTIF($AD$2:AD2187,AD2187))</f>
        <v>2</v>
      </c>
    </row>
    <row r="2188" spans="1:38">
      <c r="A2188" t="s">
        <v>6850</v>
      </c>
      <c r="B2188" t="s">
        <v>56</v>
      </c>
      <c r="C2188">
        <v>200</v>
      </c>
      <c r="D2188" t="s">
        <v>54</v>
      </c>
      <c r="E2188" t="s">
        <v>808</v>
      </c>
      <c r="F2188">
        <v>46</v>
      </c>
      <c r="G2188">
        <v>348</v>
      </c>
      <c r="H2188"/>
      <c r="I2188">
        <v>0</v>
      </c>
      <c r="J2188">
        <v>0</v>
      </c>
      <c r="K2188"/>
      <c r="L2188">
        <v>0</v>
      </c>
      <c r="M2188" t="s">
        <v>808</v>
      </c>
      <c r="N2188">
        <v>46</v>
      </c>
      <c r="O2188"/>
      <c r="P2188">
        <v>0</v>
      </c>
      <c r="Q2188" t="s">
        <v>809</v>
      </c>
      <c r="R2188">
        <v>63</v>
      </c>
      <c r="S2188" t="s">
        <v>172</v>
      </c>
      <c r="T2188">
        <v>6</v>
      </c>
      <c r="U2188"/>
      <c r="V2188"/>
      <c r="W2188" t="s">
        <v>6840</v>
      </c>
      <c r="X2188">
        <v>53891</v>
      </c>
      <c r="Y2188">
        <v>851</v>
      </c>
      <c r="Z2188">
        <v>9</v>
      </c>
      <c r="AA2188">
        <v>6</v>
      </c>
      <c r="AB2188">
        <v>70</v>
      </c>
      <c r="AC2188">
        <v>15</v>
      </c>
      <c r="AD2188" t="s">
        <v>812</v>
      </c>
      <c r="AE2188">
        <f>COUNTIF($E$2:E2188,E2188)</f>
        <v>4</v>
      </c>
      <c r="AF2188">
        <f>COUNTIF($H$2:$H2188,H2188)</f>
        <v>0</v>
      </c>
      <c r="AG2188">
        <f>COUNTIF($M$2:M2188,M2188)</f>
        <v>4</v>
      </c>
      <c r="AH2188">
        <f>COUNTIF($O$2:O2188,O2188)</f>
        <v>0</v>
      </c>
      <c r="AI2188">
        <f>COUNTIF($Q$2:Q2188,Q2188)</f>
        <v>4</v>
      </c>
      <c r="AJ2188">
        <f>COUNTIF($S$2:S2188,S2188)</f>
        <v>922</v>
      </c>
      <c r="AK2188">
        <f t="shared" si="34"/>
        <v>52.6279296875</v>
      </c>
      <c r="AL2188">
        <f>IF(AD2188="",0,COUNTIF($AD$2:AD2188,AD2188))</f>
        <v>2</v>
      </c>
    </row>
    <row r="2189" spans="1:38">
      <c r="A2189" t="s">
        <v>6851</v>
      </c>
      <c r="B2189" t="s">
        <v>56</v>
      </c>
      <c r="C2189">
        <v>200</v>
      </c>
      <c r="D2189" t="s">
        <v>54</v>
      </c>
      <c r="E2189" t="s">
        <v>814</v>
      </c>
      <c r="F2189">
        <v>36</v>
      </c>
      <c r="G2189">
        <v>301</v>
      </c>
      <c r="H2189"/>
      <c r="I2189">
        <v>0</v>
      </c>
      <c r="J2189">
        <v>0</v>
      </c>
      <c r="K2189"/>
      <c r="L2189">
        <v>0</v>
      </c>
      <c r="M2189" t="s">
        <v>814</v>
      </c>
      <c r="N2189">
        <v>36</v>
      </c>
      <c r="O2189"/>
      <c r="P2189">
        <v>0</v>
      </c>
      <c r="Q2189" t="s">
        <v>172</v>
      </c>
      <c r="R2189">
        <v>6</v>
      </c>
      <c r="S2189" t="s">
        <v>145</v>
      </c>
      <c r="T2189">
        <v>10</v>
      </c>
      <c r="U2189"/>
      <c r="V2189"/>
      <c r="W2189" t="s">
        <v>6840</v>
      </c>
      <c r="X2189">
        <v>49504</v>
      </c>
      <c r="Y2189">
        <v>660</v>
      </c>
      <c r="Z2189">
        <v>7</v>
      </c>
      <c r="AA2189">
        <v>4</v>
      </c>
      <c r="AB2189">
        <v>63</v>
      </c>
      <c r="AC2189">
        <v>15</v>
      </c>
      <c r="AD2189" t="s">
        <v>815</v>
      </c>
      <c r="AE2189">
        <f>COUNTIF($E$2:E2189,E2189)</f>
        <v>2</v>
      </c>
      <c r="AF2189">
        <f>COUNTIF($H$2:$H2189,H2189)</f>
        <v>0</v>
      </c>
      <c r="AG2189">
        <f>COUNTIF($M$2:M2189,M2189)</f>
        <v>2</v>
      </c>
      <c r="AH2189">
        <f>COUNTIF($O$2:O2189,O2189)</f>
        <v>0</v>
      </c>
      <c r="AI2189">
        <f>COUNTIF($Q$2:Q2189,Q2189)</f>
        <v>183</v>
      </c>
      <c r="AJ2189">
        <f>COUNTIF($S$2:S2189,S2189)</f>
        <v>186</v>
      </c>
      <c r="AK2189">
        <f t="shared" si="34"/>
        <v>48.34375</v>
      </c>
      <c r="AL2189">
        <f>IF(AD2189="",0,COUNTIF($AD$2:AD2189,AD2189))</f>
        <v>2</v>
      </c>
    </row>
    <row r="2190" spans="1:38">
      <c r="A2190" t="s">
        <v>6852</v>
      </c>
      <c r="B2190" t="s">
        <v>56</v>
      </c>
      <c r="C2190">
        <v>200</v>
      </c>
      <c r="D2190" t="s">
        <v>54</v>
      </c>
      <c r="E2190" t="s">
        <v>817</v>
      </c>
      <c r="F2190">
        <v>23</v>
      </c>
      <c r="G2190">
        <v>200</v>
      </c>
      <c r="H2190"/>
      <c r="I2190">
        <v>0</v>
      </c>
      <c r="J2190">
        <v>0</v>
      </c>
      <c r="K2190"/>
      <c r="L2190">
        <v>0</v>
      </c>
      <c r="M2190" t="s">
        <v>817</v>
      </c>
      <c r="N2190">
        <v>23</v>
      </c>
      <c r="O2190"/>
      <c r="P2190">
        <v>0</v>
      </c>
      <c r="Q2190" t="s">
        <v>818</v>
      </c>
      <c r="R2190">
        <v>40</v>
      </c>
      <c r="S2190" t="s">
        <v>172</v>
      </c>
      <c r="T2190">
        <v>6</v>
      </c>
      <c r="U2190"/>
      <c r="V2190"/>
      <c r="W2190" t="s">
        <v>6840</v>
      </c>
      <c r="X2190">
        <v>54661</v>
      </c>
      <c r="Y2190">
        <v>881</v>
      </c>
      <c r="Z2190">
        <v>6</v>
      </c>
      <c r="AA2190">
        <v>5</v>
      </c>
      <c r="AB2190">
        <v>64</v>
      </c>
      <c r="AC2190">
        <v>21</v>
      </c>
      <c r="AD2190" t="s">
        <v>819</v>
      </c>
      <c r="AE2190">
        <f>COUNTIF($E$2:E2190,E2190)</f>
        <v>3</v>
      </c>
      <c r="AF2190">
        <f>COUNTIF($H$2:$H2190,H2190)</f>
        <v>0</v>
      </c>
      <c r="AG2190">
        <f>COUNTIF($M$2:M2190,M2190)</f>
        <v>3</v>
      </c>
      <c r="AH2190">
        <f>COUNTIF($O$2:O2190,O2190)</f>
        <v>0</v>
      </c>
      <c r="AI2190">
        <f>COUNTIF($Q$2:Q2190,Q2190)</f>
        <v>3</v>
      </c>
      <c r="AJ2190">
        <f>COUNTIF($S$2:S2190,S2190)</f>
        <v>923</v>
      </c>
      <c r="AK2190">
        <f t="shared" si="34"/>
        <v>53.3798828125</v>
      </c>
      <c r="AL2190">
        <f>IF(AD2190="",0,COUNTIF($AD$2:AD2190,AD2190))</f>
        <v>2</v>
      </c>
    </row>
    <row r="2191" spans="1:38">
      <c r="A2191" t="s">
        <v>6853</v>
      </c>
      <c r="B2191" t="s">
        <v>56</v>
      </c>
      <c r="C2191">
        <v>200</v>
      </c>
      <c r="D2191" t="s">
        <v>54</v>
      </c>
      <c r="E2191" t="s">
        <v>817</v>
      </c>
      <c r="F2191">
        <v>23</v>
      </c>
      <c r="G2191">
        <v>200</v>
      </c>
      <c r="H2191"/>
      <c r="I2191">
        <v>0</v>
      </c>
      <c r="J2191">
        <v>0</v>
      </c>
      <c r="K2191"/>
      <c r="L2191">
        <v>0</v>
      </c>
      <c r="M2191" t="s">
        <v>817</v>
      </c>
      <c r="N2191">
        <v>23</v>
      </c>
      <c r="O2191"/>
      <c r="P2191">
        <v>0</v>
      </c>
      <c r="Q2191" t="s">
        <v>818</v>
      </c>
      <c r="R2191">
        <v>40</v>
      </c>
      <c r="S2191" t="s">
        <v>172</v>
      </c>
      <c r="T2191">
        <v>6</v>
      </c>
      <c r="U2191"/>
      <c r="V2191"/>
      <c r="W2191" t="s">
        <v>6840</v>
      </c>
      <c r="X2191">
        <v>54677</v>
      </c>
      <c r="Y2191">
        <v>881</v>
      </c>
      <c r="Z2191">
        <v>7</v>
      </c>
      <c r="AA2191">
        <v>6</v>
      </c>
      <c r="AB2191">
        <v>64</v>
      </c>
      <c r="AC2191">
        <v>21</v>
      </c>
      <c r="AD2191" t="s">
        <v>821</v>
      </c>
      <c r="AE2191">
        <f>COUNTIF($E$2:E2191,E2191)</f>
        <v>4</v>
      </c>
      <c r="AF2191">
        <f>COUNTIF($H$2:$H2191,H2191)</f>
        <v>0</v>
      </c>
      <c r="AG2191">
        <f>COUNTIF($M$2:M2191,M2191)</f>
        <v>4</v>
      </c>
      <c r="AH2191">
        <f>COUNTIF($O$2:O2191,O2191)</f>
        <v>0</v>
      </c>
      <c r="AI2191">
        <f>COUNTIF($Q$2:Q2191,Q2191)</f>
        <v>4</v>
      </c>
      <c r="AJ2191">
        <f>COUNTIF($S$2:S2191,S2191)</f>
        <v>924</v>
      </c>
      <c r="AK2191">
        <f t="shared" si="34"/>
        <v>53.3955078125</v>
      </c>
      <c r="AL2191">
        <f>IF(AD2191="",0,COUNTIF($AD$2:AD2191,AD2191))</f>
        <v>2</v>
      </c>
    </row>
    <row r="2192" spans="1:38">
      <c r="A2192" t="s">
        <v>6854</v>
      </c>
      <c r="B2192" t="s">
        <v>56</v>
      </c>
      <c r="C2192">
        <v>200</v>
      </c>
      <c r="D2192" t="s">
        <v>54</v>
      </c>
      <c r="E2192" t="s">
        <v>823</v>
      </c>
      <c r="F2192">
        <v>49</v>
      </c>
      <c r="G2192">
        <v>382</v>
      </c>
      <c r="H2192"/>
      <c r="I2192">
        <v>0</v>
      </c>
      <c r="J2192">
        <v>0</v>
      </c>
      <c r="K2192"/>
      <c r="L2192">
        <v>0</v>
      </c>
      <c r="M2192" t="s">
        <v>823</v>
      </c>
      <c r="N2192">
        <v>49</v>
      </c>
      <c r="O2192"/>
      <c r="P2192">
        <v>0</v>
      </c>
      <c r="Q2192" t="s">
        <v>824</v>
      </c>
      <c r="R2192">
        <v>67</v>
      </c>
      <c r="S2192" t="s">
        <v>172</v>
      </c>
      <c r="T2192">
        <v>6</v>
      </c>
      <c r="U2192"/>
      <c r="V2192"/>
      <c r="W2192" t="s">
        <v>6840</v>
      </c>
      <c r="X2192">
        <v>52857</v>
      </c>
      <c r="Y2192">
        <v>933</v>
      </c>
      <c r="Z2192">
        <v>7</v>
      </c>
      <c r="AA2192">
        <v>7</v>
      </c>
      <c r="AB2192">
        <v>63</v>
      </c>
      <c r="AC2192">
        <v>14</v>
      </c>
      <c r="AD2192" t="s">
        <v>825</v>
      </c>
      <c r="AE2192">
        <f>COUNTIF($E$2:E2192,E2192)</f>
        <v>3</v>
      </c>
      <c r="AF2192">
        <f>COUNTIF($H$2:$H2192,H2192)</f>
        <v>0</v>
      </c>
      <c r="AG2192">
        <f>COUNTIF($M$2:M2192,M2192)</f>
        <v>3</v>
      </c>
      <c r="AH2192">
        <f>COUNTIF($O$2:O2192,O2192)</f>
        <v>0</v>
      </c>
      <c r="AI2192">
        <f>COUNTIF($Q$2:Q2192,Q2192)</f>
        <v>3</v>
      </c>
      <c r="AJ2192">
        <f>COUNTIF($S$2:S2192,S2192)</f>
        <v>925</v>
      </c>
      <c r="AK2192">
        <f t="shared" si="34"/>
        <v>51.6181640625</v>
      </c>
      <c r="AL2192">
        <f>IF(AD2192="",0,COUNTIF($AD$2:AD2192,AD2192))</f>
        <v>2</v>
      </c>
    </row>
    <row r="2193" spans="1:38">
      <c r="A2193" t="s">
        <v>6855</v>
      </c>
      <c r="B2193" t="s">
        <v>56</v>
      </c>
      <c r="C2193">
        <v>200</v>
      </c>
      <c r="D2193" t="s">
        <v>54</v>
      </c>
      <c r="E2193" t="s">
        <v>823</v>
      </c>
      <c r="F2193">
        <v>49</v>
      </c>
      <c r="G2193">
        <v>382</v>
      </c>
      <c r="H2193"/>
      <c r="I2193">
        <v>0</v>
      </c>
      <c r="J2193">
        <v>0</v>
      </c>
      <c r="K2193"/>
      <c r="L2193">
        <v>0</v>
      </c>
      <c r="M2193" t="s">
        <v>823</v>
      </c>
      <c r="N2193">
        <v>49</v>
      </c>
      <c r="O2193"/>
      <c r="P2193">
        <v>0</v>
      </c>
      <c r="Q2193" t="s">
        <v>824</v>
      </c>
      <c r="R2193">
        <v>67</v>
      </c>
      <c r="S2193" t="s">
        <v>172</v>
      </c>
      <c r="T2193">
        <v>6</v>
      </c>
      <c r="U2193"/>
      <c r="V2193"/>
      <c r="W2193" t="s">
        <v>6840</v>
      </c>
      <c r="X2193">
        <v>52875</v>
      </c>
      <c r="Y2193">
        <v>933</v>
      </c>
      <c r="Z2193">
        <v>8</v>
      </c>
      <c r="AA2193">
        <v>2</v>
      </c>
      <c r="AB2193">
        <v>63</v>
      </c>
      <c r="AC2193">
        <v>14</v>
      </c>
      <c r="AD2193" t="s">
        <v>827</v>
      </c>
      <c r="AE2193">
        <f>COUNTIF($E$2:E2193,E2193)</f>
        <v>4</v>
      </c>
      <c r="AF2193">
        <f>COUNTIF($H$2:$H2193,H2193)</f>
        <v>0</v>
      </c>
      <c r="AG2193">
        <f>COUNTIF($M$2:M2193,M2193)</f>
        <v>4</v>
      </c>
      <c r="AH2193">
        <f>COUNTIF($O$2:O2193,O2193)</f>
        <v>0</v>
      </c>
      <c r="AI2193">
        <f>COUNTIF($Q$2:Q2193,Q2193)</f>
        <v>4</v>
      </c>
      <c r="AJ2193">
        <f>COUNTIF($S$2:S2193,S2193)</f>
        <v>926</v>
      </c>
      <c r="AK2193">
        <f t="shared" si="34"/>
        <v>51.6357421875</v>
      </c>
      <c r="AL2193">
        <f>IF(AD2193="",0,COUNTIF($AD$2:AD2193,AD2193))</f>
        <v>2</v>
      </c>
    </row>
    <row r="2194" spans="1:38">
      <c r="A2194" t="s">
        <v>6856</v>
      </c>
      <c r="B2194" t="s">
        <v>56</v>
      </c>
      <c r="C2194">
        <v>200</v>
      </c>
      <c r="D2194" t="s">
        <v>54</v>
      </c>
      <c r="E2194" t="s">
        <v>829</v>
      </c>
      <c r="F2194">
        <v>29</v>
      </c>
      <c r="G2194">
        <v>251</v>
      </c>
      <c r="H2194"/>
      <c r="I2194">
        <v>0</v>
      </c>
      <c r="J2194">
        <v>0</v>
      </c>
      <c r="K2194"/>
      <c r="L2194">
        <v>0</v>
      </c>
      <c r="M2194" t="s">
        <v>829</v>
      </c>
      <c r="N2194">
        <v>29</v>
      </c>
      <c r="O2194"/>
      <c r="P2194">
        <v>0</v>
      </c>
      <c r="Q2194" t="s">
        <v>830</v>
      </c>
      <c r="R2194">
        <v>46</v>
      </c>
      <c r="S2194" t="s">
        <v>172</v>
      </c>
      <c r="T2194">
        <v>6</v>
      </c>
      <c r="U2194"/>
      <c r="V2194"/>
      <c r="W2194" t="s">
        <v>6840</v>
      </c>
      <c r="X2194">
        <v>61897</v>
      </c>
      <c r="Y2194">
        <v>1815</v>
      </c>
      <c r="Z2194">
        <v>8</v>
      </c>
      <c r="AA2194">
        <v>3</v>
      </c>
      <c r="AB2194">
        <v>67</v>
      </c>
      <c r="AC2194">
        <v>20</v>
      </c>
      <c r="AD2194" t="s">
        <v>831</v>
      </c>
      <c r="AE2194">
        <f>COUNTIF($E$2:E2194,E2194)</f>
        <v>3</v>
      </c>
      <c r="AF2194">
        <f>COUNTIF($H$2:$H2194,H2194)</f>
        <v>0</v>
      </c>
      <c r="AG2194">
        <f>COUNTIF($M$2:M2194,M2194)</f>
        <v>3</v>
      </c>
      <c r="AH2194">
        <f>COUNTIF($O$2:O2194,O2194)</f>
        <v>0</v>
      </c>
      <c r="AI2194">
        <f>COUNTIF($Q$2:Q2194,Q2194)</f>
        <v>3</v>
      </c>
      <c r="AJ2194">
        <f>COUNTIF($S$2:S2194,S2194)</f>
        <v>927</v>
      </c>
      <c r="AK2194">
        <f t="shared" si="34"/>
        <v>60.4462890625</v>
      </c>
      <c r="AL2194">
        <f>IF(AD2194="",0,COUNTIF($AD$2:AD2194,AD2194))</f>
        <v>2</v>
      </c>
    </row>
    <row r="2195" spans="1:38">
      <c r="A2195" t="s">
        <v>6857</v>
      </c>
      <c r="B2195" t="s">
        <v>56</v>
      </c>
      <c r="C2195">
        <v>200</v>
      </c>
      <c r="D2195" t="s">
        <v>54</v>
      </c>
      <c r="E2195" t="s">
        <v>829</v>
      </c>
      <c r="F2195">
        <v>29</v>
      </c>
      <c r="G2195">
        <v>251</v>
      </c>
      <c r="H2195"/>
      <c r="I2195">
        <v>0</v>
      </c>
      <c r="J2195">
        <v>0</v>
      </c>
      <c r="K2195"/>
      <c r="L2195">
        <v>0</v>
      </c>
      <c r="M2195" t="s">
        <v>829</v>
      </c>
      <c r="N2195">
        <v>29</v>
      </c>
      <c r="O2195"/>
      <c r="P2195">
        <v>0</v>
      </c>
      <c r="Q2195" t="s">
        <v>830</v>
      </c>
      <c r="R2195">
        <v>46</v>
      </c>
      <c r="S2195" t="s">
        <v>172</v>
      </c>
      <c r="T2195">
        <v>6</v>
      </c>
      <c r="U2195"/>
      <c r="V2195"/>
      <c r="W2195" t="s">
        <v>6840</v>
      </c>
      <c r="X2195">
        <v>61948</v>
      </c>
      <c r="Y2195">
        <v>1815</v>
      </c>
      <c r="Z2195">
        <v>9</v>
      </c>
      <c r="AA2195">
        <v>10</v>
      </c>
      <c r="AB2195">
        <v>67</v>
      </c>
      <c r="AC2195">
        <v>20</v>
      </c>
      <c r="AD2195" t="s">
        <v>833</v>
      </c>
      <c r="AE2195">
        <f>COUNTIF($E$2:E2195,E2195)</f>
        <v>4</v>
      </c>
      <c r="AF2195">
        <f>COUNTIF($H$2:$H2195,H2195)</f>
        <v>0</v>
      </c>
      <c r="AG2195">
        <f>COUNTIF($M$2:M2195,M2195)</f>
        <v>4</v>
      </c>
      <c r="AH2195">
        <f>COUNTIF($O$2:O2195,O2195)</f>
        <v>0</v>
      </c>
      <c r="AI2195">
        <f>COUNTIF($Q$2:Q2195,Q2195)</f>
        <v>4</v>
      </c>
      <c r="AJ2195">
        <f>COUNTIF($S$2:S2195,S2195)</f>
        <v>928</v>
      </c>
      <c r="AK2195">
        <f t="shared" si="34"/>
        <v>60.49609375</v>
      </c>
      <c r="AL2195">
        <f>IF(AD2195="",0,COUNTIF($AD$2:AD2195,AD2195))</f>
        <v>2</v>
      </c>
    </row>
    <row r="2196" spans="1:38">
      <c r="A2196" t="s">
        <v>6858</v>
      </c>
      <c r="B2196" t="s">
        <v>56</v>
      </c>
      <c r="C2196">
        <v>200</v>
      </c>
      <c r="D2196" t="s">
        <v>54</v>
      </c>
      <c r="E2196" t="s">
        <v>835</v>
      </c>
      <c r="F2196">
        <v>63</v>
      </c>
      <c r="G2196">
        <v>497</v>
      </c>
      <c r="H2196"/>
      <c r="I2196">
        <v>0</v>
      </c>
      <c r="J2196">
        <v>0</v>
      </c>
      <c r="K2196"/>
      <c r="L2196">
        <v>0</v>
      </c>
      <c r="M2196" t="s">
        <v>835</v>
      </c>
      <c r="N2196">
        <v>63</v>
      </c>
      <c r="O2196"/>
      <c r="P2196">
        <v>0</v>
      </c>
      <c r="Q2196" t="s">
        <v>172</v>
      </c>
      <c r="R2196">
        <v>6</v>
      </c>
      <c r="S2196" t="s">
        <v>145</v>
      </c>
      <c r="T2196">
        <v>10</v>
      </c>
      <c r="U2196"/>
      <c r="V2196"/>
      <c r="W2196" t="s">
        <v>6840</v>
      </c>
      <c r="X2196">
        <v>49923</v>
      </c>
      <c r="Y2196">
        <v>703</v>
      </c>
      <c r="Z2196">
        <v>7</v>
      </c>
      <c r="AA2196">
        <v>4</v>
      </c>
      <c r="AB2196">
        <v>62</v>
      </c>
      <c r="AC2196">
        <v>13</v>
      </c>
      <c r="AD2196" t="s">
        <v>836</v>
      </c>
      <c r="AE2196">
        <f>COUNTIF($E$2:E2196,E2196)</f>
        <v>2</v>
      </c>
      <c r="AF2196">
        <f>COUNTIF($H$2:$H2196,H2196)</f>
        <v>0</v>
      </c>
      <c r="AG2196">
        <f>COUNTIF($M$2:M2196,M2196)</f>
        <v>2</v>
      </c>
      <c r="AH2196">
        <f>COUNTIF($O$2:O2196,O2196)</f>
        <v>0</v>
      </c>
      <c r="AI2196">
        <f>COUNTIF($Q$2:Q2196,Q2196)</f>
        <v>184</v>
      </c>
      <c r="AJ2196">
        <f>COUNTIF($S$2:S2196,S2196)</f>
        <v>187</v>
      </c>
      <c r="AK2196">
        <f t="shared" si="34"/>
        <v>48.7529296875</v>
      </c>
      <c r="AL2196">
        <f>IF(AD2196="",0,COUNTIF($AD$2:AD2196,AD2196))</f>
        <v>2</v>
      </c>
    </row>
    <row r="2197" spans="1:38">
      <c r="A2197" t="s">
        <v>6859</v>
      </c>
      <c r="B2197" t="s">
        <v>56</v>
      </c>
      <c r="C2197">
        <v>200</v>
      </c>
      <c r="D2197" t="s">
        <v>54</v>
      </c>
      <c r="E2197" t="s">
        <v>838</v>
      </c>
      <c r="F2197">
        <v>29</v>
      </c>
      <c r="G2197">
        <v>253</v>
      </c>
      <c r="H2197"/>
      <c r="I2197">
        <v>0</v>
      </c>
      <c r="J2197">
        <v>0</v>
      </c>
      <c r="K2197"/>
      <c r="L2197">
        <v>0</v>
      </c>
      <c r="M2197" t="s">
        <v>838</v>
      </c>
      <c r="N2197">
        <v>29</v>
      </c>
      <c r="O2197"/>
      <c r="P2197">
        <v>0</v>
      </c>
      <c r="Q2197" t="s">
        <v>839</v>
      </c>
      <c r="R2197">
        <v>46</v>
      </c>
      <c r="S2197" t="s">
        <v>172</v>
      </c>
      <c r="T2197">
        <v>6</v>
      </c>
      <c r="U2197"/>
      <c r="V2197"/>
      <c r="W2197" t="s">
        <v>6840</v>
      </c>
      <c r="X2197">
        <v>58685</v>
      </c>
      <c r="Y2197">
        <v>1632</v>
      </c>
      <c r="Z2197">
        <v>6</v>
      </c>
      <c r="AA2197">
        <v>5</v>
      </c>
      <c r="AB2197">
        <v>66</v>
      </c>
      <c r="AC2197">
        <v>18</v>
      </c>
      <c r="AD2197" t="s">
        <v>840</v>
      </c>
      <c r="AE2197">
        <f>COUNTIF($E$2:E2197,E2197)</f>
        <v>3</v>
      </c>
      <c r="AF2197">
        <f>COUNTIF($H$2:$H2197,H2197)</f>
        <v>0</v>
      </c>
      <c r="AG2197">
        <f>COUNTIF($M$2:M2197,M2197)</f>
        <v>3</v>
      </c>
      <c r="AH2197">
        <f>COUNTIF($O$2:O2197,O2197)</f>
        <v>0</v>
      </c>
      <c r="AI2197">
        <f>COUNTIF($Q$2:Q2197,Q2197)</f>
        <v>3</v>
      </c>
      <c r="AJ2197">
        <f>COUNTIF($S$2:S2197,S2197)</f>
        <v>929</v>
      </c>
      <c r="AK2197">
        <f t="shared" si="34"/>
        <v>57.3095703125</v>
      </c>
      <c r="AL2197">
        <f>IF(AD2197="",0,COUNTIF($AD$2:AD2197,AD2197))</f>
        <v>2</v>
      </c>
    </row>
    <row r="2198" spans="1:38">
      <c r="A2198" t="s">
        <v>6860</v>
      </c>
      <c r="B2198" t="s">
        <v>56</v>
      </c>
      <c r="C2198">
        <v>200</v>
      </c>
      <c r="D2198" t="s">
        <v>54</v>
      </c>
      <c r="E2198" t="s">
        <v>838</v>
      </c>
      <c r="F2198">
        <v>29</v>
      </c>
      <c r="G2198">
        <v>253</v>
      </c>
      <c r="H2198"/>
      <c r="I2198">
        <v>0</v>
      </c>
      <c r="J2198">
        <v>0</v>
      </c>
      <c r="K2198"/>
      <c r="L2198">
        <v>0</v>
      </c>
      <c r="M2198" t="s">
        <v>838</v>
      </c>
      <c r="N2198">
        <v>29</v>
      </c>
      <c r="O2198"/>
      <c r="P2198">
        <v>0</v>
      </c>
      <c r="Q2198" t="s">
        <v>839</v>
      </c>
      <c r="R2198">
        <v>46</v>
      </c>
      <c r="S2198" t="s">
        <v>172</v>
      </c>
      <c r="T2198">
        <v>6</v>
      </c>
      <c r="U2198"/>
      <c r="V2198"/>
      <c r="W2198" t="s">
        <v>6840</v>
      </c>
      <c r="X2198">
        <v>58694</v>
      </c>
      <c r="Y2198">
        <v>1632</v>
      </c>
      <c r="Z2198">
        <v>7</v>
      </c>
      <c r="AA2198">
        <v>8</v>
      </c>
      <c r="AB2198">
        <v>66</v>
      </c>
      <c r="AC2198">
        <v>18</v>
      </c>
      <c r="AD2198" t="s">
        <v>842</v>
      </c>
      <c r="AE2198">
        <f>COUNTIF($E$2:E2198,E2198)</f>
        <v>4</v>
      </c>
      <c r="AF2198">
        <f>COUNTIF($H$2:$H2198,H2198)</f>
        <v>0</v>
      </c>
      <c r="AG2198">
        <f>COUNTIF($M$2:M2198,M2198)</f>
        <v>4</v>
      </c>
      <c r="AH2198">
        <f>COUNTIF($O$2:O2198,O2198)</f>
        <v>0</v>
      </c>
      <c r="AI2198">
        <f>COUNTIF($Q$2:Q2198,Q2198)</f>
        <v>4</v>
      </c>
      <c r="AJ2198">
        <f>COUNTIF($S$2:S2198,S2198)</f>
        <v>930</v>
      </c>
      <c r="AK2198">
        <f t="shared" si="34"/>
        <v>57.318359375</v>
      </c>
      <c r="AL2198">
        <f>IF(AD2198="",0,COUNTIF($AD$2:AD2198,AD2198))</f>
        <v>2</v>
      </c>
    </row>
    <row r="2199" spans="1:38">
      <c r="A2199" t="s">
        <v>6861</v>
      </c>
      <c r="B2199" t="s">
        <v>56</v>
      </c>
      <c r="C2199">
        <v>200</v>
      </c>
      <c r="D2199" t="s">
        <v>54</v>
      </c>
      <c r="E2199" t="s">
        <v>844</v>
      </c>
      <c r="F2199">
        <v>49</v>
      </c>
      <c r="G2199">
        <v>442</v>
      </c>
      <c r="H2199"/>
      <c r="I2199">
        <v>0</v>
      </c>
      <c r="J2199">
        <v>0</v>
      </c>
      <c r="K2199"/>
      <c r="L2199">
        <v>0</v>
      </c>
      <c r="M2199" t="s">
        <v>844</v>
      </c>
      <c r="N2199">
        <v>49</v>
      </c>
      <c r="O2199"/>
      <c r="P2199">
        <v>0</v>
      </c>
      <c r="Q2199" t="s">
        <v>845</v>
      </c>
      <c r="R2199">
        <v>66</v>
      </c>
      <c r="S2199" t="s">
        <v>172</v>
      </c>
      <c r="T2199">
        <v>6</v>
      </c>
      <c r="U2199"/>
      <c r="V2199"/>
      <c r="W2199" t="s">
        <v>6840</v>
      </c>
      <c r="X2199">
        <v>66745</v>
      </c>
      <c r="Y2199">
        <v>2584</v>
      </c>
      <c r="Z2199">
        <v>6</v>
      </c>
      <c r="AA2199">
        <v>5</v>
      </c>
      <c r="AB2199">
        <v>67</v>
      </c>
      <c r="AC2199">
        <v>14</v>
      </c>
      <c r="AD2199" t="s">
        <v>846</v>
      </c>
      <c r="AE2199">
        <f>COUNTIF($E$2:E2199,E2199)</f>
        <v>3</v>
      </c>
      <c r="AF2199">
        <f>COUNTIF($H$2:$H2199,H2199)</f>
        <v>0</v>
      </c>
      <c r="AG2199">
        <f>COUNTIF($M$2:M2199,M2199)</f>
        <v>3</v>
      </c>
      <c r="AH2199">
        <f>COUNTIF($O$2:O2199,O2199)</f>
        <v>0</v>
      </c>
      <c r="AI2199">
        <f>COUNTIF($Q$2:Q2199,Q2199)</f>
        <v>3</v>
      </c>
      <c r="AJ2199">
        <f>COUNTIF($S$2:S2199,S2199)</f>
        <v>931</v>
      </c>
      <c r="AK2199">
        <f t="shared" si="34"/>
        <v>65.1806640625</v>
      </c>
      <c r="AL2199">
        <f>IF(AD2199="",0,COUNTIF($AD$2:AD2199,AD2199))</f>
        <v>2</v>
      </c>
    </row>
    <row r="2200" spans="1:38">
      <c r="A2200" t="s">
        <v>6862</v>
      </c>
      <c r="B2200" t="s">
        <v>56</v>
      </c>
      <c r="C2200">
        <v>200</v>
      </c>
      <c r="D2200" t="s">
        <v>54</v>
      </c>
      <c r="E2200" t="s">
        <v>844</v>
      </c>
      <c r="F2200">
        <v>49</v>
      </c>
      <c r="G2200">
        <v>442</v>
      </c>
      <c r="H2200"/>
      <c r="I2200">
        <v>0</v>
      </c>
      <c r="J2200">
        <v>0</v>
      </c>
      <c r="K2200"/>
      <c r="L2200">
        <v>0</v>
      </c>
      <c r="M2200" t="s">
        <v>844</v>
      </c>
      <c r="N2200">
        <v>49</v>
      </c>
      <c r="O2200"/>
      <c r="P2200">
        <v>0</v>
      </c>
      <c r="Q2200" t="s">
        <v>845</v>
      </c>
      <c r="R2200">
        <v>66</v>
      </c>
      <c r="S2200" t="s">
        <v>172</v>
      </c>
      <c r="T2200">
        <v>6</v>
      </c>
      <c r="U2200"/>
      <c r="V2200"/>
      <c r="W2200" t="s">
        <v>6840</v>
      </c>
      <c r="X2200">
        <v>66773</v>
      </c>
      <c r="Y2200">
        <v>2584</v>
      </c>
      <c r="Z2200">
        <v>7</v>
      </c>
      <c r="AA2200">
        <v>10</v>
      </c>
      <c r="AB2200">
        <v>67</v>
      </c>
      <c r="AC2200">
        <v>14</v>
      </c>
      <c r="AD2200" t="s">
        <v>848</v>
      </c>
      <c r="AE2200">
        <f>COUNTIF($E$2:E2200,E2200)</f>
        <v>4</v>
      </c>
      <c r="AF2200">
        <f>COUNTIF($H$2:$H2200,H2200)</f>
        <v>0</v>
      </c>
      <c r="AG2200">
        <f>COUNTIF($M$2:M2200,M2200)</f>
        <v>4</v>
      </c>
      <c r="AH2200">
        <f>COUNTIF($O$2:O2200,O2200)</f>
        <v>0</v>
      </c>
      <c r="AI2200">
        <f>COUNTIF($Q$2:Q2200,Q2200)</f>
        <v>4</v>
      </c>
      <c r="AJ2200">
        <f>COUNTIF($S$2:S2200,S2200)</f>
        <v>932</v>
      </c>
      <c r="AK2200">
        <f t="shared" si="34"/>
        <v>65.2080078125</v>
      </c>
      <c r="AL2200">
        <f>IF(AD2200="",0,COUNTIF($AD$2:AD2200,AD2200))</f>
        <v>2</v>
      </c>
    </row>
    <row r="2201" spans="1:38">
      <c r="A2201" t="s">
        <v>6863</v>
      </c>
      <c r="B2201" t="s">
        <v>56</v>
      </c>
      <c r="C2201">
        <v>200</v>
      </c>
      <c r="D2201" t="s">
        <v>54</v>
      </c>
      <c r="E2201" t="s">
        <v>850</v>
      </c>
      <c r="F2201">
        <v>20</v>
      </c>
      <c r="G2201">
        <v>144</v>
      </c>
      <c r="H2201"/>
      <c r="I2201">
        <v>0</v>
      </c>
      <c r="J2201">
        <v>0</v>
      </c>
      <c r="K2201"/>
      <c r="L2201">
        <v>0</v>
      </c>
      <c r="M2201" t="s">
        <v>850</v>
      </c>
      <c r="N2201">
        <v>20</v>
      </c>
      <c r="O2201"/>
      <c r="P2201">
        <v>0</v>
      </c>
      <c r="Q2201" t="s">
        <v>172</v>
      </c>
      <c r="R2201">
        <v>6</v>
      </c>
      <c r="S2201" t="s">
        <v>145</v>
      </c>
      <c r="T2201">
        <v>10</v>
      </c>
      <c r="U2201"/>
      <c r="V2201"/>
      <c r="W2201" t="s">
        <v>6840</v>
      </c>
      <c r="X2201">
        <v>49612</v>
      </c>
      <c r="Y2201">
        <v>754</v>
      </c>
      <c r="Z2201">
        <v>6</v>
      </c>
      <c r="AA2201">
        <v>5</v>
      </c>
      <c r="AB2201">
        <v>61</v>
      </c>
      <c r="AC2201">
        <v>13</v>
      </c>
      <c r="AD2201" t="s">
        <v>851</v>
      </c>
      <c r="AE2201">
        <f>COUNTIF($E$2:E2201,E2201)</f>
        <v>2</v>
      </c>
      <c r="AF2201">
        <f>COUNTIF($H$2:$H2201,H2201)</f>
        <v>0</v>
      </c>
      <c r="AG2201">
        <f>COUNTIF($M$2:M2201,M2201)</f>
        <v>2</v>
      </c>
      <c r="AH2201">
        <f>COUNTIF($O$2:O2201,O2201)</f>
        <v>0</v>
      </c>
      <c r="AI2201">
        <f>COUNTIF($Q$2:Q2201,Q2201)</f>
        <v>185</v>
      </c>
      <c r="AJ2201">
        <f>COUNTIF($S$2:S2201,S2201)</f>
        <v>188</v>
      </c>
      <c r="AK2201">
        <f t="shared" si="34"/>
        <v>48.44921875</v>
      </c>
      <c r="AL2201">
        <f>IF(AD2201="",0,COUNTIF($AD$2:AD2201,AD2201))</f>
        <v>2</v>
      </c>
    </row>
    <row r="2202" spans="1:38">
      <c r="A2202" t="s">
        <v>6864</v>
      </c>
      <c r="B2202" t="s">
        <v>56</v>
      </c>
      <c r="C2202">
        <v>200</v>
      </c>
      <c r="D2202" t="s">
        <v>54</v>
      </c>
      <c r="E2202" t="s">
        <v>853</v>
      </c>
      <c r="F2202">
        <v>45</v>
      </c>
      <c r="G2202">
        <v>333</v>
      </c>
      <c r="H2202"/>
      <c r="I2202">
        <v>0</v>
      </c>
      <c r="J2202">
        <v>0</v>
      </c>
      <c r="K2202"/>
      <c r="L2202">
        <v>0</v>
      </c>
      <c r="M2202" t="s">
        <v>853</v>
      </c>
      <c r="N2202">
        <v>45</v>
      </c>
      <c r="O2202"/>
      <c r="P2202">
        <v>0</v>
      </c>
      <c r="Q2202" t="s">
        <v>172</v>
      </c>
      <c r="R2202">
        <v>6</v>
      </c>
      <c r="S2202" t="s">
        <v>145</v>
      </c>
      <c r="T2202">
        <v>10</v>
      </c>
      <c r="U2202"/>
      <c r="V2202"/>
      <c r="W2202" t="s">
        <v>6840</v>
      </c>
      <c r="X2202">
        <v>50043</v>
      </c>
      <c r="Y2202">
        <v>762</v>
      </c>
      <c r="Z2202">
        <v>6</v>
      </c>
      <c r="AA2202">
        <v>3</v>
      </c>
      <c r="AB2202">
        <v>61</v>
      </c>
      <c r="AC2202">
        <v>14</v>
      </c>
      <c r="AD2202" t="s">
        <v>854</v>
      </c>
      <c r="AE2202">
        <f>COUNTIF($E$2:E2202,E2202)</f>
        <v>2</v>
      </c>
      <c r="AF2202">
        <f>COUNTIF($H$2:$H2202,H2202)</f>
        <v>0</v>
      </c>
      <c r="AG2202">
        <f>COUNTIF($M$2:M2202,M2202)</f>
        <v>2</v>
      </c>
      <c r="AH2202">
        <f>COUNTIF($O$2:O2202,O2202)</f>
        <v>0</v>
      </c>
      <c r="AI2202">
        <f>COUNTIF($Q$2:Q2202,Q2202)</f>
        <v>186</v>
      </c>
      <c r="AJ2202">
        <f>COUNTIF($S$2:S2202,S2202)</f>
        <v>189</v>
      </c>
      <c r="AK2202">
        <f t="shared" si="34"/>
        <v>48.8701171875</v>
      </c>
      <c r="AL2202">
        <f>IF(AD2202="",0,COUNTIF($AD$2:AD2202,AD2202))</f>
        <v>2</v>
      </c>
    </row>
    <row r="2203" spans="1:38">
      <c r="A2203" t="s">
        <v>6865</v>
      </c>
      <c r="B2203" t="s">
        <v>56</v>
      </c>
      <c r="C2203">
        <v>200</v>
      </c>
      <c r="D2203" t="s">
        <v>54</v>
      </c>
      <c r="E2203" t="s">
        <v>856</v>
      </c>
      <c r="F2203">
        <v>44</v>
      </c>
      <c r="G2203">
        <v>349</v>
      </c>
      <c r="H2203"/>
      <c r="I2203">
        <v>0</v>
      </c>
      <c r="J2203">
        <v>0</v>
      </c>
      <c r="K2203"/>
      <c r="L2203">
        <v>0</v>
      </c>
      <c r="M2203" t="s">
        <v>856</v>
      </c>
      <c r="N2203">
        <v>44</v>
      </c>
      <c r="O2203"/>
      <c r="P2203">
        <v>0</v>
      </c>
      <c r="Q2203" t="s">
        <v>857</v>
      </c>
      <c r="R2203">
        <v>62</v>
      </c>
      <c r="S2203" t="s">
        <v>172</v>
      </c>
      <c r="T2203">
        <v>6</v>
      </c>
      <c r="U2203"/>
      <c r="V2203"/>
      <c r="W2203" t="s">
        <v>6840</v>
      </c>
      <c r="X2203">
        <v>52194</v>
      </c>
      <c r="Y2203">
        <v>917</v>
      </c>
      <c r="Z2203">
        <v>5</v>
      </c>
      <c r="AA2203">
        <v>4</v>
      </c>
      <c r="AB2203">
        <v>63</v>
      </c>
      <c r="AC2203">
        <v>16</v>
      </c>
      <c r="AD2203" t="s">
        <v>858</v>
      </c>
      <c r="AE2203">
        <f>COUNTIF($E$2:E2203,E2203)</f>
        <v>3</v>
      </c>
      <c r="AF2203">
        <f>COUNTIF($H$2:$H2203,H2203)</f>
        <v>0</v>
      </c>
      <c r="AG2203">
        <f>COUNTIF($M$2:M2203,M2203)</f>
        <v>3</v>
      </c>
      <c r="AH2203">
        <f>COUNTIF($O$2:O2203,O2203)</f>
        <v>0</v>
      </c>
      <c r="AI2203">
        <f>COUNTIF($Q$2:Q2203,Q2203)</f>
        <v>3</v>
      </c>
      <c r="AJ2203">
        <f>COUNTIF($S$2:S2203,S2203)</f>
        <v>933</v>
      </c>
      <c r="AK2203">
        <f t="shared" si="34"/>
        <v>50.970703125</v>
      </c>
      <c r="AL2203">
        <f>IF(AD2203="",0,COUNTIF($AD$2:AD2203,AD2203))</f>
        <v>2</v>
      </c>
    </row>
    <row r="2204" spans="1:38">
      <c r="A2204" t="s">
        <v>6866</v>
      </c>
      <c r="B2204" t="s">
        <v>56</v>
      </c>
      <c r="C2204">
        <v>200</v>
      </c>
      <c r="D2204" t="s">
        <v>54</v>
      </c>
      <c r="E2204" t="s">
        <v>856</v>
      </c>
      <c r="F2204">
        <v>44</v>
      </c>
      <c r="G2204">
        <v>349</v>
      </c>
      <c r="H2204"/>
      <c r="I2204">
        <v>0</v>
      </c>
      <c r="J2204">
        <v>0</v>
      </c>
      <c r="K2204"/>
      <c r="L2204">
        <v>0</v>
      </c>
      <c r="M2204" t="s">
        <v>856</v>
      </c>
      <c r="N2204">
        <v>44</v>
      </c>
      <c r="O2204"/>
      <c r="P2204">
        <v>0</v>
      </c>
      <c r="Q2204" t="s">
        <v>857</v>
      </c>
      <c r="R2204">
        <v>62</v>
      </c>
      <c r="S2204" t="s">
        <v>172</v>
      </c>
      <c r="T2204">
        <v>6</v>
      </c>
      <c r="U2204"/>
      <c r="V2204"/>
      <c r="W2204" t="s">
        <v>6840</v>
      </c>
      <c r="X2204">
        <v>52214</v>
      </c>
      <c r="Y2204">
        <v>917</v>
      </c>
      <c r="Z2204">
        <v>6</v>
      </c>
      <c r="AA2204">
        <v>2</v>
      </c>
      <c r="AB2204">
        <v>63</v>
      </c>
      <c r="AC2204">
        <v>16</v>
      </c>
      <c r="AD2204" t="s">
        <v>860</v>
      </c>
      <c r="AE2204">
        <f>COUNTIF($E$2:E2204,E2204)</f>
        <v>4</v>
      </c>
      <c r="AF2204">
        <f>COUNTIF($H$2:$H2204,H2204)</f>
        <v>0</v>
      </c>
      <c r="AG2204">
        <f>COUNTIF($M$2:M2204,M2204)</f>
        <v>4</v>
      </c>
      <c r="AH2204">
        <f>COUNTIF($O$2:O2204,O2204)</f>
        <v>0</v>
      </c>
      <c r="AI2204">
        <f>COUNTIF($Q$2:Q2204,Q2204)</f>
        <v>4</v>
      </c>
      <c r="AJ2204">
        <f>COUNTIF($S$2:S2204,S2204)</f>
        <v>934</v>
      </c>
      <c r="AK2204">
        <f t="shared" si="34"/>
        <v>50.990234375</v>
      </c>
      <c r="AL2204">
        <f>IF(AD2204="",0,COUNTIF($AD$2:AD2204,AD2204))</f>
        <v>2</v>
      </c>
    </row>
    <row r="2205" spans="1:38">
      <c r="A2205" t="s">
        <v>6867</v>
      </c>
      <c r="B2205" t="s">
        <v>56</v>
      </c>
      <c r="C2205">
        <v>200</v>
      </c>
      <c r="D2205" t="s">
        <v>54</v>
      </c>
      <c r="E2205" t="s">
        <v>862</v>
      </c>
      <c r="F2205">
        <v>38</v>
      </c>
      <c r="G2205">
        <v>292</v>
      </c>
      <c r="H2205"/>
      <c r="I2205">
        <v>0</v>
      </c>
      <c r="J2205">
        <v>0</v>
      </c>
      <c r="K2205"/>
      <c r="L2205">
        <v>0</v>
      </c>
      <c r="M2205" t="s">
        <v>862</v>
      </c>
      <c r="N2205">
        <v>38</v>
      </c>
      <c r="O2205"/>
      <c r="P2205">
        <v>0</v>
      </c>
      <c r="Q2205" t="s">
        <v>172</v>
      </c>
      <c r="R2205">
        <v>6</v>
      </c>
      <c r="S2205" t="s">
        <v>145</v>
      </c>
      <c r="T2205">
        <v>10</v>
      </c>
      <c r="U2205"/>
      <c r="V2205"/>
      <c r="W2205" t="s">
        <v>6840</v>
      </c>
      <c r="X2205">
        <v>51556</v>
      </c>
      <c r="Y2205">
        <v>974</v>
      </c>
      <c r="Z2205">
        <v>6</v>
      </c>
      <c r="AA2205">
        <v>5</v>
      </c>
      <c r="AB2205">
        <v>62</v>
      </c>
      <c r="AC2205">
        <v>19</v>
      </c>
      <c r="AD2205" s="10" t="s">
        <v>863</v>
      </c>
      <c r="AE2205">
        <f>COUNTIF($E$2:E2205,E2205)</f>
        <v>2</v>
      </c>
      <c r="AF2205">
        <f>COUNTIF($H$2:$H2205,H2205)</f>
        <v>0</v>
      </c>
      <c r="AG2205">
        <f>COUNTIF($M$2:M2205,M2205)</f>
        <v>2</v>
      </c>
      <c r="AH2205">
        <f>COUNTIF($O$2:O2205,O2205)</f>
        <v>0</v>
      </c>
      <c r="AI2205">
        <f>COUNTIF($Q$2:Q2205,Q2205)</f>
        <v>187</v>
      </c>
      <c r="AJ2205">
        <f>COUNTIF($S$2:S2205,S2205)</f>
        <v>190</v>
      </c>
      <c r="AK2205">
        <f t="shared" si="34"/>
        <v>50.34765625</v>
      </c>
      <c r="AL2205">
        <f>IF(AD2205="",0,COUNTIF($AD$2:AD2205,AD2205))</f>
        <v>2</v>
      </c>
    </row>
    <row r="2206" spans="1:38">
      <c r="A2206" t="s">
        <v>6868</v>
      </c>
      <c r="B2206" t="s">
        <v>56</v>
      </c>
      <c r="C2206">
        <v>200</v>
      </c>
      <c r="D2206" t="s">
        <v>54</v>
      </c>
      <c r="E2206" t="s">
        <v>865</v>
      </c>
      <c r="F2206">
        <v>28</v>
      </c>
      <c r="G2206">
        <v>242</v>
      </c>
      <c r="H2206"/>
      <c r="I2206">
        <v>0</v>
      </c>
      <c r="J2206">
        <v>0</v>
      </c>
      <c r="K2206"/>
      <c r="L2206">
        <v>0</v>
      </c>
      <c r="M2206" t="s">
        <v>865</v>
      </c>
      <c r="N2206">
        <v>28</v>
      </c>
      <c r="O2206"/>
      <c r="P2206">
        <v>0</v>
      </c>
      <c r="Q2206" t="s">
        <v>172</v>
      </c>
      <c r="R2206">
        <v>6</v>
      </c>
      <c r="S2206" t="s">
        <v>145</v>
      </c>
      <c r="T2206">
        <v>10</v>
      </c>
      <c r="U2206"/>
      <c r="V2206"/>
      <c r="W2206" t="s">
        <v>6840</v>
      </c>
      <c r="X2206">
        <v>52936</v>
      </c>
      <c r="Y2206">
        <v>1218</v>
      </c>
      <c r="Z2206">
        <v>7</v>
      </c>
      <c r="AA2206">
        <v>5</v>
      </c>
      <c r="AB2206">
        <v>61</v>
      </c>
      <c r="AC2206">
        <v>19</v>
      </c>
      <c r="AD2206" t="s">
        <v>866</v>
      </c>
      <c r="AE2206">
        <f>COUNTIF($E$2:E2206,E2206)</f>
        <v>2</v>
      </c>
      <c r="AF2206">
        <f>COUNTIF($H$2:$H2206,H2206)</f>
        <v>0</v>
      </c>
      <c r="AG2206">
        <f>COUNTIF($M$2:M2206,M2206)</f>
        <v>2</v>
      </c>
      <c r="AH2206">
        <f>COUNTIF($O$2:O2206,O2206)</f>
        <v>0</v>
      </c>
      <c r="AI2206">
        <f>COUNTIF($Q$2:Q2206,Q2206)</f>
        <v>188</v>
      </c>
      <c r="AJ2206">
        <f>COUNTIF($S$2:S2206,S2206)</f>
        <v>191</v>
      </c>
      <c r="AK2206">
        <f t="shared" si="34"/>
        <v>51.6953125</v>
      </c>
      <c r="AL2206">
        <f>IF(AD2206="",0,COUNTIF($AD$2:AD2206,AD2206))</f>
        <v>2</v>
      </c>
    </row>
    <row r="2207" spans="1:38">
      <c r="A2207" t="s">
        <v>6869</v>
      </c>
      <c r="B2207" t="s">
        <v>56</v>
      </c>
      <c r="C2207">
        <v>200</v>
      </c>
      <c r="D2207" t="s">
        <v>54</v>
      </c>
      <c r="E2207" t="s">
        <v>868</v>
      </c>
      <c r="F2207">
        <v>47</v>
      </c>
      <c r="G2207">
        <v>383</v>
      </c>
      <c r="H2207"/>
      <c r="I2207">
        <v>0</v>
      </c>
      <c r="J2207">
        <v>0</v>
      </c>
      <c r="K2207"/>
      <c r="L2207">
        <v>0</v>
      </c>
      <c r="M2207" t="s">
        <v>868</v>
      </c>
      <c r="N2207">
        <v>47</v>
      </c>
      <c r="O2207"/>
      <c r="P2207">
        <v>0</v>
      </c>
      <c r="Q2207" t="s">
        <v>869</v>
      </c>
      <c r="R2207">
        <v>65</v>
      </c>
      <c r="S2207" t="s">
        <v>172</v>
      </c>
      <c r="T2207">
        <v>6</v>
      </c>
      <c r="U2207"/>
      <c r="V2207"/>
      <c r="W2207" t="s">
        <v>6840</v>
      </c>
      <c r="X2207">
        <v>53756</v>
      </c>
      <c r="Y2207">
        <v>1154</v>
      </c>
      <c r="Z2207">
        <v>7</v>
      </c>
      <c r="AA2207">
        <v>5</v>
      </c>
      <c r="AB2207">
        <v>62</v>
      </c>
      <c r="AC2207">
        <v>15</v>
      </c>
      <c r="AD2207" t="s">
        <v>870</v>
      </c>
      <c r="AE2207">
        <f>COUNTIF($E$2:E2207,E2207)</f>
        <v>3</v>
      </c>
      <c r="AF2207">
        <f>COUNTIF($H$2:$H2207,H2207)</f>
        <v>0</v>
      </c>
      <c r="AG2207">
        <f>COUNTIF($M$2:M2207,M2207)</f>
        <v>3</v>
      </c>
      <c r="AH2207">
        <f>COUNTIF($O$2:O2207,O2207)</f>
        <v>0</v>
      </c>
      <c r="AI2207">
        <f>COUNTIF($Q$2:Q2207,Q2207)</f>
        <v>3</v>
      </c>
      <c r="AJ2207">
        <f>COUNTIF($S$2:S2207,S2207)</f>
        <v>935</v>
      </c>
      <c r="AK2207">
        <f t="shared" si="34"/>
        <v>52.49609375</v>
      </c>
      <c r="AL2207">
        <f>IF(AD2207="",0,COUNTIF($AD$2:AD2207,AD2207))</f>
        <v>2</v>
      </c>
    </row>
    <row r="2208" spans="1:38">
      <c r="A2208" t="s">
        <v>6870</v>
      </c>
      <c r="B2208" t="s">
        <v>56</v>
      </c>
      <c r="C2208">
        <v>200</v>
      </c>
      <c r="D2208" t="s">
        <v>54</v>
      </c>
      <c r="E2208" t="s">
        <v>868</v>
      </c>
      <c r="F2208">
        <v>47</v>
      </c>
      <c r="G2208">
        <v>383</v>
      </c>
      <c r="H2208"/>
      <c r="I2208">
        <v>0</v>
      </c>
      <c r="J2208">
        <v>0</v>
      </c>
      <c r="K2208"/>
      <c r="L2208">
        <v>0</v>
      </c>
      <c r="M2208" t="s">
        <v>868</v>
      </c>
      <c r="N2208">
        <v>47</v>
      </c>
      <c r="O2208"/>
      <c r="P2208">
        <v>0</v>
      </c>
      <c r="Q2208" t="s">
        <v>869</v>
      </c>
      <c r="R2208">
        <v>65</v>
      </c>
      <c r="S2208" t="s">
        <v>172</v>
      </c>
      <c r="T2208">
        <v>6</v>
      </c>
      <c r="U2208"/>
      <c r="V2208"/>
      <c r="W2208" t="s">
        <v>6840</v>
      </c>
      <c r="X2208">
        <v>53776</v>
      </c>
      <c r="Y2208">
        <v>1154</v>
      </c>
      <c r="Z2208">
        <v>8</v>
      </c>
      <c r="AA2208">
        <v>2</v>
      </c>
      <c r="AB2208">
        <v>62</v>
      </c>
      <c r="AC2208">
        <v>15</v>
      </c>
      <c r="AD2208" t="s">
        <v>872</v>
      </c>
      <c r="AE2208">
        <f>COUNTIF($E$2:E2208,E2208)</f>
        <v>4</v>
      </c>
      <c r="AF2208">
        <f>COUNTIF($H$2:$H2208,H2208)</f>
        <v>0</v>
      </c>
      <c r="AG2208">
        <f>COUNTIF($M$2:M2208,M2208)</f>
        <v>4</v>
      </c>
      <c r="AH2208">
        <f>COUNTIF($O$2:O2208,O2208)</f>
        <v>0</v>
      </c>
      <c r="AI2208">
        <f>COUNTIF($Q$2:Q2208,Q2208)</f>
        <v>4</v>
      </c>
      <c r="AJ2208">
        <f>COUNTIF($S$2:S2208,S2208)</f>
        <v>936</v>
      </c>
      <c r="AK2208">
        <f t="shared" si="34"/>
        <v>52.515625</v>
      </c>
      <c r="AL2208">
        <f>IF(AD2208="",0,COUNTIF($AD$2:AD2208,AD2208))</f>
        <v>2</v>
      </c>
    </row>
    <row r="2209" spans="1:38">
      <c r="A2209" t="s">
        <v>6871</v>
      </c>
      <c r="B2209" t="s">
        <v>56</v>
      </c>
      <c r="C2209">
        <v>200</v>
      </c>
      <c r="D2209" t="s">
        <v>54</v>
      </c>
      <c r="E2209" t="s">
        <v>874</v>
      </c>
      <c r="F2209">
        <v>44</v>
      </c>
      <c r="G2209">
        <v>372</v>
      </c>
      <c r="H2209"/>
      <c r="I2209">
        <v>0</v>
      </c>
      <c r="J2209">
        <v>0</v>
      </c>
      <c r="K2209"/>
      <c r="L2209">
        <v>0</v>
      </c>
      <c r="M2209" t="s">
        <v>874</v>
      </c>
      <c r="N2209">
        <v>44</v>
      </c>
      <c r="O2209"/>
      <c r="P2209">
        <v>0</v>
      </c>
      <c r="Q2209" t="s">
        <v>875</v>
      </c>
      <c r="R2209">
        <v>61</v>
      </c>
      <c r="S2209" t="s">
        <v>172</v>
      </c>
      <c r="T2209">
        <v>6</v>
      </c>
      <c r="U2209"/>
      <c r="V2209"/>
      <c r="W2209" t="s">
        <v>6840</v>
      </c>
      <c r="X2209">
        <v>56422</v>
      </c>
      <c r="Y2209">
        <v>1296</v>
      </c>
      <c r="Z2209">
        <v>6</v>
      </c>
      <c r="AA2209">
        <v>6</v>
      </c>
      <c r="AB2209">
        <v>65</v>
      </c>
      <c r="AC2209">
        <v>15</v>
      </c>
      <c r="AD2209" t="s">
        <v>876</v>
      </c>
      <c r="AE2209">
        <f>COUNTIF($E$2:E2209,E2209)</f>
        <v>3</v>
      </c>
      <c r="AF2209">
        <f>COUNTIF($H$2:$H2209,H2209)</f>
        <v>0</v>
      </c>
      <c r="AG2209">
        <f>COUNTIF($M$2:M2209,M2209)</f>
        <v>3</v>
      </c>
      <c r="AH2209">
        <f>COUNTIF($O$2:O2209,O2209)</f>
        <v>0</v>
      </c>
      <c r="AI2209">
        <f>COUNTIF($Q$2:Q2209,Q2209)</f>
        <v>3</v>
      </c>
      <c r="AJ2209">
        <f>COUNTIF($S$2:S2209,S2209)</f>
        <v>937</v>
      </c>
      <c r="AK2209">
        <f t="shared" si="34"/>
        <v>55.099609375</v>
      </c>
      <c r="AL2209">
        <f>IF(AD2209="",0,COUNTIF($AD$2:AD2209,AD2209))</f>
        <v>2</v>
      </c>
    </row>
    <row r="2210" spans="1:38">
      <c r="A2210" t="s">
        <v>6872</v>
      </c>
      <c r="B2210" t="s">
        <v>56</v>
      </c>
      <c r="C2210">
        <v>200</v>
      </c>
      <c r="D2210" t="s">
        <v>54</v>
      </c>
      <c r="E2210" t="s">
        <v>874</v>
      </c>
      <c r="F2210">
        <v>44</v>
      </c>
      <c r="G2210">
        <v>372</v>
      </c>
      <c r="H2210"/>
      <c r="I2210">
        <v>0</v>
      </c>
      <c r="J2210">
        <v>0</v>
      </c>
      <c r="K2210"/>
      <c r="L2210">
        <v>0</v>
      </c>
      <c r="M2210" t="s">
        <v>874</v>
      </c>
      <c r="N2210">
        <v>44</v>
      </c>
      <c r="O2210"/>
      <c r="P2210">
        <v>0</v>
      </c>
      <c r="Q2210" t="s">
        <v>875</v>
      </c>
      <c r="R2210">
        <v>61</v>
      </c>
      <c r="S2210" t="s">
        <v>172</v>
      </c>
      <c r="T2210">
        <v>6</v>
      </c>
      <c r="U2210"/>
      <c r="V2210"/>
      <c r="W2210" t="s">
        <v>6840</v>
      </c>
      <c r="X2210">
        <v>56441</v>
      </c>
      <c r="Y2210">
        <v>1296</v>
      </c>
      <c r="Z2210">
        <v>7</v>
      </c>
      <c r="AA2210">
        <v>6</v>
      </c>
      <c r="AB2210">
        <v>65</v>
      </c>
      <c r="AC2210">
        <v>15</v>
      </c>
      <c r="AD2210" t="s">
        <v>878</v>
      </c>
      <c r="AE2210">
        <f>COUNTIF($E$2:E2210,E2210)</f>
        <v>4</v>
      </c>
      <c r="AF2210">
        <f>COUNTIF($H$2:$H2210,H2210)</f>
        <v>0</v>
      </c>
      <c r="AG2210">
        <f>COUNTIF($M$2:M2210,M2210)</f>
        <v>4</v>
      </c>
      <c r="AH2210">
        <f>COUNTIF($O$2:O2210,O2210)</f>
        <v>0</v>
      </c>
      <c r="AI2210">
        <f>COUNTIF($Q$2:Q2210,Q2210)</f>
        <v>4</v>
      </c>
      <c r="AJ2210">
        <f>COUNTIF($S$2:S2210,S2210)</f>
        <v>938</v>
      </c>
      <c r="AK2210">
        <f t="shared" si="34"/>
        <v>55.1181640625</v>
      </c>
      <c r="AL2210">
        <f>IF(AD2210="",0,COUNTIF($AD$2:AD2210,AD2210))</f>
        <v>2</v>
      </c>
    </row>
    <row r="2211" spans="1:38">
      <c r="A2211" t="s">
        <v>6873</v>
      </c>
      <c r="B2211" t="s">
        <v>56</v>
      </c>
      <c r="C2211">
        <v>200</v>
      </c>
      <c r="D2211" t="s">
        <v>54</v>
      </c>
      <c r="E2211" t="s">
        <v>880</v>
      </c>
      <c r="F2211">
        <v>38</v>
      </c>
      <c r="G2211">
        <v>317</v>
      </c>
      <c r="H2211"/>
      <c r="I2211">
        <v>0</v>
      </c>
      <c r="J2211">
        <v>0</v>
      </c>
      <c r="K2211"/>
      <c r="L2211">
        <v>0</v>
      </c>
      <c r="M2211" t="s">
        <v>880</v>
      </c>
      <c r="N2211">
        <v>38</v>
      </c>
      <c r="O2211"/>
      <c r="P2211">
        <v>0</v>
      </c>
      <c r="Q2211" t="s">
        <v>881</v>
      </c>
      <c r="R2211">
        <v>56</v>
      </c>
      <c r="S2211" t="s">
        <v>172</v>
      </c>
      <c r="T2211">
        <v>6</v>
      </c>
      <c r="U2211"/>
      <c r="V2211"/>
      <c r="W2211" t="s">
        <v>6840</v>
      </c>
      <c r="X2211">
        <v>52876</v>
      </c>
      <c r="Y2211">
        <v>984</v>
      </c>
      <c r="Z2211">
        <v>7</v>
      </c>
      <c r="AA2211">
        <v>4</v>
      </c>
      <c r="AB2211">
        <v>62</v>
      </c>
      <c r="AC2211">
        <v>16</v>
      </c>
      <c r="AD2211" t="s">
        <v>882</v>
      </c>
      <c r="AE2211">
        <f>COUNTIF($E$2:E2211,E2211)</f>
        <v>3</v>
      </c>
      <c r="AF2211">
        <f>COUNTIF($H$2:$H2211,H2211)</f>
        <v>0</v>
      </c>
      <c r="AG2211">
        <f>COUNTIF($M$2:M2211,M2211)</f>
        <v>3</v>
      </c>
      <c r="AH2211">
        <f>COUNTIF($O$2:O2211,O2211)</f>
        <v>0</v>
      </c>
      <c r="AI2211">
        <f>COUNTIF($Q$2:Q2211,Q2211)</f>
        <v>3</v>
      </c>
      <c r="AJ2211">
        <f>COUNTIF($S$2:S2211,S2211)</f>
        <v>939</v>
      </c>
      <c r="AK2211">
        <f t="shared" si="34"/>
        <v>51.63671875</v>
      </c>
      <c r="AL2211">
        <f>IF(AD2211="",0,COUNTIF($AD$2:AD2211,AD2211))</f>
        <v>2</v>
      </c>
    </row>
    <row r="2212" spans="1:38">
      <c r="A2212" t="s">
        <v>6874</v>
      </c>
      <c r="B2212" t="s">
        <v>56</v>
      </c>
      <c r="C2212">
        <v>200</v>
      </c>
      <c r="D2212" t="s">
        <v>54</v>
      </c>
      <c r="E2212" t="s">
        <v>880</v>
      </c>
      <c r="F2212">
        <v>38</v>
      </c>
      <c r="G2212">
        <v>317</v>
      </c>
      <c r="H2212"/>
      <c r="I2212">
        <v>0</v>
      </c>
      <c r="J2212">
        <v>0</v>
      </c>
      <c r="K2212"/>
      <c r="L2212">
        <v>0</v>
      </c>
      <c r="M2212" t="s">
        <v>880</v>
      </c>
      <c r="N2212">
        <v>38</v>
      </c>
      <c r="O2212"/>
      <c r="P2212">
        <v>0</v>
      </c>
      <c r="Q2212" t="s">
        <v>881</v>
      </c>
      <c r="R2212">
        <v>56</v>
      </c>
      <c r="S2212" t="s">
        <v>172</v>
      </c>
      <c r="T2212">
        <v>6</v>
      </c>
      <c r="U2212"/>
      <c r="V2212"/>
      <c r="W2212" t="s">
        <v>6840</v>
      </c>
      <c r="X2212">
        <v>52889</v>
      </c>
      <c r="Y2212">
        <v>984</v>
      </c>
      <c r="Z2212">
        <v>8</v>
      </c>
      <c r="AA2212">
        <v>2</v>
      </c>
      <c r="AB2212">
        <v>62</v>
      </c>
      <c r="AC2212">
        <v>16</v>
      </c>
      <c r="AD2212" t="s">
        <v>884</v>
      </c>
      <c r="AE2212">
        <f>COUNTIF($E$2:E2212,E2212)</f>
        <v>4</v>
      </c>
      <c r="AF2212">
        <f>COUNTIF($H$2:$H2212,H2212)</f>
        <v>0</v>
      </c>
      <c r="AG2212">
        <f>COUNTIF($M$2:M2212,M2212)</f>
        <v>4</v>
      </c>
      <c r="AH2212">
        <f>COUNTIF($O$2:O2212,O2212)</f>
        <v>0</v>
      </c>
      <c r="AI2212">
        <f>COUNTIF($Q$2:Q2212,Q2212)</f>
        <v>4</v>
      </c>
      <c r="AJ2212">
        <f>COUNTIF($S$2:S2212,S2212)</f>
        <v>940</v>
      </c>
      <c r="AK2212">
        <f t="shared" si="34"/>
        <v>51.6494140625</v>
      </c>
      <c r="AL2212">
        <f>IF(AD2212="",0,COUNTIF($AD$2:AD2212,AD2212))</f>
        <v>2</v>
      </c>
    </row>
    <row r="2213" spans="1:38">
      <c r="A2213" t="s">
        <v>6875</v>
      </c>
      <c r="B2213" t="s">
        <v>56</v>
      </c>
      <c r="C2213">
        <v>200</v>
      </c>
      <c r="D2213" t="s">
        <v>54</v>
      </c>
      <c r="E2213" t="s">
        <v>886</v>
      </c>
      <c r="F2213">
        <v>49</v>
      </c>
      <c r="G2213">
        <v>404</v>
      </c>
      <c r="H2213"/>
      <c r="I2213">
        <v>0</v>
      </c>
      <c r="J2213">
        <v>0</v>
      </c>
      <c r="K2213"/>
      <c r="L2213">
        <v>0</v>
      </c>
      <c r="M2213" t="s">
        <v>886</v>
      </c>
      <c r="N2213">
        <v>49</v>
      </c>
      <c r="O2213"/>
      <c r="P2213">
        <v>0</v>
      </c>
      <c r="Q2213" t="s">
        <v>887</v>
      </c>
      <c r="R2213">
        <v>66</v>
      </c>
      <c r="S2213" t="s">
        <v>172</v>
      </c>
      <c r="T2213">
        <v>6</v>
      </c>
      <c r="U2213"/>
      <c r="V2213"/>
      <c r="W2213" t="s">
        <v>6840</v>
      </c>
      <c r="X2213">
        <v>57914</v>
      </c>
      <c r="Y2213">
        <v>1514</v>
      </c>
      <c r="Z2213">
        <v>7</v>
      </c>
      <c r="AA2213">
        <v>3</v>
      </c>
      <c r="AB2213">
        <v>66</v>
      </c>
      <c r="AC2213">
        <v>18</v>
      </c>
      <c r="AD2213" t="s">
        <v>888</v>
      </c>
      <c r="AE2213">
        <f>COUNTIF($E$2:E2213,E2213)</f>
        <v>3</v>
      </c>
      <c r="AF2213">
        <f>COUNTIF($H$2:$H2213,H2213)</f>
        <v>0</v>
      </c>
      <c r="AG2213">
        <f>COUNTIF($M$2:M2213,M2213)</f>
        <v>3</v>
      </c>
      <c r="AH2213">
        <f>COUNTIF($O$2:O2213,O2213)</f>
        <v>0</v>
      </c>
      <c r="AI2213">
        <f>COUNTIF($Q$2:Q2213,Q2213)</f>
        <v>3</v>
      </c>
      <c r="AJ2213">
        <f>COUNTIF($S$2:S2213,S2213)</f>
        <v>941</v>
      </c>
      <c r="AK2213">
        <f t="shared" si="34"/>
        <v>56.556640625</v>
      </c>
      <c r="AL2213">
        <f>IF(AD2213="",0,COUNTIF($AD$2:AD2213,AD2213))</f>
        <v>2</v>
      </c>
    </row>
    <row r="2214" spans="1:38">
      <c r="A2214" t="s">
        <v>6876</v>
      </c>
      <c r="B2214" t="s">
        <v>56</v>
      </c>
      <c r="C2214">
        <v>200</v>
      </c>
      <c r="D2214" t="s">
        <v>54</v>
      </c>
      <c r="E2214" t="s">
        <v>886</v>
      </c>
      <c r="F2214">
        <v>49</v>
      </c>
      <c r="G2214">
        <v>404</v>
      </c>
      <c r="H2214"/>
      <c r="I2214">
        <v>0</v>
      </c>
      <c r="J2214">
        <v>0</v>
      </c>
      <c r="K2214"/>
      <c r="L2214">
        <v>0</v>
      </c>
      <c r="M2214" t="s">
        <v>886</v>
      </c>
      <c r="N2214">
        <v>49</v>
      </c>
      <c r="O2214"/>
      <c r="P2214">
        <v>0</v>
      </c>
      <c r="Q2214" t="s">
        <v>887</v>
      </c>
      <c r="R2214">
        <v>66</v>
      </c>
      <c r="S2214" t="s">
        <v>172</v>
      </c>
      <c r="T2214">
        <v>6</v>
      </c>
      <c r="U2214"/>
      <c r="V2214"/>
      <c r="W2214" t="s">
        <v>6840</v>
      </c>
      <c r="X2214">
        <v>57948</v>
      </c>
      <c r="Y2214">
        <v>1514</v>
      </c>
      <c r="Z2214">
        <v>8</v>
      </c>
      <c r="AA2214">
        <v>6</v>
      </c>
      <c r="AB2214">
        <v>66</v>
      </c>
      <c r="AC2214">
        <v>18</v>
      </c>
      <c r="AD2214" t="s">
        <v>890</v>
      </c>
      <c r="AE2214">
        <f>COUNTIF($E$2:E2214,E2214)</f>
        <v>4</v>
      </c>
      <c r="AF2214">
        <f>COUNTIF($H$2:$H2214,H2214)</f>
        <v>0</v>
      </c>
      <c r="AG2214">
        <f>COUNTIF($M$2:M2214,M2214)</f>
        <v>4</v>
      </c>
      <c r="AH2214">
        <f>COUNTIF($O$2:O2214,O2214)</f>
        <v>0</v>
      </c>
      <c r="AI2214">
        <f>COUNTIF($Q$2:Q2214,Q2214)</f>
        <v>4</v>
      </c>
      <c r="AJ2214">
        <f>COUNTIF($S$2:S2214,S2214)</f>
        <v>942</v>
      </c>
      <c r="AK2214">
        <f t="shared" si="34"/>
        <v>56.58984375</v>
      </c>
      <c r="AL2214">
        <f>IF(AD2214="",0,COUNTIF($AD$2:AD2214,AD2214))</f>
        <v>2</v>
      </c>
    </row>
    <row r="2215" spans="1:38">
      <c r="A2215" t="s">
        <v>6877</v>
      </c>
      <c r="B2215" t="s">
        <v>56</v>
      </c>
      <c r="C2215">
        <v>200</v>
      </c>
      <c r="D2215" t="s">
        <v>54</v>
      </c>
      <c r="E2215" t="s">
        <v>892</v>
      </c>
      <c r="F2215">
        <v>38</v>
      </c>
      <c r="G2215">
        <v>317</v>
      </c>
      <c r="H2215"/>
      <c r="I2215">
        <v>0</v>
      </c>
      <c r="J2215">
        <v>0</v>
      </c>
      <c r="K2215"/>
      <c r="L2215">
        <v>0</v>
      </c>
      <c r="M2215" t="s">
        <v>892</v>
      </c>
      <c r="N2215">
        <v>38</v>
      </c>
      <c r="O2215"/>
      <c r="P2215">
        <v>0</v>
      </c>
      <c r="Q2215" t="s">
        <v>172</v>
      </c>
      <c r="R2215">
        <v>6</v>
      </c>
      <c r="S2215" t="s">
        <v>145</v>
      </c>
      <c r="T2215">
        <v>10</v>
      </c>
      <c r="U2215"/>
      <c r="V2215"/>
      <c r="W2215" t="s">
        <v>6840</v>
      </c>
      <c r="X2215">
        <v>49963</v>
      </c>
      <c r="Y2215">
        <v>716</v>
      </c>
      <c r="Z2215">
        <v>6</v>
      </c>
      <c r="AA2215">
        <v>5</v>
      </c>
      <c r="AB2215">
        <v>61</v>
      </c>
      <c r="AC2215">
        <v>14</v>
      </c>
      <c r="AD2215" t="s">
        <v>893</v>
      </c>
      <c r="AE2215">
        <f>COUNTIF($E$2:E2215,E2215)</f>
        <v>2</v>
      </c>
      <c r="AF2215">
        <f>COUNTIF($H$2:$H2215,H2215)</f>
        <v>0</v>
      </c>
      <c r="AG2215">
        <f>COUNTIF($M$2:M2215,M2215)</f>
        <v>2</v>
      </c>
      <c r="AH2215">
        <f>COUNTIF($O$2:O2215,O2215)</f>
        <v>0</v>
      </c>
      <c r="AI2215">
        <f>COUNTIF($Q$2:Q2215,Q2215)</f>
        <v>189</v>
      </c>
      <c r="AJ2215">
        <f>COUNTIF($S$2:S2215,S2215)</f>
        <v>192</v>
      </c>
      <c r="AK2215">
        <f t="shared" si="34"/>
        <v>48.7919921875</v>
      </c>
      <c r="AL2215">
        <f>IF(AD2215="",0,COUNTIF($AD$2:AD2215,AD2215))</f>
        <v>2</v>
      </c>
    </row>
    <row r="2216" spans="1:38">
      <c r="A2216" t="s">
        <v>6878</v>
      </c>
      <c r="B2216" t="s">
        <v>56</v>
      </c>
      <c r="C2216">
        <v>200</v>
      </c>
      <c r="D2216" t="s">
        <v>54</v>
      </c>
      <c r="E2216" t="s">
        <v>895</v>
      </c>
      <c r="F2216">
        <v>41</v>
      </c>
      <c r="G2216">
        <v>333</v>
      </c>
      <c r="H2216"/>
      <c r="I2216">
        <v>0</v>
      </c>
      <c r="J2216">
        <v>0</v>
      </c>
      <c r="K2216"/>
      <c r="L2216">
        <v>0</v>
      </c>
      <c r="M2216" t="s">
        <v>895</v>
      </c>
      <c r="N2216">
        <v>41</v>
      </c>
      <c r="O2216"/>
      <c r="P2216">
        <v>0</v>
      </c>
      <c r="Q2216" t="s">
        <v>172</v>
      </c>
      <c r="R2216">
        <v>6</v>
      </c>
      <c r="S2216" t="s">
        <v>145</v>
      </c>
      <c r="T2216">
        <v>10</v>
      </c>
      <c r="U2216"/>
      <c r="V2216"/>
      <c r="W2216" t="s">
        <v>6840</v>
      </c>
      <c r="X2216">
        <v>50968</v>
      </c>
      <c r="Y2216">
        <v>872</v>
      </c>
      <c r="Z2216">
        <v>5</v>
      </c>
      <c r="AA2216">
        <v>3</v>
      </c>
      <c r="AB2216">
        <v>61</v>
      </c>
      <c r="AC2216">
        <v>15</v>
      </c>
      <c r="AD2216" t="s">
        <v>896</v>
      </c>
      <c r="AE2216">
        <f>COUNTIF($E$2:E2216,E2216)</f>
        <v>2</v>
      </c>
      <c r="AF2216">
        <f>COUNTIF($H$2:$H2216,H2216)</f>
        <v>0</v>
      </c>
      <c r="AG2216">
        <f>COUNTIF($M$2:M2216,M2216)</f>
        <v>2</v>
      </c>
      <c r="AH2216">
        <f>COUNTIF($O$2:O2216,O2216)</f>
        <v>0</v>
      </c>
      <c r="AI2216">
        <f>COUNTIF($Q$2:Q2216,Q2216)</f>
        <v>190</v>
      </c>
      <c r="AJ2216">
        <f>COUNTIF($S$2:S2216,S2216)</f>
        <v>193</v>
      </c>
      <c r="AK2216">
        <f t="shared" si="34"/>
        <v>49.7734375</v>
      </c>
      <c r="AL2216">
        <f>IF(AD2216="",0,COUNTIF($AD$2:AD2216,AD2216))</f>
        <v>2</v>
      </c>
    </row>
    <row r="2217" spans="1:38">
      <c r="A2217" t="s">
        <v>6879</v>
      </c>
      <c r="B2217" t="s">
        <v>56</v>
      </c>
      <c r="C2217">
        <v>200</v>
      </c>
      <c r="D2217" t="s">
        <v>54</v>
      </c>
      <c r="E2217" t="s">
        <v>898</v>
      </c>
      <c r="F2217">
        <v>60</v>
      </c>
      <c r="G2217">
        <v>505</v>
      </c>
      <c r="H2217"/>
      <c r="I2217">
        <v>0</v>
      </c>
      <c r="J2217">
        <v>0</v>
      </c>
      <c r="K2217"/>
      <c r="L2217">
        <v>0</v>
      </c>
      <c r="M2217" t="s">
        <v>898</v>
      </c>
      <c r="N2217">
        <v>60</v>
      </c>
      <c r="O2217"/>
      <c r="P2217">
        <v>0</v>
      </c>
      <c r="Q2217" t="s">
        <v>899</v>
      </c>
      <c r="R2217">
        <v>77</v>
      </c>
      <c r="S2217" t="s">
        <v>172</v>
      </c>
      <c r="T2217">
        <v>6</v>
      </c>
      <c r="U2217"/>
      <c r="V2217"/>
      <c r="W2217" t="s">
        <v>6840</v>
      </c>
      <c r="X2217">
        <v>61133</v>
      </c>
      <c r="Y2217">
        <v>1912</v>
      </c>
      <c r="Z2217">
        <v>4</v>
      </c>
      <c r="AA2217">
        <v>4</v>
      </c>
      <c r="AB2217">
        <v>66</v>
      </c>
      <c r="AC2217">
        <v>17</v>
      </c>
      <c r="AD2217" t="s">
        <v>900</v>
      </c>
      <c r="AE2217">
        <f>COUNTIF($E$2:E2217,E2217)</f>
        <v>3</v>
      </c>
      <c r="AF2217">
        <f>COUNTIF($H$2:$H2217,H2217)</f>
        <v>0</v>
      </c>
      <c r="AG2217">
        <f>COUNTIF($M$2:M2217,M2217)</f>
        <v>3</v>
      </c>
      <c r="AH2217">
        <f>COUNTIF($O$2:O2217,O2217)</f>
        <v>0</v>
      </c>
      <c r="AI2217">
        <f>COUNTIF($Q$2:Q2217,Q2217)</f>
        <v>3</v>
      </c>
      <c r="AJ2217">
        <f>COUNTIF($S$2:S2217,S2217)</f>
        <v>943</v>
      </c>
      <c r="AK2217">
        <f t="shared" si="34"/>
        <v>59.7001953125</v>
      </c>
      <c r="AL2217">
        <f>IF(AD2217="",0,COUNTIF($AD$2:AD2217,AD2217))</f>
        <v>2</v>
      </c>
    </row>
    <row r="2218" spans="1:38">
      <c r="A2218" t="s">
        <v>6880</v>
      </c>
      <c r="B2218" t="s">
        <v>56</v>
      </c>
      <c r="C2218">
        <v>200</v>
      </c>
      <c r="D2218" t="s">
        <v>54</v>
      </c>
      <c r="E2218" t="s">
        <v>898</v>
      </c>
      <c r="F2218">
        <v>60</v>
      </c>
      <c r="G2218">
        <v>505</v>
      </c>
      <c r="H2218"/>
      <c r="I2218">
        <v>0</v>
      </c>
      <c r="J2218">
        <v>0</v>
      </c>
      <c r="K2218"/>
      <c r="L2218">
        <v>0</v>
      </c>
      <c r="M2218" t="s">
        <v>898</v>
      </c>
      <c r="N2218">
        <v>60</v>
      </c>
      <c r="O2218"/>
      <c r="P2218">
        <v>0</v>
      </c>
      <c r="Q2218" t="s">
        <v>899</v>
      </c>
      <c r="R2218">
        <v>77</v>
      </c>
      <c r="S2218" t="s">
        <v>172</v>
      </c>
      <c r="T2218">
        <v>6</v>
      </c>
      <c r="U2218"/>
      <c r="V2218"/>
      <c r="W2218" t="s">
        <v>6840</v>
      </c>
      <c r="X2218">
        <v>61157</v>
      </c>
      <c r="Y2218">
        <v>1912</v>
      </c>
      <c r="Z2218">
        <v>5</v>
      </c>
      <c r="AA2218">
        <v>8</v>
      </c>
      <c r="AB2218">
        <v>66</v>
      </c>
      <c r="AC2218">
        <v>17</v>
      </c>
      <c r="AD2218" t="s">
        <v>902</v>
      </c>
      <c r="AE2218">
        <f>COUNTIF($E$2:E2218,E2218)</f>
        <v>4</v>
      </c>
      <c r="AF2218">
        <f>COUNTIF($H$2:$H2218,H2218)</f>
        <v>0</v>
      </c>
      <c r="AG2218">
        <f>COUNTIF($M$2:M2218,M2218)</f>
        <v>4</v>
      </c>
      <c r="AH2218">
        <f>COUNTIF($O$2:O2218,O2218)</f>
        <v>0</v>
      </c>
      <c r="AI2218">
        <f>COUNTIF($Q$2:Q2218,Q2218)</f>
        <v>4</v>
      </c>
      <c r="AJ2218">
        <f>COUNTIF($S$2:S2218,S2218)</f>
        <v>944</v>
      </c>
      <c r="AK2218">
        <f t="shared" si="34"/>
        <v>59.7236328125</v>
      </c>
      <c r="AL2218">
        <f>IF(AD2218="",0,COUNTIF($AD$2:AD2218,AD2218))</f>
        <v>2</v>
      </c>
    </row>
    <row r="2219" spans="1:38">
      <c r="A2219" t="s">
        <v>6881</v>
      </c>
      <c r="B2219" t="s">
        <v>56</v>
      </c>
      <c r="C2219">
        <v>200</v>
      </c>
      <c r="D2219" t="s">
        <v>54</v>
      </c>
      <c r="E2219" t="s">
        <v>904</v>
      </c>
      <c r="F2219">
        <v>38</v>
      </c>
      <c r="G2219">
        <v>315</v>
      </c>
      <c r="H2219"/>
      <c r="I2219">
        <v>0</v>
      </c>
      <c r="J2219">
        <v>0</v>
      </c>
      <c r="K2219"/>
      <c r="L2219">
        <v>0</v>
      </c>
      <c r="M2219" t="s">
        <v>904</v>
      </c>
      <c r="N2219">
        <v>38</v>
      </c>
      <c r="O2219"/>
      <c r="P2219">
        <v>0</v>
      </c>
      <c r="Q2219" t="s">
        <v>172</v>
      </c>
      <c r="R2219">
        <v>6</v>
      </c>
      <c r="S2219" t="s">
        <v>145</v>
      </c>
      <c r="T2219">
        <v>10</v>
      </c>
      <c r="U2219"/>
      <c r="V2219"/>
      <c r="W2219" t="s">
        <v>6840</v>
      </c>
      <c r="X2219">
        <v>51042</v>
      </c>
      <c r="Y2219">
        <v>918</v>
      </c>
      <c r="Z2219">
        <v>3</v>
      </c>
      <c r="AA2219">
        <v>5</v>
      </c>
      <c r="AB2219">
        <v>61</v>
      </c>
      <c r="AC2219">
        <v>15</v>
      </c>
      <c r="AD2219" t="s">
        <v>905</v>
      </c>
      <c r="AE2219">
        <f>COUNTIF($E$2:E2219,E2219)</f>
        <v>2</v>
      </c>
      <c r="AF2219">
        <f>COUNTIF($H$2:$H2219,H2219)</f>
        <v>0</v>
      </c>
      <c r="AG2219">
        <f>COUNTIF($M$2:M2219,M2219)</f>
        <v>2</v>
      </c>
      <c r="AH2219">
        <f>COUNTIF($O$2:O2219,O2219)</f>
        <v>0</v>
      </c>
      <c r="AI2219">
        <f>COUNTIF($Q$2:Q2219,Q2219)</f>
        <v>191</v>
      </c>
      <c r="AJ2219">
        <f>COUNTIF($S$2:S2219,S2219)</f>
        <v>194</v>
      </c>
      <c r="AK2219">
        <f t="shared" si="34"/>
        <v>49.845703125</v>
      </c>
      <c r="AL2219">
        <f>IF(AD2219="",0,COUNTIF($AD$2:AD2219,AD2219))</f>
        <v>2</v>
      </c>
    </row>
    <row r="2220" spans="1:38">
      <c r="A2220" t="s">
        <v>6882</v>
      </c>
      <c r="B2220" t="s">
        <v>56</v>
      </c>
      <c r="C2220">
        <v>200</v>
      </c>
      <c r="D2220" t="s">
        <v>54</v>
      </c>
      <c r="E2220" t="s">
        <v>907</v>
      </c>
      <c r="F2220">
        <v>40</v>
      </c>
      <c r="G2220">
        <v>337</v>
      </c>
      <c r="H2220"/>
      <c r="I2220">
        <v>0</v>
      </c>
      <c r="J2220">
        <v>0</v>
      </c>
      <c r="K2220"/>
      <c r="L2220">
        <v>0</v>
      </c>
      <c r="M2220" t="s">
        <v>907</v>
      </c>
      <c r="N2220">
        <v>40</v>
      </c>
      <c r="O2220"/>
      <c r="P2220">
        <v>0</v>
      </c>
      <c r="Q2220" t="s">
        <v>172</v>
      </c>
      <c r="R2220">
        <v>6</v>
      </c>
      <c r="S2220" t="s">
        <v>145</v>
      </c>
      <c r="T2220">
        <v>10</v>
      </c>
      <c r="U2220"/>
      <c r="V2220"/>
      <c r="W2220" t="s">
        <v>6840</v>
      </c>
      <c r="X2220">
        <v>50046</v>
      </c>
      <c r="Y2220">
        <v>771</v>
      </c>
      <c r="Z2220">
        <v>4</v>
      </c>
      <c r="AA2220">
        <v>4</v>
      </c>
      <c r="AB2220">
        <v>60</v>
      </c>
      <c r="AC2220">
        <v>17</v>
      </c>
      <c r="AD2220" t="s">
        <v>908</v>
      </c>
      <c r="AE2220">
        <f>COUNTIF($E$2:E2220,E2220)</f>
        <v>2</v>
      </c>
      <c r="AF2220">
        <f>COUNTIF($H$2:$H2220,H2220)</f>
        <v>0</v>
      </c>
      <c r="AG2220">
        <f>COUNTIF($M$2:M2220,M2220)</f>
        <v>2</v>
      </c>
      <c r="AH2220">
        <f>COUNTIF($O$2:O2220,O2220)</f>
        <v>0</v>
      </c>
      <c r="AI2220">
        <f>COUNTIF($Q$2:Q2220,Q2220)</f>
        <v>192</v>
      </c>
      <c r="AJ2220">
        <f>COUNTIF($S$2:S2220,S2220)</f>
        <v>195</v>
      </c>
      <c r="AK2220">
        <f t="shared" si="34"/>
        <v>48.873046875</v>
      </c>
      <c r="AL2220">
        <f>IF(AD2220="",0,COUNTIF($AD$2:AD2220,AD2220))</f>
        <v>2</v>
      </c>
    </row>
    <row r="2221" spans="1:38">
      <c r="A2221" t="s">
        <v>6883</v>
      </c>
      <c r="B2221" t="s">
        <v>56</v>
      </c>
      <c r="C2221">
        <v>200</v>
      </c>
      <c r="D2221" t="s">
        <v>54</v>
      </c>
      <c r="E2221" t="s">
        <v>910</v>
      </c>
      <c r="F2221">
        <v>14</v>
      </c>
      <c r="G2221">
        <v>120</v>
      </c>
      <c r="H2221"/>
      <c r="I2221">
        <v>0</v>
      </c>
      <c r="J2221">
        <v>0</v>
      </c>
      <c r="K2221"/>
      <c r="L2221">
        <v>0</v>
      </c>
      <c r="M2221" t="s">
        <v>910</v>
      </c>
      <c r="N2221">
        <v>14</v>
      </c>
      <c r="O2221"/>
      <c r="P2221">
        <v>0</v>
      </c>
      <c r="Q2221" t="s">
        <v>172</v>
      </c>
      <c r="R2221">
        <v>6</v>
      </c>
      <c r="S2221" t="s">
        <v>145</v>
      </c>
      <c r="T2221">
        <v>10</v>
      </c>
      <c r="U2221"/>
      <c r="V2221"/>
      <c r="W2221" t="s">
        <v>6840</v>
      </c>
      <c r="X2221">
        <v>48611</v>
      </c>
      <c r="Y2221">
        <v>575</v>
      </c>
      <c r="Z2221">
        <v>5</v>
      </c>
      <c r="AA2221">
        <v>3</v>
      </c>
      <c r="AB2221">
        <v>61</v>
      </c>
      <c r="AC2221">
        <v>15</v>
      </c>
      <c r="AD2221" t="s">
        <v>911</v>
      </c>
      <c r="AE2221">
        <f>COUNTIF($E$2:E2221,E2221)</f>
        <v>2</v>
      </c>
      <c r="AF2221">
        <f>COUNTIF($H$2:$H2221,H2221)</f>
        <v>0</v>
      </c>
      <c r="AG2221">
        <f>COUNTIF($M$2:M2221,M2221)</f>
        <v>2</v>
      </c>
      <c r="AH2221">
        <f>COUNTIF($O$2:O2221,O2221)</f>
        <v>0</v>
      </c>
      <c r="AI2221">
        <f>COUNTIF($Q$2:Q2221,Q2221)</f>
        <v>193</v>
      </c>
      <c r="AJ2221">
        <f>COUNTIF($S$2:S2221,S2221)</f>
        <v>196</v>
      </c>
      <c r="AK2221">
        <f t="shared" si="34"/>
        <v>47.4716796875</v>
      </c>
      <c r="AL2221">
        <f>IF(AD2221="",0,COUNTIF($AD$2:AD2221,AD2221))</f>
        <v>2</v>
      </c>
    </row>
    <row r="2222" spans="1:38">
      <c r="A2222" t="s">
        <v>6884</v>
      </c>
      <c r="B2222" t="s">
        <v>56</v>
      </c>
      <c r="C2222">
        <v>200</v>
      </c>
      <c r="D2222" t="s">
        <v>54</v>
      </c>
      <c r="E2222" t="s">
        <v>913</v>
      </c>
      <c r="F2222">
        <v>43</v>
      </c>
      <c r="G2222">
        <v>350</v>
      </c>
      <c r="H2222"/>
      <c r="I2222">
        <v>0</v>
      </c>
      <c r="J2222">
        <v>0</v>
      </c>
      <c r="K2222"/>
      <c r="L2222">
        <v>0</v>
      </c>
      <c r="M2222" t="s">
        <v>913</v>
      </c>
      <c r="N2222">
        <v>43</v>
      </c>
      <c r="O2222"/>
      <c r="P2222">
        <v>0</v>
      </c>
      <c r="Q2222" t="s">
        <v>914</v>
      </c>
      <c r="R2222">
        <v>60</v>
      </c>
      <c r="S2222" t="s">
        <v>172</v>
      </c>
      <c r="T2222">
        <v>6</v>
      </c>
      <c r="U2222"/>
      <c r="V2222"/>
      <c r="W2222" t="s">
        <v>6840</v>
      </c>
      <c r="X2222">
        <v>55837</v>
      </c>
      <c r="Y2222">
        <v>1403</v>
      </c>
      <c r="Z2222">
        <v>6</v>
      </c>
      <c r="AA2222">
        <v>3</v>
      </c>
      <c r="AB2222">
        <v>67</v>
      </c>
      <c r="AC2222">
        <v>13</v>
      </c>
      <c r="AD2222" t="s">
        <v>915</v>
      </c>
      <c r="AE2222">
        <f>COUNTIF($E$2:E2222,E2222)</f>
        <v>3</v>
      </c>
      <c r="AF2222">
        <f>COUNTIF($H$2:$H2222,H2222)</f>
        <v>0</v>
      </c>
      <c r="AG2222">
        <f>COUNTIF($M$2:M2222,M2222)</f>
        <v>3</v>
      </c>
      <c r="AH2222">
        <f>COUNTIF($O$2:O2222,O2222)</f>
        <v>0</v>
      </c>
      <c r="AI2222">
        <f>COUNTIF($Q$2:Q2222,Q2222)</f>
        <v>3</v>
      </c>
      <c r="AJ2222">
        <f>COUNTIF($S$2:S2222,S2222)</f>
        <v>945</v>
      </c>
      <c r="AK2222">
        <f t="shared" si="34"/>
        <v>54.5283203125</v>
      </c>
      <c r="AL2222">
        <f>IF(AD2222="",0,COUNTIF($AD$2:AD2222,AD2222))</f>
        <v>2</v>
      </c>
    </row>
    <row r="2223" spans="1:38">
      <c r="A2223" t="s">
        <v>6885</v>
      </c>
      <c r="B2223" t="s">
        <v>56</v>
      </c>
      <c r="C2223">
        <v>200</v>
      </c>
      <c r="D2223" t="s">
        <v>54</v>
      </c>
      <c r="E2223" t="s">
        <v>913</v>
      </c>
      <c r="F2223">
        <v>43</v>
      </c>
      <c r="G2223">
        <v>350</v>
      </c>
      <c r="H2223"/>
      <c r="I2223">
        <v>0</v>
      </c>
      <c r="J2223">
        <v>0</v>
      </c>
      <c r="K2223"/>
      <c r="L2223">
        <v>0</v>
      </c>
      <c r="M2223" t="s">
        <v>913</v>
      </c>
      <c r="N2223">
        <v>43</v>
      </c>
      <c r="O2223"/>
      <c r="P2223">
        <v>0</v>
      </c>
      <c r="Q2223" t="s">
        <v>914</v>
      </c>
      <c r="R2223">
        <v>60</v>
      </c>
      <c r="S2223" t="s">
        <v>172</v>
      </c>
      <c r="T2223">
        <v>6</v>
      </c>
      <c r="U2223"/>
      <c r="V2223"/>
      <c r="W2223" t="s">
        <v>6840</v>
      </c>
      <c r="X2223">
        <v>55890</v>
      </c>
      <c r="Y2223">
        <v>1403</v>
      </c>
      <c r="Z2223">
        <v>7</v>
      </c>
      <c r="AA2223">
        <v>4</v>
      </c>
      <c r="AB2223">
        <v>67</v>
      </c>
      <c r="AC2223">
        <v>13</v>
      </c>
      <c r="AD2223" t="s">
        <v>917</v>
      </c>
      <c r="AE2223">
        <f>COUNTIF($E$2:E2223,E2223)</f>
        <v>4</v>
      </c>
      <c r="AF2223">
        <f>COUNTIF($H$2:$H2223,H2223)</f>
        <v>0</v>
      </c>
      <c r="AG2223">
        <f>COUNTIF($M$2:M2223,M2223)</f>
        <v>4</v>
      </c>
      <c r="AH2223">
        <f>COUNTIF($O$2:O2223,O2223)</f>
        <v>0</v>
      </c>
      <c r="AI2223">
        <f>COUNTIF($Q$2:Q2223,Q2223)</f>
        <v>4</v>
      </c>
      <c r="AJ2223">
        <f>COUNTIF($S$2:S2223,S2223)</f>
        <v>946</v>
      </c>
      <c r="AK2223">
        <f t="shared" si="34"/>
        <v>54.580078125</v>
      </c>
      <c r="AL2223">
        <f>IF(AD2223="",0,COUNTIF($AD$2:AD2223,AD2223))</f>
        <v>2</v>
      </c>
    </row>
    <row r="2224" spans="1:38">
      <c r="A2224" t="s">
        <v>6886</v>
      </c>
      <c r="B2224" t="s">
        <v>56</v>
      </c>
      <c r="C2224">
        <v>200</v>
      </c>
      <c r="D2224" t="s">
        <v>54</v>
      </c>
      <c r="E2224" t="s">
        <v>919</v>
      </c>
      <c r="F2224">
        <v>56</v>
      </c>
      <c r="G2224">
        <v>440</v>
      </c>
      <c r="H2224"/>
      <c r="I2224">
        <v>0</v>
      </c>
      <c r="J2224">
        <v>0</v>
      </c>
      <c r="K2224"/>
      <c r="L2224">
        <v>0</v>
      </c>
      <c r="M2224" t="s">
        <v>919</v>
      </c>
      <c r="N2224">
        <v>56</v>
      </c>
      <c r="O2224"/>
      <c r="P2224">
        <v>0</v>
      </c>
      <c r="Q2224" t="s">
        <v>920</v>
      </c>
      <c r="R2224">
        <v>73</v>
      </c>
      <c r="S2224" t="s">
        <v>172</v>
      </c>
      <c r="T2224">
        <v>6</v>
      </c>
      <c r="U2224"/>
      <c r="V2224"/>
      <c r="W2224" t="s">
        <v>6840</v>
      </c>
      <c r="X2224">
        <v>60533</v>
      </c>
      <c r="Y2224">
        <v>1698</v>
      </c>
      <c r="Z2224">
        <v>6</v>
      </c>
      <c r="AA2224">
        <v>5</v>
      </c>
      <c r="AB2224">
        <v>71</v>
      </c>
      <c r="AC2224">
        <v>15</v>
      </c>
      <c r="AD2224" t="s">
        <v>921</v>
      </c>
      <c r="AE2224">
        <f>COUNTIF($E$2:E2224,E2224)</f>
        <v>3</v>
      </c>
      <c r="AF2224">
        <f>COUNTIF($H$2:$H2224,H2224)</f>
        <v>0</v>
      </c>
      <c r="AG2224">
        <f>COUNTIF($M$2:M2224,M2224)</f>
        <v>3</v>
      </c>
      <c r="AH2224">
        <f>COUNTIF($O$2:O2224,O2224)</f>
        <v>0</v>
      </c>
      <c r="AI2224">
        <f>COUNTIF($Q$2:Q2224,Q2224)</f>
        <v>3</v>
      </c>
      <c r="AJ2224">
        <f>COUNTIF($S$2:S2224,S2224)</f>
        <v>947</v>
      </c>
      <c r="AK2224">
        <f t="shared" si="34"/>
        <v>59.1142578125</v>
      </c>
      <c r="AL2224">
        <f>IF(AD2224="",0,COUNTIF($AD$2:AD2224,AD2224))</f>
        <v>2</v>
      </c>
    </row>
    <row r="2225" spans="1:38">
      <c r="A2225" t="s">
        <v>6887</v>
      </c>
      <c r="B2225" t="s">
        <v>56</v>
      </c>
      <c r="C2225">
        <v>200</v>
      </c>
      <c r="D2225" t="s">
        <v>54</v>
      </c>
      <c r="E2225" t="s">
        <v>919</v>
      </c>
      <c r="F2225">
        <v>56</v>
      </c>
      <c r="G2225">
        <v>440</v>
      </c>
      <c r="H2225"/>
      <c r="I2225">
        <v>0</v>
      </c>
      <c r="J2225">
        <v>0</v>
      </c>
      <c r="K2225"/>
      <c r="L2225">
        <v>0</v>
      </c>
      <c r="M2225" t="s">
        <v>919</v>
      </c>
      <c r="N2225">
        <v>56</v>
      </c>
      <c r="O2225"/>
      <c r="P2225">
        <v>0</v>
      </c>
      <c r="Q2225" t="s">
        <v>920</v>
      </c>
      <c r="R2225">
        <v>73</v>
      </c>
      <c r="S2225" t="s">
        <v>172</v>
      </c>
      <c r="T2225">
        <v>6</v>
      </c>
      <c r="U2225"/>
      <c r="V2225"/>
      <c r="W2225" t="s">
        <v>6840</v>
      </c>
      <c r="X2225">
        <v>60519</v>
      </c>
      <c r="Y2225">
        <v>1698</v>
      </c>
      <c r="Z2225">
        <v>7</v>
      </c>
      <c r="AA2225">
        <v>12</v>
      </c>
      <c r="AB2225">
        <v>71</v>
      </c>
      <c r="AC2225">
        <v>15</v>
      </c>
      <c r="AD2225" t="s">
        <v>923</v>
      </c>
      <c r="AE2225">
        <f>COUNTIF($E$2:E2225,E2225)</f>
        <v>4</v>
      </c>
      <c r="AF2225">
        <f>COUNTIF($H$2:$H2225,H2225)</f>
        <v>0</v>
      </c>
      <c r="AG2225">
        <f>COUNTIF($M$2:M2225,M2225)</f>
        <v>4</v>
      </c>
      <c r="AH2225">
        <f>COUNTIF($O$2:O2225,O2225)</f>
        <v>0</v>
      </c>
      <c r="AI2225">
        <f>COUNTIF($Q$2:Q2225,Q2225)</f>
        <v>4</v>
      </c>
      <c r="AJ2225">
        <f>COUNTIF($S$2:S2225,S2225)</f>
        <v>948</v>
      </c>
      <c r="AK2225">
        <f t="shared" si="34"/>
        <v>59.1005859375</v>
      </c>
      <c r="AL2225">
        <f>IF(AD2225="",0,COUNTIF($AD$2:AD2225,AD2225))</f>
        <v>2</v>
      </c>
    </row>
    <row r="2226" spans="1:38">
      <c r="A2226" t="s">
        <v>6888</v>
      </c>
      <c r="B2226" t="s">
        <v>56</v>
      </c>
      <c r="C2226">
        <v>200</v>
      </c>
      <c r="D2226" t="s">
        <v>54</v>
      </c>
      <c r="E2226" t="s">
        <v>925</v>
      </c>
      <c r="F2226">
        <v>36</v>
      </c>
      <c r="G2226">
        <v>307</v>
      </c>
      <c r="H2226"/>
      <c r="I2226">
        <v>0</v>
      </c>
      <c r="J2226">
        <v>0</v>
      </c>
      <c r="K2226"/>
      <c r="L2226">
        <v>0</v>
      </c>
      <c r="M2226" t="s">
        <v>925</v>
      </c>
      <c r="N2226">
        <v>36</v>
      </c>
      <c r="O2226"/>
      <c r="P2226">
        <v>0</v>
      </c>
      <c r="Q2226" t="s">
        <v>172</v>
      </c>
      <c r="R2226">
        <v>6</v>
      </c>
      <c r="S2226" t="s">
        <v>145</v>
      </c>
      <c r="T2226">
        <v>10</v>
      </c>
      <c r="U2226"/>
      <c r="V2226"/>
      <c r="W2226" t="s">
        <v>6840</v>
      </c>
      <c r="X2226">
        <v>53482</v>
      </c>
      <c r="Y2226">
        <v>1330</v>
      </c>
      <c r="Z2226">
        <v>5</v>
      </c>
      <c r="AA2226">
        <v>9</v>
      </c>
      <c r="AB2226">
        <v>61</v>
      </c>
      <c r="AC2226">
        <v>16</v>
      </c>
      <c r="AD2226" t="s">
        <v>926</v>
      </c>
      <c r="AE2226">
        <f>COUNTIF($E$2:E2226,E2226)</f>
        <v>2</v>
      </c>
      <c r="AF2226">
        <f>COUNTIF($H$2:$H2226,H2226)</f>
        <v>0</v>
      </c>
      <c r="AG2226">
        <f>COUNTIF($M$2:M2226,M2226)</f>
        <v>2</v>
      </c>
      <c r="AH2226">
        <f>COUNTIF($O$2:O2226,O2226)</f>
        <v>0</v>
      </c>
      <c r="AI2226">
        <f>COUNTIF($Q$2:Q2226,Q2226)</f>
        <v>194</v>
      </c>
      <c r="AJ2226">
        <f>COUNTIF($S$2:S2226,S2226)</f>
        <v>197</v>
      </c>
      <c r="AK2226">
        <f t="shared" si="34"/>
        <v>52.228515625</v>
      </c>
      <c r="AL2226">
        <f>IF(AD2226="",0,COUNTIF($AD$2:AD2226,AD2226))</f>
        <v>2</v>
      </c>
    </row>
    <row r="2227" spans="1:38">
      <c r="A2227" t="s">
        <v>6889</v>
      </c>
      <c r="B2227" t="s">
        <v>56</v>
      </c>
      <c r="C2227">
        <v>200</v>
      </c>
      <c r="D2227" t="s">
        <v>54</v>
      </c>
      <c r="E2227" t="s">
        <v>928</v>
      </c>
      <c r="F2227">
        <v>38</v>
      </c>
      <c r="G2227">
        <v>316</v>
      </c>
      <c r="H2227"/>
      <c r="I2227">
        <v>0</v>
      </c>
      <c r="J2227">
        <v>0</v>
      </c>
      <c r="K2227"/>
      <c r="L2227">
        <v>0</v>
      </c>
      <c r="M2227" t="s">
        <v>928</v>
      </c>
      <c r="N2227">
        <v>38</v>
      </c>
      <c r="O2227"/>
      <c r="P2227">
        <v>0</v>
      </c>
      <c r="Q2227" t="s">
        <v>929</v>
      </c>
      <c r="R2227">
        <v>56</v>
      </c>
      <c r="S2227" t="s">
        <v>172</v>
      </c>
      <c r="T2227">
        <v>6</v>
      </c>
      <c r="U2227"/>
      <c r="V2227"/>
      <c r="W2227" t="s">
        <v>6840</v>
      </c>
      <c r="X2227">
        <v>52363</v>
      </c>
      <c r="Y2227">
        <v>932</v>
      </c>
      <c r="Z2227">
        <v>6</v>
      </c>
      <c r="AA2227">
        <v>3</v>
      </c>
      <c r="AB2227">
        <v>62</v>
      </c>
      <c r="AC2227">
        <v>14</v>
      </c>
      <c r="AD2227" t="s">
        <v>930</v>
      </c>
      <c r="AE2227">
        <f>COUNTIF($E$2:E2227,E2227)</f>
        <v>3</v>
      </c>
      <c r="AF2227">
        <f>COUNTIF($H$2:$H2227,H2227)</f>
        <v>0</v>
      </c>
      <c r="AG2227">
        <f>COUNTIF($M$2:M2227,M2227)</f>
        <v>3</v>
      </c>
      <c r="AH2227">
        <f>COUNTIF($O$2:O2227,O2227)</f>
        <v>0</v>
      </c>
      <c r="AI2227">
        <f>COUNTIF($Q$2:Q2227,Q2227)</f>
        <v>3</v>
      </c>
      <c r="AJ2227">
        <f>COUNTIF($S$2:S2227,S2227)</f>
        <v>949</v>
      </c>
      <c r="AK2227">
        <f t="shared" si="34"/>
        <v>51.1357421875</v>
      </c>
      <c r="AL2227">
        <f>IF(AD2227="",0,COUNTIF($AD$2:AD2227,AD2227))</f>
        <v>2</v>
      </c>
    </row>
    <row r="2228" spans="1:38">
      <c r="A2228" t="s">
        <v>6890</v>
      </c>
      <c r="B2228" t="s">
        <v>56</v>
      </c>
      <c r="C2228">
        <v>200</v>
      </c>
      <c r="D2228" t="s">
        <v>54</v>
      </c>
      <c r="E2228" t="s">
        <v>928</v>
      </c>
      <c r="F2228">
        <v>38</v>
      </c>
      <c r="G2228">
        <v>316</v>
      </c>
      <c r="H2228"/>
      <c r="I2228">
        <v>0</v>
      </c>
      <c r="J2228">
        <v>0</v>
      </c>
      <c r="K2228"/>
      <c r="L2228">
        <v>0</v>
      </c>
      <c r="M2228" t="s">
        <v>928</v>
      </c>
      <c r="N2228">
        <v>38</v>
      </c>
      <c r="O2228"/>
      <c r="P2228">
        <v>0</v>
      </c>
      <c r="Q2228" t="s">
        <v>929</v>
      </c>
      <c r="R2228">
        <v>56</v>
      </c>
      <c r="S2228" t="s">
        <v>172</v>
      </c>
      <c r="T2228">
        <v>6</v>
      </c>
      <c r="U2228"/>
      <c r="V2228"/>
      <c r="W2228" t="s">
        <v>6840</v>
      </c>
      <c r="X2228">
        <v>52358</v>
      </c>
      <c r="Y2228">
        <v>932</v>
      </c>
      <c r="Z2228">
        <v>7</v>
      </c>
      <c r="AA2228">
        <v>2</v>
      </c>
      <c r="AB2228">
        <v>62</v>
      </c>
      <c r="AC2228">
        <v>14</v>
      </c>
      <c r="AD2228" t="s">
        <v>932</v>
      </c>
      <c r="AE2228">
        <f>COUNTIF($E$2:E2228,E2228)</f>
        <v>4</v>
      </c>
      <c r="AF2228">
        <f>COUNTIF($H$2:$H2228,H2228)</f>
        <v>0</v>
      </c>
      <c r="AG2228">
        <f>COUNTIF($M$2:M2228,M2228)</f>
        <v>4</v>
      </c>
      <c r="AH2228">
        <f>COUNTIF($O$2:O2228,O2228)</f>
        <v>0</v>
      </c>
      <c r="AI2228">
        <f>COUNTIF($Q$2:Q2228,Q2228)</f>
        <v>4</v>
      </c>
      <c r="AJ2228">
        <f>COUNTIF($S$2:S2228,S2228)</f>
        <v>950</v>
      </c>
      <c r="AK2228">
        <f t="shared" si="34"/>
        <v>51.130859375</v>
      </c>
      <c r="AL2228">
        <f>IF(AD2228="",0,COUNTIF($AD$2:AD2228,AD2228))</f>
        <v>2</v>
      </c>
    </row>
    <row r="2229" spans="1:38">
      <c r="A2229" t="s">
        <v>6891</v>
      </c>
      <c r="B2229" t="s">
        <v>56</v>
      </c>
      <c r="C2229">
        <v>200</v>
      </c>
      <c r="D2229" t="s">
        <v>54</v>
      </c>
      <c r="E2229" t="s">
        <v>934</v>
      </c>
      <c r="F2229">
        <v>53</v>
      </c>
      <c r="G2229">
        <v>435</v>
      </c>
      <c r="H2229"/>
      <c r="I2229">
        <v>0</v>
      </c>
      <c r="J2229">
        <v>0</v>
      </c>
      <c r="K2229"/>
      <c r="L2229">
        <v>0</v>
      </c>
      <c r="M2229" t="s">
        <v>935</v>
      </c>
      <c r="N2229">
        <v>55</v>
      </c>
      <c r="O2229"/>
      <c r="P2229">
        <v>0</v>
      </c>
      <c r="Q2229" t="s">
        <v>936</v>
      </c>
      <c r="R2229">
        <v>72</v>
      </c>
      <c r="S2229" t="s">
        <v>172</v>
      </c>
      <c r="T2229">
        <v>6</v>
      </c>
      <c r="U2229"/>
      <c r="V2229"/>
      <c r="W2229" t="s">
        <v>6840</v>
      </c>
      <c r="X2229">
        <v>59957</v>
      </c>
      <c r="Y2229">
        <v>1193</v>
      </c>
      <c r="Z2229">
        <v>5</v>
      </c>
      <c r="AA2229">
        <v>57</v>
      </c>
      <c r="AB2229">
        <v>85</v>
      </c>
      <c r="AC2229">
        <v>18</v>
      </c>
      <c r="AD2229" t="s">
        <v>937</v>
      </c>
      <c r="AE2229">
        <f>COUNTIF($E$2:E2229,E2229)</f>
        <v>3</v>
      </c>
      <c r="AF2229">
        <f>COUNTIF($H$2:$H2229,H2229)</f>
        <v>0</v>
      </c>
      <c r="AG2229">
        <f>COUNTIF($M$2:M2229,M2229)</f>
        <v>3</v>
      </c>
      <c r="AH2229">
        <f>COUNTIF($O$2:O2229,O2229)</f>
        <v>0</v>
      </c>
      <c r="AI2229">
        <f>COUNTIF($Q$2:Q2229,Q2229)</f>
        <v>3</v>
      </c>
      <c r="AJ2229">
        <f>COUNTIF($S$2:S2229,S2229)</f>
        <v>951</v>
      </c>
      <c r="AK2229">
        <f t="shared" si="34"/>
        <v>58.5517578125</v>
      </c>
      <c r="AL2229">
        <f>IF(AD2229="",0,COUNTIF($AD$2:AD2229,AD2229))</f>
        <v>2</v>
      </c>
    </row>
    <row r="2230" spans="1:38">
      <c r="A2230" t="s">
        <v>6892</v>
      </c>
      <c r="B2230" t="s">
        <v>56</v>
      </c>
      <c r="C2230">
        <v>200</v>
      </c>
      <c r="D2230" t="s">
        <v>54</v>
      </c>
      <c r="E2230" t="s">
        <v>934</v>
      </c>
      <c r="F2230">
        <v>53</v>
      </c>
      <c r="G2230">
        <v>435</v>
      </c>
      <c r="H2230"/>
      <c r="I2230">
        <v>0</v>
      </c>
      <c r="J2230">
        <v>0</v>
      </c>
      <c r="K2230"/>
      <c r="L2230">
        <v>0</v>
      </c>
      <c r="M2230" t="s">
        <v>935</v>
      </c>
      <c r="N2230">
        <v>55</v>
      </c>
      <c r="O2230"/>
      <c r="P2230">
        <v>0</v>
      </c>
      <c r="Q2230" t="s">
        <v>936</v>
      </c>
      <c r="R2230">
        <v>72</v>
      </c>
      <c r="S2230" t="s">
        <v>172</v>
      </c>
      <c r="T2230">
        <v>6</v>
      </c>
      <c r="U2230"/>
      <c r="V2230"/>
      <c r="W2230" t="s">
        <v>6840</v>
      </c>
      <c r="X2230">
        <v>59965</v>
      </c>
      <c r="Y2230">
        <v>1193</v>
      </c>
      <c r="Z2230">
        <v>6</v>
      </c>
      <c r="AA2230">
        <v>12</v>
      </c>
      <c r="AB2230">
        <v>85</v>
      </c>
      <c r="AC2230">
        <v>18</v>
      </c>
      <c r="AD2230" t="s">
        <v>939</v>
      </c>
      <c r="AE2230">
        <f>COUNTIF($E$2:E2230,E2230)</f>
        <v>4</v>
      </c>
      <c r="AF2230">
        <f>COUNTIF($H$2:$H2230,H2230)</f>
        <v>0</v>
      </c>
      <c r="AG2230">
        <f>COUNTIF($M$2:M2230,M2230)</f>
        <v>4</v>
      </c>
      <c r="AH2230">
        <f>COUNTIF($O$2:O2230,O2230)</f>
        <v>0</v>
      </c>
      <c r="AI2230">
        <f>COUNTIF($Q$2:Q2230,Q2230)</f>
        <v>4</v>
      </c>
      <c r="AJ2230">
        <f>COUNTIF($S$2:S2230,S2230)</f>
        <v>952</v>
      </c>
      <c r="AK2230">
        <f t="shared" si="34"/>
        <v>58.5595703125</v>
      </c>
      <c r="AL2230">
        <f>IF(AD2230="",0,COUNTIF($AD$2:AD2230,AD2230))</f>
        <v>2</v>
      </c>
    </row>
    <row r="2231" spans="1:38">
      <c r="A2231" t="s">
        <v>6893</v>
      </c>
      <c r="B2231" t="s">
        <v>56</v>
      </c>
      <c r="C2231">
        <v>200</v>
      </c>
      <c r="D2231" t="s">
        <v>54</v>
      </c>
      <c r="E2231" t="s">
        <v>941</v>
      </c>
      <c r="F2231">
        <v>43</v>
      </c>
      <c r="G2231">
        <v>355</v>
      </c>
      <c r="H2231"/>
      <c r="I2231">
        <v>0</v>
      </c>
      <c r="J2231">
        <v>0</v>
      </c>
      <c r="K2231"/>
      <c r="L2231">
        <v>0</v>
      </c>
      <c r="M2231" t="s">
        <v>941</v>
      </c>
      <c r="N2231">
        <v>43</v>
      </c>
      <c r="O2231"/>
      <c r="P2231">
        <v>0</v>
      </c>
      <c r="Q2231" t="s">
        <v>942</v>
      </c>
      <c r="R2231">
        <v>61</v>
      </c>
      <c r="S2231" t="s">
        <v>172</v>
      </c>
      <c r="T2231">
        <v>6</v>
      </c>
      <c r="U2231"/>
      <c r="V2231"/>
      <c r="W2231" t="s">
        <v>6840</v>
      </c>
      <c r="X2231">
        <v>68168</v>
      </c>
      <c r="Y2231">
        <v>1786</v>
      </c>
      <c r="Z2231">
        <v>6</v>
      </c>
      <c r="AA2231">
        <v>6</v>
      </c>
      <c r="AB2231">
        <v>80</v>
      </c>
      <c r="AC2231">
        <v>24</v>
      </c>
      <c r="AD2231" t="s">
        <v>943</v>
      </c>
      <c r="AE2231">
        <f>COUNTIF($E$2:E2231,E2231)</f>
        <v>3</v>
      </c>
      <c r="AF2231">
        <f>COUNTIF($H$2:$H2231,H2231)</f>
        <v>0</v>
      </c>
      <c r="AG2231">
        <f>COUNTIF($M$2:M2231,M2231)</f>
        <v>3</v>
      </c>
      <c r="AH2231">
        <f>COUNTIF($O$2:O2231,O2231)</f>
        <v>0</v>
      </c>
      <c r="AI2231">
        <f>COUNTIF($Q$2:Q2231,Q2231)</f>
        <v>3</v>
      </c>
      <c r="AJ2231">
        <f>COUNTIF($S$2:S2231,S2231)</f>
        <v>953</v>
      </c>
      <c r="AK2231">
        <f t="shared" si="34"/>
        <v>66.5703125</v>
      </c>
      <c r="AL2231">
        <f>IF(AD2231="",0,COUNTIF($AD$2:AD2231,AD2231))</f>
        <v>2</v>
      </c>
    </row>
    <row r="2232" spans="1:38">
      <c r="A2232" t="s">
        <v>6894</v>
      </c>
      <c r="B2232" t="s">
        <v>56</v>
      </c>
      <c r="C2232">
        <v>200</v>
      </c>
      <c r="D2232" t="s">
        <v>54</v>
      </c>
      <c r="E2232" t="s">
        <v>941</v>
      </c>
      <c r="F2232">
        <v>43</v>
      </c>
      <c r="G2232">
        <v>355</v>
      </c>
      <c r="H2232"/>
      <c r="I2232">
        <v>0</v>
      </c>
      <c r="J2232">
        <v>0</v>
      </c>
      <c r="K2232"/>
      <c r="L2232">
        <v>0</v>
      </c>
      <c r="M2232" t="s">
        <v>941</v>
      </c>
      <c r="N2232">
        <v>43</v>
      </c>
      <c r="O2232"/>
      <c r="P2232">
        <v>0</v>
      </c>
      <c r="Q2232" t="s">
        <v>942</v>
      </c>
      <c r="R2232">
        <v>61</v>
      </c>
      <c r="S2232" t="s">
        <v>172</v>
      </c>
      <c r="T2232">
        <v>6</v>
      </c>
      <c r="U2232"/>
      <c r="V2232"/>
      <c r="W2232" t="s">
        <v>6840</v>
      </c>
      <c r="X2232">
        <v>68179</v>
      </c>
      <c r="Y2232">
        <v>1786</v>
      </c>
      <c r="Z2232">
        <v>7</v>
      </c>
      <c r="AA2232">
        <v>32</v>
      </c>
      <c r="AB2232">
        <v>80</v>
      </c>
      <c r="AC2232">
        <v>24</v>
      </c>
      <c r="AD2232" t="s">
        <v>945</v>
      </c>
      <c r="AE2232">
        <f>COUNTIF($E$2:E2232,E2232)</f>
        <v>4</v>
      </c>
      <c r="AF2232">
        <f>COUNTIF($H$2:$H2232,H2232)</f>
        <v>0</v>
      </c>
      <c r="AG2232">
        <f>COUNTIF($M$2:M2232,M2232)</f>
        <v>4</v>
      </c>
      <c r="AH2232">
        <f>COUNTIF($O$2:O2232,O2232)</f>
        <v>0</v>
      </c>
      <c r="AI2232">
        <f>COUNTIF($Q$2:Q2232,Q2232)</f>
        <v>4</v>
      </c>
      <c r="AJ2232">
        <f>COUNTIF($S$2:S2232,S2232)</f>
        <v>954</v>
      </c>
      <c r="AK2232">
        <f t="shared" si="34"/>
        <v>66.5810546875</v>
      </c>
      <c r="AL2232">
        <f>IF(AD2232="",0,COUNTIF($AD$2:AD2232,AD2232))</f>
        <v>2</v>
      </c>
    </row>
    <row r="2233" spans="1:38">
      <c r="A2233" t="s">
        <v>6895</v>
      </c>
      <c r="B2233" t="s">
        <v>56</v>
      </c>
      <c r="C2233">
        <v>200</v>
      </c>
      <c r="D2233" t="s">
        <v>54</v>
      </c>
      <c r="E2233" t="s">
        <v>947</v>
      </c>
      <c r="F2233">
        <v>42</v>
      </c>
      <c r="G2233">
        <v>361</v>
      </c>
      <c r="H2233"/>
      <c r="I2233">
        <v>0</v>
      </c>
      <c r="J2233">
        <v>0</v>
      </c>
      <c r="K2233"/>
      <c r="L2233">
        <v>0</v>
      </c>
      <c r="M2233" t="s">
        <v>947</v>
      </c>
      <c r="N2233">
        <v>42</v>
      </c>
      <c r="O2233"/>
      <c r="P2233">
        <v>0</v>
      </c>
      <c r="Q2233" t="s">
        <v>948</v>
      </c>
      <c r="R2233">
        <v>59</v>
      </c>
      <c r="S2233" t="s">
        <v>172</v>
      </c>
      <c r="T2233">
        <v>6</v>
      </c>
      <c r="U2233"/>
      <c r="V2233"/>
      <c r="W2233" t="s">
        <v>6840</v>
      </c>
      <c r="X2233">
        <v>56516</v>
      </c>
      <c r="Y2233">
        <v>1164</v>
      </c>
      <c r="Z2233">
        <v>7</v>
      </c>
      <c r="AA2233">
        <v>6</v>
      </c>
      <c r="AB2233">
        <v>69</v>
      </c>
      <c r="AC2233">
        <v>19</v>
      </c>
      <c r="AD2233" t="s">
        <v>949</v>
      </c>
      <c r="AE2233">
        <f>COUNTIF($E$2:E2233,E2233)</f>
        <v>3</v>
      </c>
      <c r="AF2233">
        <f>COUNTIF($H$2:$H2233,H2233)</f>
        <v>0</v>
      </c>
      <c r="AG2233">
        <f>COUNTIF($M$2:M2233,M2233)</f>
        <v>3</v>
      </c>
      <c r="AH2233">
        <f>COUNTIF($O$2:O2233,O2233)</f>
        <v>0</v>
      </c>
      <c r="AI2233">
        <f>COUNTIF($Q$2:Q2233,Q2233)</f>
        <v>3</v>
      </c>
      <c r="AJ2233">
        <f>COUNTIF($S$2:S2233,S2233)</f>
        <v>955</v>
      </c>
      <c r="AK2233">
        <f t="shared" si="34"/>
        <v>55.19140625</v>
      </c>
      <c r="AL2233">
        <f>IF(AD2233="",0,COUNTIF($AD$2:AD2233,AD2233))</f>
        <v>2</v>
      </c>
    </row>
    <row r="2234" spans="1:38">
      <c r="A2234" t="s">
        <v>6896</v>
      </c>
      <c r="B2234" t="s">
        <v>56</v>
      </c>
      <c r="C2234">
        <v>200</v>
      </c>
      <c r="D2234" t="s">
        <v>54</v>
      </c>
      <c r="E2234" t="s">
        <v>947</v>
      </c>
      <c r="F2234">
        <v>42</v>
      </c>
      <c r="G2234">
        <v>361</v>
      </c>
      <c r="H2234"/>
      <c r="I2234">
        <v>0</v>
      </c>
      <c r="J2234">
        <v>0</v>
      </c>
      <c r="K2234"/>
      <c r="L2234">
        <v>0</v>
      </c>
      <c r="M2234" t="s">
        <v>947</v>
      </c>
      <c r="N2234">
        <v>42</v>
      </c>
      <c r="O2234"/>
      <c r="P2234">
        <v>0</v>
      </c>
      <c r="Q2234" t="s">
        <v>948</v>
      </c>
      <c r="R2234">
        <v>59</v>
      </c>
      <c r="S2234" t="s">
        <v>172</v>
      </c>
      <c r="T2234">
        <v>6</v>
      </c>
      <c r="U2234"/>
      <c r="V2234"/>
      <c r="W2234" t="s">
        <v>6840</v>
      </c>
      <c r="X2234">
        <v>56540</v>
      </c>
      <c r="Y2234">
        <v>1164</v>
      </c>
      <c r="Z2234">
        <v>8</v>
      </c>
      <c r="AA2234">
        <v>8</v>
      </c>
      <c r="AB2234">
        <v>69</v>
      </c>
      <c r="AC2234">
        <v>19</v>
      </c>
      <c r="AD2234" t="s">
        <v>951</v>
      </c>
      <c r="AE2234">
        <f>COUNTIF($E$2:E2234,E2234)</f>
        <v>4</v>
      </c>
      <c r="AF2234">
        <f>COUNTIF($H$2:$H2234,H2234)</f>
        <v>0</v>
      </c>
      <c r="AG2234">
        <f>COUNTIF($M$2:M2234,M2234)</f>
        <v>4</v>
      </c>
      <c r="AH2234">
        <f>COUNTIF($O$2:O2234,O2234)</f>
        <v>0</v>
      </c>
      <c r="AI2234">
        <f>COUNTIF($Q$2:Q2234,Q2234)</f>
        <v>4</v>
      </c>
      <c r="AJ2234">
        <f>COUNTIF($S$2:S2234,S2234)</f>
        <v>956</v>
      </c>
      <c r="AK2234">
        <f t="shared" si="34"/>
        <v>55.21484375</v>
      </c>
      <c r="AL2234">
        <f>IF(AD2234="",0,COUNTIF($AD$2:AD2234,AD2234))</f>
        <v>2</v>
      </c>
    </row>
    <row r="2235" spans="1:38">
      <c r="A2235" t="s">
        <v>6897</v>
      </c>
      <c r="B2235" t="s">
        <v>56</v>
      </c>
      <c r="C2235">
        <v>200</v>
      </c>
      <c r="D2235" t="s">
        <v>54</v>
      </c>
      <c r="E2235" t="s">
        <v>953</v>
      </c>
      <c r="F2235">
        <v>42</v>
      </c>
      <c r="G2235">
        <v>349</v>
      </c>
      <c r="H2235"/>
      <c r="I2235">
        <v>0</v>
      </c>
      <c r="J2235">
        <v>0</v>
      </c>
      <c r="K2235"/>
      <c r="L2235">
        <v>0</v>
      </c>
      <c r="M2235" t="s">
        <v>953</v>
      </c>
      <c r="N2235">
        <v>42</v>
      </c>
      <c r="O2235"/>
      <c r="P2235">
        <v>0</v>
      </c>
      <c r="Q2235" t="s">
        <v>954</v>
      </c>
      <c r="R2235">
        <v>60</v>
      </c>
      <c r="S2235" t="s">
        <v>172</v>
      </c>
      <c r="T2235">
        <v>6</v>
      </c>
      <c r="U2235"/>
      <c r="V2235"/>
      <c r="W2235" t="s">
        <v>6840</v>
      </c>
      <c r="X2235">
        <v>50825</v>
      </c>
      <c r="Y2235">
        <v>710</v>
      </c>
      <c r="Z2235">
        <v>6</v>
      </c>
      <c r="AA2235">
        <v>4</v>
      </c>
      <c r="AB2235">
        <v>63</v>
      </c>
      <c r="AC2235">
        <v>14</v>
      </c>
      <c r="AD2235" t="s">
        <v>955</v>
      </c>
      <c r="AE2235">
        <f>COUNTIF($E$2:E2235,E2235)</f>
        <v>3</v>
      </c>
      <c r="AF2235">
        <f>COUNTIF($H$2:$H2235,H2235)</f>
        <v>0</v>
      </c>
      <c r="AG2235">
        <f>COUNTIF($M$2:M2235,M2235)</f>
        <v>3</v>
      </c>
      <c r="AH2235">
        <f>COUNTIF($O$2:O2235,O2235)</f>
        <v>0</v>
      </c>
      <c r="AI2235">
        <f>COUNTIF($Q$2:Q2235,Q2235)</f>
        <v>3</v>
      </c>
      <c r="AJ2235">
        <f>COUNTIF($S$2:S2235,S2235)</f>
        <v>957</v>
      </c>
      <c r="AK2235">
        <f t="shared" si="34"/>
        <v>49.6337890625</v>
      </c>
      <c r="AL2235">
        <f>IF(AD2235="",0,COUNTIF($AD$2:AD2235,AD2235))</f>
        <v>2</v>
      </c>
    </row>
    <row r="2236" spans="1:38">
      <c r="A2236" t="s">
        <v>6898</v>
      </c>
      <c r="B2236" t="s">
        <v>56</v>
      </c>
      <c r="C2236">
        <v>200</v>
      </c>
      <c r="D2236" t="s">
        <v>54</v>
      </c>
      <c r="E2236" t="s">
        <v>953</v>
      </c>
      <c r="F2236">
        <v>42</v>
      </c>
      <c r="G2236">
        <v>349</v>
      </c>
      <c r="H2236"/>
      <c r="I2236">
        <v>0</v>
      </c>
      <c r="J2236">
        <v>0</v>
      </c>
      <c r="K2236"/>
      <c r="L2236">
        <v>0</v>
      </c>
      <c r="M2236" t="s">
        <v>953</v>
      </c>
      <c r="N2236">
        <v>42</v>
      </c>
      <c r="O2236"/>
      <c r="P2236">
        <v>0</v>
      </c>
      <c r="Q2236" t="s">
        <v>954</v>
      </c>
      <c r="R2236">
        <v>60</v>
      </c>
      <c r="S2236" t="s">
        <v>172</v>
      </c>
      <c r="T2236">
        <v>6</v>
      </c>
      <c r="U2236"/>
      <c r="V2236"/>
      <c r="W2236" t="s">
        <v>6840</v>
      </c>
      <c r="X2236">
        <v>50854</v>
      </c>
      <c r="Y2236">
        <v>710</v>
      </c>
      <c r="Z2236">
        <v>7</v>
      </c>
      <c r="AA2236">
        <v>2</v>
      </c>
      <c r="AB2236">
        <v>63</v>
      </c>
      <c r="AC2236">
        <v>14</v>
      </c>
      <c r="AD2236" t="s">
        <v>957</v>
      </c>
      <c r="AE2236">
        <f>COUNTIF($E$2:E2236,E2236)</f>
        <v>4</v>
      </c>
      <c r="AF2236">
        <f>COUNTIF($H$2:$H2236,H2236)</f>
        <v>0</v>
      </c>
      <c r="AG2236">
        <f>COUNTIF($M$2:M2236,M2236)</f>
        <v>4</v>
      </c>
      <c r="AH2236">
        <f>COUNTIF($O$2:O2236,O2236)</f>
        <v>0</v>
      </c>
      <c r="AI2236">
        <f>COUNTIF($Q$2:Q2236,Q2236)</f>
        <v>4</v>
      </c>
      <c r="AJ2236">
        <f>COUNTIF($S$2:S2236,S2236)</f>
        <v>958</v>
      </c>
      <c r="AK2236">
        <f t="shared" si="34"/>
        <v>49.662109375</v>
      </c>
      <c r="AL2236">
        <f>IF(AD2236="",0,COUNTIF($AD$2:AD2236,AD2236))</f>
        <v>2</v>
      </c>
    </row>
    <row r="2237" spans="1:38">
      <c r="A2237" t="s">
        <v>6899</v>
      </c>
      <c r="B2237" t="s">
        <v>56</v>
      </c>
      <c r="C2237">
        <v>200</v>
      </c>
      <c r="D2237" t="s">
        <v>54</v>
      </c>
      <c r="E2237" t="s">
        <v>959</v>
      </c>
      <c r="F2237">
        <v>54</v>
      </c>
      <c r="G2237">
        <v>428</v>
      </c>
      <c r="H2237"/>
      <c r="I2237">
        <v>0</v>
      </c>
      <c r="J2237">
        <v>0</v>
      </c>
      <c r="K2237"/>
      <c r="L2237">
        <v>0</v>
      </c>
      <c r="M2237" t="s">
        <v>960</v>
      </c>
      <c r="N2237">
        <v>33</v>
      </c>
      <c r="O2237"/>
      <c r="P2237">
        <v>0</v>
      </c>
      <c r="Q2237" t="s">
        <v>961</v>
      </c>
      <c r="R2237">
        <v>51</v>
      </c>
      <c r="S2237" t="s">
        <v>172</v>
      </c>
      <c r="T2237">
        <v>6</v>
      </c>
      <c r="U2237"/>
      <c r="V2237"/>
      <c r="W2237" t="s">
        <v>6840</v>
      </c>
      <c r="X2237">
        <v>54478</v>
      </c>
      <c r="Y2237">
        <v>881</v>
      </c>
      <c r="Z2237">
        <v>5</v>
      </c>
      <c r="AA2237">
        <v>51</v>
      </c>
      <c r="AB2237">
        <v>81</v>
      </c>
      <c r="AC2237">
        <v>13</v>
      </c>
      <c r="AD2237" t="s">
        <v>962</v>
      </c>
      <c r="AE2237">
        <f>COUNTIF($E$2:E2237,E2237)</f>
        <v>3</v>
      </c>
      <c r="AF2237">
        <f>COUNTIF($H$2:$H2237,H2237)</f>
        <v>0</v>
      </c>
      <c r="AG2237">
        <f>COUNTIF($M$2:M2237,M2237)</f>
        <v>3</v>
      </c>
      <c r="AH2237">
        <f>COUNTIF($O$2:O2237,O2237)</f>
        <v>0</v>
      </c>
      <c r="AI2237">
        <f>COUNTIF($Q$2:Q2237,Q2237)</f>
        <v>3</v>
      </c>
      <c r="AJ2237">
        <f>COUNTIF($S$2:S2237,S2237)</f>
        <v>959</v>
      </c>
      <c r="AK2237">
        <f t="shared" si="34"/>
        <v>53.201171875</v>
      </c>
      <c r="AL2237">
        <f>IF(AD2237="",0,COUNTIF($AD$2:AD2237,AD2237))</f>
        <v>2</v>
      </c>
    </row>
    <row r="2238" spans="1:38">
      <c r="A2238" t="s">
        <v>6900</v>
      </c>
      <c r="B2238" t="s">
        <v>56</v>
      </c>
      <c r="C2238">
        <v>200</v>
      </c>
      <c r="D2238" t="s">
        <v>54</v>
      </c>
      <c r="E2238" t="s">
        <v>959</v>
      </c>
      <c r="F2238">
        <v>54</v>
      </c>
      <c r="G2238">
        <v>428</v>
      </c>
      <c r="H2238"/>
      <c r="I2238">
        <v>0</v>
      </c>
      <c r="J2238">
        <v>0</v>
      </c>
      <c r="K2238"/>
      <c r="L2238">
        <v>0</v>
      </c>
      <c r="M2238" t="s">
        <v>960</v>
      </c>
      <c r="N2238">
        <v>33</v>
      </c>
      <c r="O2238"/>
      <c r="P2238">
        <v>0</v>
      </c>
      <c r="Q2238" t="s">
        <v>961</v>
      </c>
      <c r="R2238">
        <v>51</v>
      </c>
      <c r="S2238" t="s">
        <v>172</v>
      </c>
      <c r="T2238">
        <v>6</v>
      </c>
      <c r="U2238"/>
      <c r="V2238"/>
      <c r="W2238" t="s">
        <v>6840</v>
      </c>
      <c r="X2238">
        <v>54489</v>
      </c>
      <c r="Y2238">
        <v>881</v>
      </c>
      <c r="Z2238">
        <v>6</v>
      </c>
      <c r="AA2238">
        <v>2</v>
      </c>
      <c r="AB2238">
        <v>81</v>
      </c>
      <c r="AC2238">
        <v>13</v>
      </c>
      <c r="AD2238" t="s">
        <v>964</v>
      </c>
      <c r="AE2238">
        <f>COUNTIF($E$2:E2238,E2238)</f>
        <v>4</v>
      </c>
      <c r="AF2238">
        <f>COUNTIF($H$2:$H2238,H2238)</f>
        <v>0</v>
      </c>
      <c r="AG2238">
        <f>COUNTIF($M$2:M2238,M2238)</f>
        <v>4</v>
      </c>
      <c r="AH2238">
        <f>COUNTIF($O$2:O2238,O2238)</f>
        <v>0</v>
      </c>
      <c r="AI2238">
        <f>COUNTIF($Q$2:Q2238,Q2238)</f>
        <v>4</v>
      </c>
      <c r="AJ2238">
        <f>COUNTIF($S$2:S2238,S2238)</f>
        <v>960</v>
      </c>
      <c r="AK2238">
        <f t="shared" si="34"/>
        <v>53.2119140625</v>
      </c>
      <c r="AL2238">
        <f>IF(AD2238="",0,COUNTIF($AD$2:AD2238,AD2238))</f>
        <v>2</v>
      </c>
    </row>
    <row r="2239" spans="1:38">
      <c r="A2239" t="s">
        <v>6901</v>
      </c>
      <c r="B2239" t="s">
        <v>56</v>
      </c>
      <c r="C2239">
        <v>200</v>
      </c>
      <c r="D2239" t="s">
        <v>54</v>
      </c>
      <c r="E2239" t="s">
        <v>966</v>
      </c>
      <c r="F2239">
        <v>35</v>
      </c>
      <c r="G2239">
        <v>280</v>
      </c>
      <c r="H2239"/>
      <c r="I2239">
        <v>0</v>
      </c>
      <c r="J2239">
        <v>0</v>
      </c>
      <c r="K2239"/>
      <c r="L2239">
        <v>0</v>
      </c>
      <c r="M2239" t="s">
        <v>966</v>
      </c>
      <c r="N2239">
        <v>35</v>
      </c>
      <c r="O2239"/>
      <c r="P2239">
        <v>0</v>
      </c>
      <c r="Q2239" t="s">
        <v>172</v>
      </c>
      <c r="R2239">
        <v>6</v>
      </c>
      <c r="S2239" t="s">
        <v>145</v>
      </c>
      <c r="T2239">
        <v>10</v>
      </c>
      <c r="U2239"/>
      <c r="V2239"/>
      <c r="W2239" t="s">
        <v>6840</v>
      </c>
      <c r="X2239">
        <v>50112</v>
      </c>
      <c r="Y2239">
        <v>741</v>
      </c>
      <c r="Z2239">
        <v>6</v>
      </c>
      <c r="AA2239">
        <v>4</v>
      </c>
      <c r="AB2239">
        <v>63</v>
      </c>
      <c r="AC2239">
        <v>15</v>
      </c>
      <c r="AD2239" t="s">
        <v>967</v>
      </c>
      <c r="AE2239">
        <f>COUNTIF($E$2:E2239,E2239)</f>
        <v>2</v>
      </c>
      <c r="AF2239">
        <f>COUNTIF($H$2:$H2239,H2239)</f>
        <v>0</v>
      </c>
      <c r="AG2239">
        <f>COUNTIF($M$2:M2239,M2239)</f>
        <v>2</v>
      </c>
      <c r="AH2239">
        <f>COUNTIF($O$2:O2239,O2239)</f>
        <v>0</v>
      </c>
      <c r="AI2239">
        <f>COUNTIF($Q$2:Q2239,Q2239)</f>
        <v>195</v>
      </c>
      <c r="AJ2239">
        <f>COUNTIF($S$2:S2239,S2239)</f>
        <v>198</v>
      </c>
      <c r="AK2239">
        <f t="shared" si="34"/>
        <v>48.9375</v>
      </c>
      <c r="AL2239">
        <f>IF(AD2239="",0,COUNTIF($AD$2:AD2239,AD2239))</f>
        <v>2</v>
      </c>
    </row>
    <row r="2240" spans="1:38">
      <c r="A2240" t="s">
        <v>6902</v>
      </c>
      <c r="B2240" t="s">
        <v>56</v>
      </c>
      <c r="C2240">
        <v>200</v>
      </c>
      <c r="D2240" t="s">
        <v>54</v>
      </c>
      <c r="E2240" t="s">
        <v>969</v>
      </c>
      <c r="F2240">
        <v>47</v>
      </c>
      <c r="G2240">
        <v>378</v>
      </c>
      <c r="H2240"/>
      <c r="I2240">
        <v>0</v>
      </c>
      <c r="J2240">
        <v>0</v>
      </c>
      <c r="K2240"/>
      <c r="L2240">
        <v>0</v>
      </c>
      <c r="M2240" t="s">
        <v>969</v>
      </c>
      <c r="N2240">
        <v>47</v>
      </c>
      <c r="O2240"/>
      <c r="P2240">
        <v>0</v>
      </c>
      <c r="Q2240" t="s">
        <v>970</v>
      </c>
      <c r="R2240">
        <v>64</v>
      </c>
      <c r="S2240" t="s">
        <v>172</v>
      </c>
      <c r="T2240">
        <v>6</v>
      </c>
      <c r="U2240"/>
      <c r="V2240"/>
      <c r="W2240" t="s">
        <v>6840</v>
      </c>
      <c r="X2240">
        <v>52839</v>
      </c>
      <c r="Y2240">
        <v>872</v>
      </c>
      <c r="Z2240">
        <v>7</v>
      </c>
      <c r="AA2240">
        <v>3</v>
      </c>
      <c r="AB2240">
        <v>64</v>
      </c>
      <c r="AC2240">
        <v>14</v>
      </c>
      <c r="AD2240" t="s">
        <v>971</v>
      </c>
      <c r="AE2240">
        <f>COUNTIF($E$2:E2240,E2240)</f>
        <v>3</v>
      </c>
      <c r="AF2240">
        <f>COUNTIF($H$2:$H2240,H2240)</f>
        <v>0</v>
      </c>
      <c r="AG2240">
        <f>COUNTIF($M$2:M2240,M2240)</f>
        <v>3</v>
      </c>
      <c r="AH2240">
        <f>COUNTIF($O$2:O2240,O2240)</f>
        <v>0</v>
      </c>
      <c r="AI2240">
        <f>COUNTIF($Q$2:Q2240,Q2240)</f>
        <v>3</v>
      </c>
      <c r="AJ2240">
        <f>COUNTIF($S$2:S2240,S2240)</f>
        <v>961</v>
      </c>
      <c r="AK2240">
        <f t="shared" si="34"/>
        <v>51.6005859375</v>
      </c>
      <c r="AL2240">
        <f>IF(AD2240="",0,COUNTIF($AD$2:AD2240,AD2240))</f>
        <v>2</v>
      </c>
    </row>
    <row r="2241" spans="1:38">
      <c r="A2241" t="s">
        <v>6903</v>
      </c>
      <c r="B2241" t="s">
        <v>56</v>
      </c>
      <c r="C2241">
        <v>200</v>
      </c>
      <c r="D2241" t="s">
        <v>54</v>
      </c>
      <c r="E2241" t="s">
        <v>969</v>
      </c>
      <c r="F2241">
        <v>47</v>
      </c>
      <c r="G2241">
        <v>378</v>
      </c>
      <c r="H2241"/>
      <c r="I2241">
        <v>0</v>
      </c>
      <c r="J2241">
        <v>0</v>
      </c>
      <c r="K2241"/>
      <c r="L2241">
        <v>0</v>
      </c>
      <c r="M2241" t="s">
        <v>969</v>
      </c>
      <c r="N2241">
        <v>47</v>
      </c>
      <c r="O2241"/>
      <c r="P2241">
        <v>0</v>
      </c>
      <c r="Q2241" t="s">
        <v>970</v>
      </c>
      <c r="R2241">
        <v>64</v>
      </c>
      <c r="S2241" t="s">
        <v>172</v>
      </c>
      <c r="T2241">
        <v>6</v>
      </c>
      <c r="U2241"/>
      <c r="V2241"/>
      <c r="W2241" t="s">
        <v>6840</v>
      </c>
      <c r="X2241">
        <v>52864</v>
      </c>
      <c r="Y2241">
        <v>872</v>
      </c>
      <c r="Z2241">
        <v>8</v>
      </c>
      <c r="AA2241">
        <v>4</v>
      </c>
      <c r="AB2241">
        <v>64</v>
      </c>
      <c r="AC2241">
        <v>14</v>
      </c>
      <c r="AD2241" t="s">
        <v>973</v>
      </c>
      <c r="AE2241">
        <f>COUNTIF($E$2:E2241,E2241)</f>
        <v>4</v>
      </c>
      <c r="AF2241">
        <f>COUNTIF($H$2:$H2241,H2241)</f>
        <v>0</v>
      </c>
      <c r="AG2241">
        <f>COUNTIF($M$2:M2241,M2241)</f>
        <v>4</v>
      </c>
      <c r="AH2241">
        <f>COUNTIF($O$2:O2241,O2241)</f>
        <v>0</v>
      </c>
      <c r="AI2241">
        <f>COUNTIF($Q$2:Q2241,Q2241)</f>
        <v>4</v>
      </c>
      <c r="AJ2241">
        <f>COUNTIF($S$2:S2241,S2241)</f>
        <v>962</v>
      </c>
      <c r="AK2241">
        <f t="shared" si="34"/>
        <v>51.625</v>
      </c>
      <c r="AL2241">
        <f>IF(AD2241="",0,COUNTIF($AD$2:AD2241,AD2241))</f>
        <v>2</v>
      </c>
    </row>
    <row r="2242" spans="1:38">
      <c r="A2242" t="s">
        <v>6904</v>
      </c>
      <c r="B2242" t="s">
        <v>56</v>
      </c>
      <c r="C2242">
        <v>200</v>
      </c>
      <c r="D2242" t="s">
        <v>54</v>
      </c>
      <c r="E2242" t="s">
        <v>975</v>
      </c>
      <c r="F2242">
        <v>35</v>
      </c>
      <c r="G2242">
        <v>298</v>
      </c>
      <c r="H2242"/>
      <c r="I2242">
        <v>0</v>
      </c>
      <c r="J2242">
        <v>0</v>
      </c>
      <c r="K2242"/>
      <c r="L2242">
        <v>0</v>
      </c>
      <c r="M2242" t="s">
        <v>975</v>
      </c>
      <c r="N2242">
        <v>35</v>
      </c>
      <c r="O2242"/>
      <c r="P2242">
        <v>0</v>
      </c>
      <c r="Q2242" t="s">
        <v>976</v>
      </c>
      <c r="R2242">
        <v>52</v>
      </c>
      <c r="S2242" t="s">
        <v>172</v>
      </c>
      <c r="T2242">
        <v>6</v>
      </c>
      <c r="U2242"/>
      <c r="V2242"/>
      <c r="W2242" t="s">
        <v>6840</v>
      </c>
      <c r="X2242">
        <v>57311</v>
      </c>
      <c r="Y2242">
        <v>1371</v>
      </c>
      <c r="Z2242">
        <v>8</v>
      </c>
      <c r="AA2242">
        <v>4</v>
      </c>
      <c r="AB2242">
        <v>66</v>
      </c>
      <c r="AC2242">
        <v>16</v>
      </c>
      <c r="AD2242" t="s">
        <v>977</v>
      </c>
      <c r="AE2242">
        <f>COUNTIF($E$2:E2242,E2242)</f>
        <v>3</v>
      </c>
      <c r="AF2242">
        <f>COUNTIF($H$2:$H2242,H2242)</f>
        <v>0</v>
      </c>
      <c r="AG2242">
        <f>COUNTIF($M$2:M2242,M2242)</f>
        <v>3</v>
      </c>
      <c r="AH2242">
        <f>COUNTIF($O$2:O2242,O2242)</f>
        <v>0</v>
      </c>
      <c r="AI2242">
        <f>COUNTIF($Q$2:Q2242,Q2242)</f>
        <v>3</v>
      </c>
      <c r="AJ2242">
        <f>COUNTIF($S$2:S2242,S2242)</f>
        <v>963</v>
      </c>
      <c r="AK2242">
        <f t="shared" si="34"/>
        <v>55.9677734375</v>
      </c>
      <c r="AL2242">
        <f>IF(AD2242="",0,COUNTIF($AD$2:AD2242,AD2242))</f>
        <v>2</v>
      </c>
    </row>
    <row r="2243" spans="1:38">
      <c r="A2243" t="s">
        <v>6905</v>
      </c>
      <c r="B2243" t="s">
        <v>56</v>
      </c>
      <c r="C2243">
        <v>200</v>
      </c>
      <c r="D2243" t="s">
        <v>54</v>
      </c>
      <c r="E2243" t="s">
        <v>975</v>
      </c>
      <c r="F2243">
        <v>35</v>
      </c>
      <c r="G2243">
        <v>298</v>
      </c>
      <c r="H2243"/>
      <c r="I2243">
        <v>0</v>
      </c>
      <c r="J2243">
        <v>0</v>
      </c>
      <c r="K2243"/>
      <c r="L2243">
        <v>0</v>
      </c>
      <c r="M2243" t="s">
        <v>975</v>
      </c>
      <c r="N2243">
        <v>35</v>
      </c>
      <c r="O2243"/>
      <c r="P2243">
        <v>0</v>
      </c>
      <c r="Q2243" t="s">
        <v>976</v>
      </c>
      <c r="R2243">
        <v>52</v>
      </c>
      <c r="S2243" t="s">
        <v>172</v>
      </c>
      <c r="T2243">
        <v>6</v>
      </c>
      <c r="U2243"/>
      <c r="V2243"/>
      <c r="W2243" t="s">
        <v>6840</v>
      </c>
      <c r="X2243">
        <v>57332</v>
      </c>
      <c r="Y2243">
        <v>1371</v>
      </c>
      <c r="Z2243">
        <v>9</v>
      </c>
      <c r="AA2243">
        <v>8</v>
      </c>
      <c r="AB2243">
        <v>66</v>
      </c>
      <c r="AC2243">
        <v>16</v>
      </c>
      <c r="AD2243" t="s">
        <v>979</v>
      </c>
      <c r="AE2243">
        <f>COUNTIF($E$2:E2243,E2243)</f>
        <v>4</v>
      </c>
      <c r="AF2243">
        <f>COUNTIF($H$2:$H2243,H2243)</f>
        <v>0</v>
      </c>
      <c r="AG2243">
        <f>COUNTIF($M$2:M2243,M2243)</f>
        <v>4</v>
      </c>
      <c r="AH2243">
        <f>COUNTIF($O$2:O2243,O2243)</f>
        <v>0</v>
      </c>
      <c r="AI2243">
        <f>COUNTIF($Q$2:Q2243,Q2243)</f>
        <v>4</v>
      </c>
      <c r="AJ2243">
        <f>COUNTIF($S$2:S2243,S2243)</f>
        <v>964</v>
      </c>
      <c r="AK2243">
        <f t="shared" ref="AK2243:AK2306" si="35">X2243/1024</f>
        <v>55.98828125</v>
      </c>
      <c r="AL2243">
        <f>IF(AD2243="",0,COUNTIF($AD$2:AD2243,AD2243))</f>
        <v>2</v>
      </c>
    </row>
    <row r="2244" spans="1:38">
      <c r="A2244" t="s">
        <v>6906</v>
      </c>
      <c r="B2244" t="s">
        <v>56</v>
      </c>
      <c r="C2244">
        <v>200</v>
      </c>
      <c r="D2244" t="s">
        <v>54</v>
      </c>
      <c r="E2244" t="s">
        <v>981</v>
      </c>
      <c r="F2244">
        <v>23</v>
      </c>
      <c r="G2244">
        <v>180</v>
      </c>
      <c r="H2244"/>
      <c r="I2244">
        <v>0</v>
      </c>
      <c r="J2244">
        <v>0</v>
      </c>
      <c r="K2244"/>
      <c r="L2244">
        <v>0</v>
      </c>
      <c r="M2244" t="s">
        <v>981</v>
      </c>
      <c r="N2244">
        <v>23</v>
      </c>
      <c r="O2244"/>
      <c r="P2244">
        <v>0</v>
      </c>
      <c r="Q2244" t="s">
        <v>982</v>
      </c>
      <c r="R2244">
        <v>41</v>
      </c>
      <c r="S2244" t="s">
        <v>172</v>
      </c>
      <c r="T2244">
        <v>6</v>
      </c>
      <c r="U2244"/>
      <c r="V2244"/>
      <c r="W2244" t="s">
        <v>6840</v>
      </c>
      <c r="X2244">
        <v>51346</v>
      </c>
      <c r="Y2244">
        <v>867</v>
      </c>
      <c r="Z2244">
        <v>7</v>
      </c>
      <c r="AA2244">
        <v>6</v>
      </c>
      <c r="AB2244">
        <v>62</v>
      </c>
      <c r="AC2244">
        <v>13</v>
      </c>
      <c r="AD2244" t="s">
        <v>983</v>
      </c>
      <c r="AE2244">
        <f>COUNTIF($E$2:E2244,E2244)</f>
        <v>3</v>
      </c>
      <c r="AF2244">
        <f>COUNTIF($H$2:$H2244,H2244)</f>
        <v>0</v>
      </c>
      <c r="AG2244">
        <f>COUNTIF($M$2:M2244,M2244)</f>
        <v>3</v>
      </c>
      <c r="AH2244">
        <f>COUNTIF($O$2:O2244,O2244)</f>
        <v>0</v>
      </c>
      <c r="AI2244">
        <f>COUNTIF($Q$2:Q2244,Q2244)</f>
        <v>3</v>
      </c>
      <c r="AJ2244">
        <f>COUNTIF($S$2:S2244,S2244)</f>
        <v>965</v>
      </c>
      <c r="AK2244">
        <f t="shared" si="35"/>
        <v>50.142578125</v>
      </c>
      <c r="AL2244">
        <f>IF(AD2244="",0,COUNTIF($AD$2:AD2244,AD2244))</f>
        <v>2</v>
      </c>
    </row>
    <row r="2245" spans="1:38">
      <c r="A2245" t="s">
        <v>6907</v>
      </c>
      <c r="B2245" t="s">
        <v>56</v>
      </c>
      <c r="C2245">
        <v>200</v>
      </c>
      <c r="D2245" t="s">
        <v>54</v>
      </c>
      <c r="E2245" t="s">
        <v>981</v>
      </c>
      <c r="F2245">
        <v>23</v>
      </c>
      <c r="G2245">
        <v>180</v>
      </c>
      <c r="H2245"/>
      <c r="I2245">
        <v>0</v>
      </c>
      <c r="J2245">
        <v>0</v>
      </c>
      <c r="K2245"/>
      <c r="L2245">
        <v>0</v>
      </c>
      <c r="M2245" t="s">
        <v>981</v>
      </c>
      <c r="N2245">
        <v>23</v>
      </c>
      <c r="O2245"/>
      <c r="P2245">
        <v>0</v>
      </c>
      <c r="Q2245" t="s">
        <v>982</v>
      </c>
      <c r="R2245">
        <v>41</v>
      </c>
      <c r="S2245" t="s">
        <v>172</v>
      </c>
      <c r="T2245">
        <v>6</v>
      </c>
      <c r="U2245"/>
      <c r="V2245"/>
      <c r="W2245" t="s">
        <v>6840</v>
      </c>
      <c r="X2245">
        <v>51367</v>
      </c>
      <c r="Y2245">
        <v>867</v>
      </c>
      <c r="Z2245">
        <v>8</v>
      </c>
      <c r="AA2245">
        <v>2</v>
      </c>
      <c r="AB2245">
        <v>62</v>
      </c>
      <c r="AC2245">
        <v>13</v>
      </c>
      <c r="AD2245" t="s">
        <v>985</v>
      </c>
      <c r="AE2245">
        <f>COUNTIF($E$2:E2245,E2245)</f>
        <v>4</v>
      </c>
      <c r="AF2245">
        <f>COUNTIF($H$2:$H2245,H2245)</f>
        <v>0</v>
      </c>
      <c r="AG2245">
        <f>COUNTIF($M$2:M2245,M2245)</f>
        <v>4</v>
      </c>
      <c r="AH2245">
        <f>COUNTIF($O$2:O2245,O2245)</f>
        <v>0</v>
      </c>
      <c r="AI2245">
        <f>COUNTIF($Q$2:Q2245,Q2245)</f>
        <v>4</v>
      </c>
      <c r="AJ2245">
        <f>COUNTIF($S$2:S2245,S2245)</f>
        <v>966</v>
      </c>
      <c r="AK2245">
        <f t="shared" si="35"/>
        <v>50.1630859375</v>
      </c>
      <c r="AL2245">
        <f>IF(AD2245="",0,COUNTIF($AD$2:AD2245,AD2245))</f>
        <v>2</v>
      </c>
    </row>
    <row r="2246" spans="1:38">
      <c r="A2246" t="s">
        <v>6908</v>
      </c>
      <c r="B2246" t="s">
        <v>56</v>
      </c>
      <c r="C2246">
        <v>200</v>
      </c>
      <c r="D2246" t="s">
        <v>54</v>
      </c>
      <c r="E2246" t="s">
        <v>987</v>
      </c>
      <c r="F2246">
        <v>48</v>
      </c>
      <c r="G2246">
        <v>421</v>
      </c>
      <c r="H2246"/>
      <c r="I2246">
        <v>0</v>
      </c>
      <c r="J2246">
        <v>0</v>
      </c>
      <c r="K2246"/>
      <c r="L2246">
        <v>0</v>
      </c>
      <c r="M2246" t="s">
        <v>987</v>
      </c>
      <c r="N2246">
        <v>48</v>
      </c>
      <c r="O2246"/>
      <c r="P2246">
        <v>0</v>
      </c>
      <c r="Q2246" t="s">
        <v>988</v>
      </c>
      <c r="R2246">
        <v>65</v>
      </c>
      <c r="S2246" t="s">
        <v>172</v>
      </c>
      <c r="T2246">
        <v>6</v>
      </c>
      <c r="U2246"/>
      <c r="V2246"/>
      <c r="W2246" t="s">
        <v>6840</v>
      </c>
      <c r="X2246">
        <v>60235</v>
      </c>
      <c r="Y2246">
        <v>2028</v>
      </c>
      <c r="Z2246">
        <v>7</v>
      </c>
      <c r="AA2246">
        <v>6</v>
      </c>
      <c r="AB2246">
        <v>66</v>
      </c>
      <c r="AC2246">
        <v>15</v>
      </c>
      <c r="AD2246" t="s">
        <v>989</v>
      </c>
      <c r="AE2246">
        <f>COUNTIF($E$2:E2246,E2246)</f>
        <v>3</v>
      </c>
      <c r="AF2246">
        <f>COUNTIF($H$2:$H2246,H2246)</f>
        <v>0</v>
      </c>
      <c r="AG2246">
        <f>COUNTIF($M$2:M2246,M2246)</f>
        <v>3</v>
      </c>
      <c r="AH2246">
        <f>COUNTIF($O$2:O2246,O2246)</f>
        <v>0</v>
      </c>
      <c r="AI2246">
        <f>COUNTIF($Q$2:Q2246,Q2246)</f>
        <v>3</v>
      </c>
      <c r="AJ2246">
        <f>COUNTIF($S$2:S2246,S2246)</f>
        <v>967</v>
      </c>
      <c r="AK2246">
        <f t="shared" si="35"/>
        <v>58.8232421875</v>
      </c>
      <c r="AL2246">
        <f>IF(AD2246="",0,COUNTIF($AD$2:AD2246,AD2246))</f>
        <v>2</v>
      </c>
    </row>
    <row r="2247" spans="1:38">
      <c r="A2247" t="s">
        <v>6909</v>
      </c>
      <c r="B2247" t="s">
        <v>56</v>
      </c>
      <c r="C2247">
        <v>200</v>
      </c>
      <c r="D2247" t="s">
        <v>54</v>
      </c>
      <c r="E2247" t="s">
        <v>987</v>
      </c>
      <c r="F2247">
        <v>48</v>
      </c>
      <c r="G2247">
        <v>421</v>
      </c>
      <c r="H2247"/>
      <c r="I2247">
        <v>0</v>
      </c>
      <c r="J2247">
        <v>0</v>
      </c>
      <c r="K2247"/>
      <c r="L2247">
        <v>0</v>
      </c>
      <c r="M2247" t="s">
        <v>987</v>
      </c>
      <c r="N2247">
        <v>48</v>
      </c>
      <c r="O2247"/>
      <c r="P2247">
        <v>0</v>
      </c>
      <c r="Q2247" t="s">
        <v>988</v>
      </c>
      <c r="R2247">
        <v>65</v>
      </c>
      <c r="S2247" t="s">
        <v>172</v>
      </c>
      <c r="T2247">
        <v>6</v>
      </c>
      <c r="U2247"/>
      <c r="V2247"/>
      <c r="W2247" t="s">
        <v>6840</v>
      </c>
      <c r="X2247">
        <v>60282</v>
      </c>
      <c r="Y2247">
        <v>2028</v>
      </c>
      <c r="Z2247">
        <v>8</v>
      </c>
      <c r="AA2247">
        <v>6</v>
      </c>
      <c r="AB2247">
        <v>66</v>
      </c>
      <c r="AC2247">
        <v>15</v>
      </c>
      <c r="AD2247" t="s">
        <v>991</v>
      </c>
      <c r="AE2247">
        <f>COUNTIF($E$2:E2247,E2247)</f>
        <v>4</v>
      </c>
      <c r="AF2247">
        <f>COUNTIF($H$2:$H2247,H2247)</f>
        <v>0</v>
      </c>
      <c r="AG2247">
        <f>COUNTIF($M$2:M2247,M2247)</f>
        <v>4</v>
      </c>
      <c r="AH2247">
        <f>COUNTIF($O$2:O2247,O2247)</f>
        <v>0</v>
      </c>
      <c r="AI2247">
        <f>COUNTIF($Q$2:Q2247,Q2247)</f>
        <v>4</v>
      </c>
      <c r="AJ2247">
        <f>COUNTIF($S$2:S2247,S2247)</f>
        <v>968</v>
      </c>
      <c r="AK2247">
        <f t="shared" si="35"/>
        <v>58.869140625</v>
      </c>
      <c r="AL2247">
        <f>IF(AD2247="",0,COUNTIF($AD$2:AD2247,AD2247))</f>
        <v>2</v>
      </c>
    </row>
    <row r="2248" spans="1:38">
      <c r="A2248" t="s">
        <v>6910</v>
      </c>
      <c r="B2248" t="s">
        <v>56</v>
      </c>
      <c r="C2248">
        <v>200</v>
      </c>
      <c r="D2248" t="s">
        <v>54</v>
      </c>
      <c r="E2248" t="s">
        <v>993</v>
      </c>
      <c r="F2248">
        <v>37</v>
      </c>
      <c r="G2248">
        <v>307</v>
      </c>
      <c r="H2248"/>
      <c r="I2248">
        <v>0</v>
      </c>
      <c r="J2248">
        <v>0</v>
      </c>
      <c r="K2248"/>
      <c r="L2248">
        <v>0</v>
      </c>
      <c r="M2248" t="s">
        <v>993</v>
      </c>
      <c r="N2248">
        <v>37</v>
      </c>
      <c r="O2248"/>
      <c r="P2248">
        <v>0</v>
      </c>
      <c r="Q2248" t="s">
        <v>994</v>
      </c>
      <c r="R2248">
        <v>54</v>
      </c>
      <c r="S2248" t="s">
        <v>172</v>
      </c>
      <c r="T2248">
        <v>6</v>
      </c>
      <c r="U2248"/>
      <c r="V2248"/>
      <c r="W2248" t="s">
        <v>6840</v>
      </c>
      <c r="X2248">
        <v>62779</v>
      </c>
      <c r="Y2248">
        <v>1928</v>
      </c>
      <c r="Z2248">
        <v>6</v>
      </c>
      <c r="AA2248">
        <v>4</v>
      </c>
      <c r="AB2248">
        <v>72</v>
      </c>
      <c r="AC2248">
        <v>15</v>
      </c>
      <c r="AD2248" t="s">
        <v>995</v>
      </c>
      <c r="AE2248">
        <f>COUNTIF($E$2:E2248,E2248)</f>
        <v>3</v>
      </c>
      <c r="AF2248">
        <f>COUNTIF($H$2:$H2248,H2248)</f>
        <v>0</v>
      </c>
      <c r="AG2248">
        <f>COUNTIF($M$2:M2248,M2248)</f>
        <v>3</v>
      </c>
      <c r="AH2248">
        <f>COUNTIF($O$2:O2248,O2248)</f>
        <v>0</v>
      </c>
      <c r="AI2248">
        <f>COUNTIF($Q$2:Q2248,Q2248)</f>
        <v>3</v>
      </c>
      <c r="AJ2248">
        <f>COUNTIF($S$2:S2248,S2248)</f>
        <v>969</v>
      </c>
      <c r="AK2248">
        <f t="shared" si="35"/>
        <v>61.3076171875</v>
      </c>
      <c r="AL2248">
        <f>IF(AD2248="",0,COUNTIF($AD$2:AD2248,AD2248))</f>
        <v>2</v>
      </c>
    </row>
    <row r="2249" spans="1:38">
      <c r="A2249" t="s">
        <v>6911</v>
      </c>
      <c r="B2249" t="s">
        <v>56</v>
      </c>
      <c r="C2249">
        <v>200</v>
      </c>
      <c r="D2249" t="s">
        <v>54</v>
      </c>
      <c r="E2249" t="s">
        <v>993</v>
      </c>
      <c r="F2249">
        <v>37</v>
      </c>
      <c r="G2249">
        <v>307</v>
      </c>
      <c r="H2249"/>
      <c r="I2249">
        <v>0</v>
      </c>
      <c r="J2249">
        <v>0</v>
      </c>
      <c r="K2249"/>
      <c r="L2249">
        <v>0</v>
      </c>
      <c r="M2249" t="s">
        <v>993</v>
      </c>
      <c r="N2249">
        <v>37</v>
      </c>
      <c r="O2249"/>
      <c r="P2249">
        <v>0</v>
      </c>
      <c r="Q2249" t="s">
        <v>994</v>
      </c>
      <c r="R2249">
        <v>54</v>
      </c>
      <c r="S2249" t="s">
        <v>172</v>
      </c>
      <c r="T2249">
        <v>6</v>
      </c>
      <c r="U2249"/>
      <c r="V2249"/>
      <c r="W2249" t="s">
        <v>6840</v>
      </c>
      <c r="X2249">
        <v>62798</v>
      </c>
      <c r="Y2249">
        <v>1928</v>
      </c>
      <c r="Z2249">
        <v>7</v>
      </c>
      <c r="AA2249">
        <v>16</v>
      </c>
      <c r="AB2249">
        <v>72</v>
      </c>
      <c r="AC2249">
        <v>15</v>
      </c>
      <c r="AD2249" t="s">
        <v>997</v>
      </c>
      <c r="AE2249">
        <f>COUNTIF($E$2:E2249,E2249)</f>
        <v>4</v>
      </c>
      <c r="AF2249">
        <f>COUNTIF($H$2:$H2249,H2249)</f>
        <v>0</v>
      </c>
      <c r="AG2249">
        <f>COUNTIF($M$2:M2249,M2249)</f>
        <v>4</v>
      </c>
      <c r="AH2249">
        <f>COUNTIF($O$2:O2249,O2249)</f>
        <v>0</v>
      </c>
      <c r="AI2249">
        <f>COUNTIF($Q$2:Q2249,Q2249)</f>
        <v>4</v>
      </c>
      <c r="AJ2249">
        <f>COUNTIF($S$2:S2249,S2249)</f>
        <v>970</v>
      </c>
      <c r="AK2249">
        <f t="shared" si="35"/>
        <v>61.326171875</v>
      </c>
      <c r="AL2249">
        <f>IF(AD2249="",0,COUNTIF($AD$2:AD2249,AD2249))</f>
        <v>2</v>
      </c>
    </row>
    <row r="2250" spans="1:38">
      <c r="A2250" t="s">
        <v>6912</v>
      </c>
      <c r="B2250" t="s">
        <v>56</v>
      </c>
      <c r="C2250">
        <v>200</v>
      </c>
      <c r="D2250" t="s">
        <v>54</v>
      </c>
      <c r="E2250" t="s">
        <v>999</v>
      </c>
      <c r="F2250">
        <v>60</v>
      </c>
      <c r="G2250">
        <v>472</v>
      </c>
      <c r="H2250"/>
      <c r="I2250">
        <v>0</v>
      </c>
      <c r="J2250">
        <v>0</v>
      </c>
      <c r="K2250"/>
      <c r="L2250">
        <v>0</v>
      </c>
      <c r="M2250" t="s">
        <v>1000</v>
      </c>
      <c r="N2250">
        <v>39</v>
      </c>
      <c r="O2250"/>
      <c r="P2250">
        <v>0</v>
      </c>
      <c r="Q2250" t="s">
        <v>1001</v>
      </c>
      <c r="R2250">
        <v>56</v>
      </c>
      <c r="S2250" t="s">
        <v>172</v>
      </c>
      <c r="T2250">
        <v>6</v>
      </c>
      <c r="U2250"/>
      <c r="V2250"/>
      <c r="W2250" t="s">
        <v>6840</v>
      </c>
      <c r="X2250">
        <v>63790</v>
      </c>
      <c r="Y2250">
        <v>1543</v>
      </c>
      <c r="Z2250">
        <v>5</v>
      </c>
      <c r="AA2250">
        <v>48</v>
      </c>
      <c r="AB2250">
        <v>86</v>
      </c>
      <c r="AC2250">
        <v>19</v>
      </c>
      <c r="AD2250" t="s">
        <v>1002</v>
      </c>
      <c r="AE2250">
        <f>COUNTIF($E$2:E2250,E2250)</f>
        <v>3</v>
      </c>
      <c r="AF2250">
        <f>COUNTIF($H$2:$H2250,H2250)</f>
        <v>0</v>
      </c>
      <c r="AG2250">
        <f>COUNTIF($M$2:M2250,M2250)</f>
        <v>3</v>
      </c>
      <c r="AH2250">
        <f>COUNTIF($O$2:O2250,O2250)</f>
        <v>0</v>
      </c>
      <c r="AI2250">
        <f>COUNTIF($Q$2:Q2250,Q2250)</f>
        <v>3</v>
      </c>
      <c r="AJ2250">
        <f>COUNTIF($S$2:S2250,S2250)</f>
        <v>971</v>
      </c>
      <c r="AK2250">
        <f t="shared" si="35"/>
        <v>62.294921875</v>
      </c>
      <c r="AL2250">
        <f>IF(AD2250="",0,COUNTIF($AD$2:AD2250,AD2250))</f>
        <v>2</v>
      </c>
    </row>
    <row r="2251" spans="1:38">
      <c r="A2251" t="s">
        <v>6913</v>
      </c>
      <c r="B2251" t="s">
        <v>56</v>
      </c>
      <c r="C2251">
        <v>200</v>
      </c>
      <c r="D2251" t="s">
        <v>54</v>
      </c>
      <c r="E2251" t="s">
        <v>999</v>
      </c>
      <c r="F2251">
        <v>60</v>
      </c>
      <c r="G2251">
        <v>472</v>
      </c>
      <c r="H2251"/>
      <c r="I2251">
        <v>0</v>
      </c>
      <c r="J2251">
        <v>0</v>
      </c>
      <c r="K2251"/>
      <c r="L2251">
        <v>0</v>
      </c>
      <c r="M2251" t="s">
        <v>1000</v>
      </c>
      <c r="N2251">
        <v>39</v>
      </c>
      <c r="O2251"/>
      <c r="P2251">
        <v>0</v>
      </c>
      <c r="Q2251" t="s">
        <v>1001</v>
      </c>
      <c r="R2251">
        <v>56</v>
      </c>
      <c r="S2251" t="s">
        <v>172</v>
      </c>
      <c r="T2251">
        <v>6</v>
      </c>
      <c r="U2251"/>
      <c r="V2251"/>
      <c r="W2251" t="s">
        <v>6840</v>
      </c>
      <c r="X2251">
        <v>63798</v>
      </c>
      <c r="Y2251">
        <v>1543</v>
      </c>
      <c r="Z2251">
        <v>6</v>
      </c>
      <c r="AA2251">
        <v>14</v>
      </c>
      <c r="AB2251">
        <v>86</v>
      </c>
      <c r="AC2251">
        <v>19</v>
      </c>
      <c r="AD2251" t="s">
        <v>1004</v>
      </c>
      <c r="AE2251">
        <f>COUNTIF($E$2:E2251,E2251)</f>
        <v>4</v>
      </c>
      <c r="AF2251">
        <f>COUNTIF($H$2:$H2251,H2251)</f>
        <v>0</v>
      </c>
      <c r="AG2251">
        <f>COUNTIF($M$2:M2251,M2251)</f>
        <v>4</v>
      </c>
      <c r="AH2251">
        <f>COUNTIF($O$2:O2251,O2251)</f>
        <v>0</v>
      </c>
      <c r="AI2251">
        <f>COUNTIF($Q$2:Q2251,Q2251)</f>
        <v>4</v>
      </c>
      <c r="AJ2251">
        <f>COUNTIF($S$2:S2251,S2251)</f>
        <v>972</v>
      </c>
      <c r="AK2251">
        <f t="shared" si="35"/>
        <v>62.302734375</v>
      </c>
      <c r="AL2251">
        <f>IF(AD2251="",0,COUNTIF($AD$2:AD2251,AD2251))</f>
        <v>2</v>
      </c>
    </row>
    <row r="2252" spans="1:38">
      <c r="A2252" t="s">
        <v>6914</v>
      </c>
      <c r="B2252" t="s">
        <v>56</v>
      </c>
      <c r="C2252">
        <v>200</v>
      </c>
      <c r="D2252" t="s">
        <v>54</v>
      </c>
      <c r="E2252" t="s">
        <v>1006</v>
      </c>
      <c r="F2252">
        <v>37</v>
      </c>
      <c r="G2252">
        <v>293</v>
      </c>
      <c r="H2252"/>
      <c r="I2252">
        <v>0</v>
      </c>
      <c r="J2252">
        <v>0</v>
      </c>
      <c r="K2252"/>
      <c r="L2252">
        <v>0</v>
      </c>
      <c r="M2252" t="s">
        <v>1006</v>
      </c>
      <c r="N2252">
        <v>37</v>
      </c>
      <c r="O2252"/>
      <c r="P2252">
        <v>0</v>
      </c>
      <c r="Q2252" t="s">
        <v>1007</v>
      </c>
      <c r="R2252">
        <v>54</v>
      </c>
      <c r="S2252" t="s">
        <v>172</v>
      </c>
      <c r="T2252">
        <v>6</v>
      </c>
      <c r="U2252"/>
      <c r="V2252"/>
      <c r="W2252" t="s">
        <v>6840</v>
      </c>
      <c r="X2252">
        <v>54175</v>
      </c>
      <c r="Y2252">
        <v>908</v>
      </c>
      <c r="Z2252">
        <v>6</v>
      </c>
      <c r="AA2252">
        <v>5</v>
      </c>
      <c r="AB2252">
        <v>65</v>
      </c>
      <c r="AC2252">
        <v>22</v>
      </c>
      <c r="AD2252" t="s">
        <v>1008</v>
      </c>
      <c r="AE2252">
        <f>COUNTIF($E$2:E2252,E2252)</f>
        <v>3</v>
      </c>
      <c r="AF2252">
        <f>COUNTIF($H$2:$H2252,H2252)</f>
        <v>0</v>
      </c>
      <c r="AG2252">
        <f>COUNTIF($M$2:M2252,M2252)</f>
        <v>3</v>
      </c>
      <c r="AH2252">
        <f>COUNTIF($O$2:O2252,O2252)</f>
        <v>0</v>
      </c>
      <c r="AI2252">
        <f>COUNTIF($Q$2:Q2252,Q2252)</f>
        <v>3</v>
      </c>
      <c r="AJ2252">
        <f>COUNTIF($S$2:S2252,S2252)</f>
        <v>973</v>
      </c>
      <c r="AK2252">
        <f t="shared" si="35"/>
        <v>52.9052734375</v>
      </c>
      <c r="AL2252">
        <f>IF(AD2252="",0,COUNTIF($AD$2:AD2252,AD2252))</f>
        <v>2</v>
      </c>
    </row>
    <row r="2253" spans="1:38">
      <c r="A2253" t="s">
        <v>6915</v>
      </c>
      <c r="B2253" t="s">
        <v>56</v>
      </c>
      <c r="C2253">
        <v>200</v>
      </c>
      <c r="D2253" t="s">
        <v>54</v>
      </c>
      <c r="E2253" t="s">
        <v>1006</v>
      </c>
      <c r="F2253">
        <v>37</v>
      </c>
      <c r="G2253">
        <v>293</v>
      </c>
      <c r="H2253"/>
      <c r="I2253">
        <v>0</v>
      </c>
      <c r="J2253">
        <v>0</v>
      </c>
      <c r="K2253"/>
      <c r="L2253">
        <v>0</v>
      </c>
      <c r="M2253" t="s">
        <v>1006</v>
      </c>
      <c r="N2253">
        <v>37</v>
      </c>
      <c r="O2253"/>
      <c r="P2253">
        <v>0</v>
      </c>
      <c r="Q2253" t="s">
        <v>1007</v>
      </c>
      <c r="R2253">
        <v>54</v>
      </c>
      <c r="S2253" t="s">
        <v>172</v>
      </c>
      <c r="T2253">
        <v>6</v>
      </c>
      <c r="U2253"/>
      <c r="V2253"/>
      <c r="W2253" t="s">
        <v>6840</v>
      </c>
      <c r="X2253">
        <v>54182</v>
      </c>
      <c r="Y2253">
        <v>908</v>
      </c>
      <c r="Z2253">
        <v>7</v>
      </c>
      <c r="AA2253">
        <v>8</v>
      </c>
      <c r="AB2253">
        <v>65</v>
      </c>
      <c r="AC2253">
        <v>22</v>
      </c>
      <c r="AD2253" s="10" t="s">
        <v>1010</v>
      </c>
      <c r="AE2253">
        <f>COUNTIF($E$2:E2253,E2253)</f>
        <v>4</v>
      </c>
      <c r="AF2253">
        <f>COUNTIF($H$2:$H2253,H2253)</f>
        <v>0</v>
      </c>
      <c r="AG2253">
        <f>COUNTIF($M$2:M2253,M2253)</f>
        <v>4</v>
      </c>
      <c r="AH2253">
        <f>COUNTIF($O$2:O2253,O2253)</f>
        <v>0</v>
      </c>
      <c r="AI2253">
        <f>COUNTIF($Q$2:Q2253,Q2253)</f>
        <v>4</v>
      </c>
      <c r="AJ2253">
        <f>COUNTIF($S$2:S2253,S2253)</f>
        <v>974</v>
      </c>
      <c r="AK2253">
        <f t="shared" si="35"/>
        <v>52.912109375</v>
      </c>
      <c r="AL2253">
        <f>IF(AD2253="",0,COUNTIF($AD$2:AD2253,AD2253))</f>
        <v>2</v>
      </c>
    </row>
    <row r="2254" spans="1:38">
      <c r="A2254" t="s">
        <v>6916</v>
      </c>
      <c r="B2254" t="s">
        <v>56</v>
      </c>
      <c r="C2254">
        <v>200</v>
      </c>
      <c r="D2254" t="s">
        <v>54</v>
      </c>
      <c r="E2254" t="s">
        <v>1012</v>
      </c>
      <c r="F2254">
        <v>65</v>
      </c>
      <c r="G2254">
        <v>539</v>
      </c>
      <c r="H2254"/>
      <c r="I2254">
        <v>0</v>
      </c>
      <c r="J2254">
        <v>0</v>
      </c>
      <c r="K2254"/>
      <c r="L2254">
        <v>0</v>
      </c>
      <c r="M2254" t="s">
        <v>1013</v>
      </c>
      <c r="N2254">
        <v>48</v>
      </c>
      <c r="O2254"/>
      <c r="P2254">
        <v>0</v>
      </c>
      <c r="Q2254" t="s">
        <v>172</v>
      </c>
      <c r="R2254">
        <v>6</v>
      </c>
      <c r="S2254" t="s">
        <v>145</v>
      </c>
      <c r="T2254">
        <v>10</v>
      </c>
      <c r="U2254"/>
      <c r="V2254"/>
      <c r="W2254" t="s">
        <v>6840</v>
      </c>
      <c r="X2254">
        <v>55418</v>
      </c>
      <c r="Y2254">
        <v>1268</v>
      </c>
      <c r="Z2254">
        <v>5</v>
      </c>
      <c r="AA2254">
        <v>46</v>
      </c>
      <c r="AB2254">
        <v>80</v>
      </c>
      <c r="AC2254">
        <v>14</v>
      </c>
      <c r="AD2254" t="s">
        <v>1014</v>
      </c>
      <c r="AE2254">
        <f>COUNTIF($E$2:E2254,E2254)</f>
        <v>2</v>
      </c>
      <c r="AF2254">
        <f>COUNTIF($H$2:$H2254,H2254)</f>
        <v>0</v>
      </c>
      <c r="AG2254">
        <f>COUNTIF($M$2:M2254,M2254)</f>
        <v>2</v>
      </c>
      <c r="AH2254">
        <f>COUNTIF($O$2:O2254,O2254)</f>
        <v>0</v>
      </c>
      <c r="AI2254">
        <f>COUNTIF($Q$2:Q2254,Q2254)</f>
        <v>196</v>
      </c>
      <c r="AJ2254">
        <f>COUNTIF($S$2:S2254,S2254)</f>
        <v>199</v>
      </c>
      <c r="AK2254">
        <f t="shared" si="35"/>
        <v>54.119140625</v>
      </c>
      <c r="AL2254">
        <f>IF(AD2254="",0,COUNTIF($AD$2:AD2254,AD2254))</f>
        <v>2</v>
      </c>
    </row>
    <row r="2255" spans="1:38">
      <c r="A2255" t="s">
        <v>6917</v>
      </c>
      <c r="B2255" t="s">
        <v>56</v>
      </c>
      <c r="C2255">
        <v>200</v>
      </c>
      <c r="D2255" t="s">
        <v>54</v>
      </c>
      <c r="E2255" t="s">
        <v>1016</v>
      </c>
      <c r="F2255">
        <v>38</v>
      </c>
      <c r="G2255">
        <v>313</v>
      </c>
      <c r="H2255"/>
      <c r="I2255">
        <v>0</v>
      </c>
      <c r="J2255">
        <v>0</v>
      </c>
      <c r="K2255"/>
      <c r="L2255">
        <v>0</v>
      </c>
      <c r="M2255" t="s">
        <v>1016</v>
      </c>
      <c r="N2255">
        <v>38</v>
      </c>
      <c r="O2255"/>
      <c r="P2255">
        <v>0</v>
      </c>
      <c r="Q2255" t="s">
        <v>1017</v>
      </c>
      <c r="R2255">
        <v>55</v>
      </c>
      <c r="S2255" t="s">
        <v>172</v>
      </c>
      <c r="T2255">
        <v>6</v>
      </c>
      <c r="U2255"/>
      <c r="V2255"/>
      <c r="W2255" t="s">
        <v>6840</v>
      </c>
      <c r="X2255">
        <v>57732</v>
      </c>
      <c r="Y2255">
        <v>1421</v>
      </c>
      <c r="Z2255">
        <v>6</v>
      </c>
      <c r="AA2255">
        <v>5</v>
      </c>
      <c r="AB2255">
        <v>67</v>
      </c>
      <c r="AC2255">
        <v>17</v>
      </c>
      <c r="AD2255" t="s">
        <v>1018</v>
      </c>
      <c r="AE2255">
        <f>COUNTIF($E$2:E2255,E2255)</f>
        <v>3</v>
      </c>
      <c r="AF2255">
        <f>COUNTIF($H$2:$H2255,H2255)</f>
        <v>0</v>
      </c>
      <c r="AG2255">
        <f>COUNTIF($M$2:M2255,M2255)</f>
        <v>3</v>
      </c>
      <c r="AH2255">
        <f>COUNTIF($O$2:O2255,O2255)</f>
        <v>0</v>
      </c>
      <c r="AI2255">
        <f>COUNTIF($Q$2:Q2255,Q2255)</f>
        <v>3</v>
      </c>
      <c r="AJ2255">
        <f>COUNTIF($S$2:S2255,S2255)</f>
        <v>975</v>
      </c>
      <c r="AK2255">
        <f t="shared" si="35"/>
        <v>56.37890625</v>
      </c>
      <c r="AL2255">
        <f>IF(AD2255="",0,COUNTIF($AD$2:AD2255,AD2255))</f>
        <v>2</v>
      </c>
    </row>
    <row r="2256" spans="1:38">
      <c r="A2256" t="s">
        <v>6918</v>
      </c>
      <c r="B2256" t="s">
        <v>56</v>
      </c>
      <c r="C2256">
        <v>200</v>
      </c>
      <c r="D2256" t="s">
        <v>54</v>
      </c>
      <c r="E2256" t="s">
        <v>1016</v>
      </c>
      <c r="F2256">
        <v>38</v>
      </c>
      <c r="G2256">
        <v>313</v>
      </c>
      <c r="H2256"/>
      <c r="I2256">
        <v>0</v>
      </c>
      <c r="J2256">
        <v>0</v>
      </c>
      <c r="K2256"/>
      <c r="L2256">
        <v>0</v>
      </c>
      <c r="M2256" t="s">
        <v>1016</v>
      </c>
      <c r="N2256">
        <v>38</v>
      </c>
      <c r="O2256"/>
      <c r="P2256">
        <v>0</v>
      </c>
      <c r="Q2256" t="s">
        <v>1017</v>
      </c>
      <c r="R2256">
        <v>55</v>
      </c>
      <c r="S2256" t="s">
        <v>172</v>
      </c>
      <c r="T2256">
        <v>6</v>
      </c>
      <c r="U2256"/>
      <c r="V2256"/>
      <c r="W2256" t="s">
        <v>6840</v>
      </c>
      <c r="X2256">
        <v>57763</v>
      </c>
      <c r="Y2256">
        <v>1421</v>
      </c>
      <c r="Z2256">
        <v>7</v>
      </c>
      <c r="AA2256">
        <v>10</v>
      </c>
      <c r="AB2256">
        <v>67</v>
      </c>
      <c r="AC2256">
        <v>17</v>
      </c>
      <c r="AD2256" t="s">
        <v>1020</v>
      </c>
      <c r="AE2256">
        <f>COUNTIF($E$2:E2256,E2256)</f>
        <v>4</v>
      </c>
      <c r="AF2256">
        <f>COUNTIF($H$2:$H2256,H2256)</f>
        <v>0</v>
      </c>
      <c r="AG2256">
        <f>COUNTIF($M$2:M2256,M2256)</f>
        <v>4</v>
      </c>
      <c r="AH2256">
        <f>COUNTIF($O$2:O2256,O2256)</f>
        <v>0</v>
      </c>
      <c r="AI2256">
        <f>COUNTIF($Q$2:Q2256,Q2256)</f>
        <v>4</v>
      </c>
      <c r="AJ2256">
        <f>COUNTIF($S$2:S2256,S2256)</f>
        <v>976</v>
      </c>
      <c r="AK2256">
        <f t="shared" si="35"/>
        <v>56.4091796875</v>
      </c>
      <c r="AL2256">
        <f>IF(AD2256="",0,COUNTIF($AD$2:AD2256,AD2256))</f>
        <v>2</v>
      </c>
    </row>
    <row r="2257" spans="1:38">
      <c r="A2257" t="s">
        <v>6919</v>
      </c>
      <c r="B2257" t="s">
        <v>56</v>
      </c>
      <c r="C2257">
        <v>200</v>
      </c>
      <c r="D2257" t="s">
        <v>54</v>
      </c>
      <c r="E2257" t="s">
        <v>1022</v>
      </c>
      <c r="F2257">
        <v>60</v>
      </c>
      <c r="G2257">
        <v>498</v>
      </c>
      <c r="H2257"/>
      <c r="I2257">
        <v>0</v>
      </c>
      <c r="J2257">
        <v>0</v>
      </c>
      <c r="K2257"/>
      <c r="L2257">
        <v>0</v>
      </c>
      <c r="M2257" t="s">
        <v>1023</v>
      </c>
      <c r="N2257">
        <v>43</v>
      </c>
      <c r="O2257"/>
      <c r="P2257">
        <v>0</v>
      </c>
      <c r="Q2257" t="s">
        <v>1024</v>
      </c>
      <c r="R2257">
        <v>60</v>
      </c>
      <c r="S2257" t="s">
        <v>172</v>
      </c>
      <c r="T2257">
        <v>6</v>
      </c>
      <c r="U2257"/>
      <c r="V2257"/>
      <c r="W2257" t="s">
        <v>6840</v>
      </c>
      <c r="X2257">
        <v>55218</v>
      </c>
      <c r="Y2257">
        <v>936</v>
      </c>
      <c r="Z2257">
        <v>5</v>
      </c>
      <c r="AA2257">
        <v>49</v>
      </c>
      <c r="AB2257">
        <v>81</v>
      </c>
      <c r="AC2257">
        <v>13</v>
      </c>
      <c r="AD2257" t="s">
        <v>1025</v>
      </c>
      <c r="AE2257">
        <f>COUNTIF($E$2:E2257,E2257)</f>
        <v>3</v>
      </c>
      <c r="AF2257">
        <f>COUNTIF($H$2:$H2257,H2257)</f>
        <v>0</v>
      </c>
      <c r="AG2257">
        <f>COUNTIF($M$2:M2257,M2257)</f>
        <v>3</v>
      </c>
      <c r="AH2257">
        <f>COUNTIF($O$2:O2257,O2257)</f>
        <v>0</v>
      </c>
      <c r="AI2257">
        <f>COUNTIF($Q$2:Q2257,Q2257)</f>
        <v>3</v>
      </c>
      <c r="AJ2257">
        <f>COUNTIF($S$2:S2257,S2257)</f>
        <v>977</v>
      </c>
      <c r="AK2257">
        <f t="shared" si="35"/>
        <v>53.923828125</v>
      </c>
      <c r="AL2257">
        <f>IF(AD2257="",0,COUNTIF($AD$2:AD2257,AD2257))</f>
        <v>2</v>
      </c>
    </row>
    <row r="2258" spans="1:38">
      <c r="A2258" t="s">
        <v>6920</v>
      </c>
      <c r="B2258" t="s">
        <v>56</v>
      </c>
      <c r="C2258">
        <v>200</v>
      </c>
      <c r="D2258" t="s">
        <v>54</v>
      </c>
      <c r="E2258" t="s">
        <v>1022</v>
      </c>
      <c r="F2258">
        <v>60</v>
      </c>
      <c r="G2258">
        <v>498</v>
      </c>
      <c r="H2258"/>
      <c r="I2258">
        <v>0</v>
      </c>
      <c r="J2258">
        <v>0</v>
      </c>
      <c r="K2258"/>
      <c r="L2258">
        <v>0</v>
      </c>
      <c r="M2258" t="s">
        <v>1023</v>
      </c>
      <c r="N2258">
        <v>43</v>
      </c>
      <c r="O2258"/>
      <c r="P2258">
        <v>0</v>
      </c>
      <c r="Q2258" t="s">
        <v>1024</v>
      </c>
      <c r="R2258">
        <v>60</v>
      </c>
      <c r="S2258" t="s">
        <v>172</v>
      </c>
      <c r="T2258">
        <v>6</v>
      </c>
      <c r="U2258"/>
      <c r="V2258"/>
      <c r="W2258" t="s">
        <v>6840</v>
      </c>
      <c r="X2258">
        <v>55232</v>
      </c>
      <c r="Y2258">
        <v>936</v>
      </c>
      <c r="Z2258">
        <v>6</v>
      </c>
      <c r="AA2258">
        <v>4</v>
      </c>
      <c r="AB2258">
        <v>81</v>
      </c>
      <c r="AC2258">
        <v>13</v>
      </c>
      <c r="AD2258" t="s">
        <v>1027</v>
      </c>
      <c r="AE2258">
        <f>COUNTIF($E$2:E2258,E2258)</f>
        <v>4</v>
      </c>
      <c r="AF2258">
        <f>COUNTIF($H$2:$H2258,H2258)</f>
        <v>0</v>
      </c>
      <c r="AG2258">
        <f>COUNTIF($M$2:M2258,M2258)</f>
        <v>4</v>
      </c>
      <c r="AH2258">
        <f>COUNTIF($O$2:O2258,O2258)</f>
        <v>0</v>
      </c>
      <c r="AI2258">
        <f>COUNTIF($Q$2:Q2258,Q2258)</f>
        <v>4</v>
      </c>
      <c r="AJ2258">
        <f>COUNTIF($S$2:S2258,S2258)</f>
        <v>978</v>
      </c>
      <c r="AK2258">
        <f t="shared" si="35"/>
        <v>53.9375</v>
      </c>
      <c r="AL2258">
        <f>IF(AD2258="",0,COUNTIF($AD$2:AD2258,AD2258))</f>
        <v>2</v>
      </c>
    </row>
    <row r="2259" spans="1:38">
      <c r="A2259" t="s">
        <v>6921</v>
      </c>
      <c r="B2259" t="s">
        <v>56</v>
      </c>
      <c r="C2259">
        <v>200</v>
      </c>
      <c r="D2259" t="s">
        <v>54</v>
      </c>
      <c r="E2259" t="s">
        <v>1029</v>
      </c>
      <c r="F2259">
        <v>42</v>
      </c>
      <c r="G2259">
        <v>353</v>
      </c>
      <c r="H2259"/>
      <c r="I2259">
        <v>0</v>
      </c>
      <c r="J2259">
        <v>0</v>
      </c>
      <c r="K2259"/>
      <c r="L2259">
        <v>0</v>
      </c>
      <c r="M2259" t="s">
        <v>1029</v>
      </c>
      <c r="N2259">
        <v>42</v>
      </c>
      <c r="O2259"/>
      <c r="P2259">
        <v>0</v>
      </c>
      <c r="Q2259" t="s">
        <v>172</v>
      </c>
      <c r="R2259">
        <v>6</v>
      </c>
      <c r="S2259" t="s">
        <v>145</v>
      </c>
      <c r="T2259">
        <v>10</v>
      </c>
      <c r="U2259"/>
      <c r="V2259"/>
      <c r="W2259" t="s">
        <v>6840</v>
      </c>
      <c r="X2259">
        <v>56563</v>
      </c>
      <c r="Y2259">
        <v>1678</v>
      </c>
      <c r="Z2259">
        <v>6</v>
      </c>
      <c r="AA2259">
        <v>4</v>
      </c>
      <c r="AB2259">
        <v>61</v>
      </c>
      <c r="AC2259">
        <v>24</v>
      </c>
      <c r="AD2259" t="s">
        <v>1030</v>
      </c>
      <c r="AE2259">
        <f>COUNTIF($E$2:E2259,E2259)</f>
        <v>2</v>
      </c>
      <c r="AF2259">
        <f>COUNTIF($H$2:$H2259,H2259)</f>
        <v>0</v>
      </c>
      <c r="AG2259">
        <f>COUNTIF($M$2:M2259,M2259)</f>
        <v>2</v>
      </c>
      <c r="AH2259">
        <f>COUNTIF($O$2:O2259,O2259)</f>
        <v>0</v>
      </c>
      <c r="AI2259">
        <f>COUNTIF($Q$2:Q2259,Q2259)</f>
        <v>197</v>
      </c>
      <c r="AJ2259">
        <f>COUNTIF($S$2:S2259,S2259)</f>
        <v>200</v>
      </c>
      <c r="AK2259">
        <f t="shared" si="35"/>
        <v>55.2373046875</v>
      </c>
      <c r="AL2259">
        <f>IF(AD2259="",0,COUNTIF($AD$2:AD2259,AD2259))</f>
        <v>2</v>
      </c>
    </row>
    <row r="2260" spans="1:38">
      <c r="A2260" t="s">
        <v>6922</v>
      </c>
      <c r="B2260" t="s">
        <v>56</v>
      </c>
      <c r="C2260">
        <v>200</v>
      </c>
      <c r="D2260" t="s">
        <v>54</v>
      </c>
      <c r="E2260" t="s">
        <v>1032</v>
      </c>
      <c r="F2260">
        <v>57</v>
      </c>
      <c r="G2260">
        <v>446</v>
      </c>
      <c r="H2260"/>
      <c r="I2260">
        <v>0</v>
      </c>
      <c r="J2260">
        <v>0</v>
      </c>
      <c r="K2260"/>
      <c r="L2260">
        <v>0</v>
      </c>
      <c r="M2260" t="s">
        <v>1032</v>
      </c>
      <c r="N2260">
        <v>57</v>
      </c>
      <c r="O2260"/>
      <c r="P2260">
        <v>0</v>
      </c>
      <c r="Q2260" t="s">
        <v>1033</v>
      </c>
      <c r="R2260">
        <v>74</v>
      </c>
      <c r="S2260" t="s">
        <v>172</v>
      </c>
      <c r="T2260">
        <v>6</v>
      </c>
      <c r="U2260"/>
      <c r="V2260"/>
      <c r="W2260" t="s">
        <v>6840</v>
      </c>
      <c r="X2260">
        <v>53998</v>
      </c>
      <c r="Y2260">
        <v>1071</v>
      </c>
      <c r="Z2260">
        <v>7</v>
      </c>
      <c r="AA2260">
        <v>2</v>
      </c>
      <c r="AB2260">
        <v>64</v>
      </c>
      <c r="AC2260">
        <v>14</v>
      </c>
      <c r="AD2260" t="s">
        <v>1034</v>
      </c>
      <c r="AE2260">
        <f>COUNTIF($E$2:E2260,E2260)</f>
        <v>3</v>
      </c>
      <c r="AF2260">
        <f>COUNTIF($H$2:$H2260,H2260)</f>
        <v>0</v>
      </c>
      <c r="AG2260">
        <f>COUNTIF($M$2:M2260,M2260)</f>
        <v>3</v>
      </c>
      <c r="AH2260">
        <f>COUNTIF($O$2:O2260,O2260)</f>
        <v>0</v>
      </c>
      <c r="AI2260">
        <f>COUNTIF($Q$2:Q2260,Q2260)</f>
        <v>3</v>
      </c>
      <c r="AJ2260">
        <f>COUNTIF($S$2:S2260,S2260)</f>
        <v>979</v>
      </c>
      <c r="AK2260">
        <f t="shared" si="35"/>
        <v>52.732421875</v>
      </c>
      <c r="AL2260">
        <f>IF(AD2260="",0,COUNTIF($AD$2:AD2260,AD2260))</f>
        <v>2</v>
      </c>
    </row>
    <row r="2261" spans="1:38">
      <c r="A2261" t="s">
        <v>6923</v>
      </c>
      <c r="B2261" t="s">
        <v>56</v>
      </c>
      <c r="C2261">
        <v>200</v>
      </c>
      <c r="D2261" t="s">
        <v>54</v>
      </c>
      <c r="E2261" t="s">
        <v>1032</v>
      </c>
      <c r="F2261">
        <v>57</v>
      </c>
      <c r="G2261">
        <v>446</v>
      </c>
      <c r="H2261"/>
      <c r="I2261">
        <v>0</v>
      </c>
      <c r="J2261">
        <v>0</v>
      </c>
      <c r="K2261"/>
      <c r="L2261">
        <v>0</v>
      </c>
      <c r="M2261" t="s">
        <v>1032</v>
      </c>
      <c r="N2261">
        <v>57</v>
      </c>
      <c r="O2261"/>
      <c r="P2261">
        <v>0</v>
      </c>
      <c r="Q2261" t="s">
        <v>1033</v>
      </c>
      <c r="R2261">
        <v>74</v>
      </c>
      <c r="S2261" t="s">
        <v>172</v>
      </c>
      <c r="T2261">
        <v>6</v>
      </c>
      <c r="U2261"/>
      <c r="V2261"/>
      <c r="W2261" t="s">
        <v>6840</v>
      </c>
      <c r="X2261">
        <v>53998</v>
      </c>
      <c r="Y2261">
        <v>1071</v>
      </c>
      <c r="Z2261">
        <v>8</v>
      </c>
      <c r="AA2261">
        <v>4</v>
      </c>
      <c r="AB2261">
        <v>64</v>
      </c>
      <c r="AC2261">
        <v>14</v>
      </c>
      <c r="AD2261" t="s">
        <v>1036</v>
      </c>
      <c r="AE2261">
        <f>COUNTIF($E$2:E2261,E2261)</f>
        <v>4</v>
      </c>
      <c r="AF2261">
        <f>COUNTIF($H$2:$H2261,H2261)</f>
        <v>0</v>
      </c>
      <c r="AG2261">
        <f>COUNTIF($M$2:M2261,M2261)</f>
        <v>4</v>
      </c>
      <c r="AH2261">
        <f>COUNTIF($O$2:O2261,O2261)</f>
        <v>0</v>
      </c>
      <c r="AI2261">
        <f>COUNTIF($Q$2:Q2261,Q2261)</f>
        <v>4</v>
      </c>
      <c r="AJ2261">
        <f>COUNTIF($S$2:S2261,S2261)</f>
        <v>980</v>
      </c>
      <c r="AK2261">
        <f t="shared" si="35"/>
        <v>52.732421875</v>
      </c>
      <c r="AL2261">
        <f>IF(AD2261="",0,COUNTIF($AD$2:AD2261,AD2261))</f>
        <v>2</v>
      </c>
    </row>
    <row r="2262" spans="1:38">
      <c r="A2262" t="s">
        <v>6924</v>
      </c>
      <c r="B2262" t="s">
        <v>56</v>
      </c>
      <c r="C2262">
        <v>200</v>
      </c>
      <c r="D2262" t="s">
        <v>54</v>
      </c>
      <c r="E2262" t="s">
        <v>1038</v>
      </c>
      <c r="F2262">
        <v>34</v>
      </c>
      <c r="G2262">
        <v>281</v>
      </c>
      <c r="H2262"/>
      <c r="I2262">
        <v>0</v>
      </c>
      <c r="J2262">
        <v>0</v>
      </c>
      <c r="K2262"/>
      <c r="L2262">
        <v>0</v>
      </c>
      <c r="M2262" t="s">
        <v>1038</v>
      </c>
      <c r="N2262">
        <v>34</v>
      </c>
      <c r="O2262"/>
      <c r="P2262">
        <v>0</v>
      </c>
      <c r="Q2262" t="s">
        <v>172</v>
      </c>
      <c r="R2262">
        <v>6</v>
      </c>
      <c r="S2262" t="s">
        <v>145</v>
      </c>
      <c r="T2262">
        <v>10</v>
      </c>
      <c r="U2262"/>
      <c r="V2262"/>
      <c r="W2262" t="s">
        <v>6840</v>
      </c>
      <c r="X2262">
        <v>49085</v>
      </c>
      <c r="Y2262">
        <v>590</v>
      </c>
      <c r="Z2262">
        <v>7</v>
      </c>
      <c r="AA2262">
        <v>4</v>
      </c>
      <c r="AB2262">
        <v>61</v>
      </c>
      <c r="AC2262">
        <v>15</v>
      </c>
      <c r="AD2262" t="s">
        <v>1039</v>
      </c>
      <c r="AE2262">
        <f>COUNTIF($E$2:E2262,E2262)</f>
        <v>2</v>
      </c>
      <c r="AF2262">
        <f>COUNTIF($H$2:$H2262,H2262)</f>
        <v>0</v>
      </c>
      <c r="AG2262">
        <f>COUNTIF($M$2:M2262,M2262)</f>
        <v>2</v>
      </c>
      <c r="AH2262">
        <f>COUNTIF($O$2:O2262,O2262)</f>
        <v>0</v>
      </c>
      <c r="AI2262">
        <f>COUNTIF($Q$2:Q2262,Q2262)</f>
        <v>198</v>
      </c>
      <c r="AJ2262">
        <f>COUNTIF($S$2:S2262,S2262)</f>
        <v>201</v>
      </c>
      <c r="AK2262">
        <f t="shared" si="35"/>
        <v>47.9345703125</v>
      </c>
      <c r="AL2262">
        <f>IF(AD2262="",0,COUNTIF($AD$2:AD2262,AD2262))</f>
        <v>2</v>
      </c>
    </row>
    <row r="2263" spans="1:38">
      <c r="A2263" t="s">
        <v>6925</v>
      </c>
      <c r="B2263" t="s">
        <v>56</v>
      </c>
      <c r="C2263">
        <v>200</v>
      </c>
      <c r="D2263" t="s">
        <v>54</v>
      </c>
      <c r="E2263" t="s">
        <v>1041</v>
      </c>
      <c r="F2263">
        <v>38</v>
      </c>
      <c r="G2263">
        <v>335</v>
      </c>
      <c r="H2263"/>
      <c r="I2263">
        <v>0</v>
      </c>
      <c r="J2263">
        <v>0</v>
      </c>
      <c r="K2263"/>
      <c r="L2263">
        <v>0</v>
      </c>
      <c r="M2263" t="s">
        <v>1041</v>
      </c>
      <c r="N2263">
        <v>38</v>
      </c>
      <c r="O2263"/>
      <c r="P2263">
        <v>0</v>
      </c>
      <c r="Q2263" t="s">
        <v>1042</v>
      </c>
      <c r="R2263">
        <v>55</v>
      </c>
      <c r="S2263" t="s">
        <v>172</v>
      </c>
      <c r="T2263">
        <v>6</v>
      </c>
      <c r="U2263"/>
      <c r="V2263"/>
      <c r="W2263" t="s">
        <v>6840</v>
      </c>
      <c r="X2263">
        <v>58037</v>
      </c>
      <c r="Y2263">
        <v>1499</v>
      </c>
      <c r="Z2263">
        <v>6</v>
      </c>
      <c r="AA2263">
        <v>5</v>
      </c>
      <c r="AB2263">
        <v>67</v>
      </c>
      <c r="AC2263">
        <v>16</v>
      </c>
      <c r="AD2263" t="s">
        <v>1043</v>
      </c>
      <c r="AE2263">
        <f>COUNTIF($E$2:E2263,E2263)</f>
        <v>3</v>
      </c>
      <c r="AF2263">
        <f>COUNTIF($H$2:$H2263,H2263)</f>
        <v>0</v>
      </c>
      <c r="AG2263">
        <f>COUNTIF($M$2:M2263,M2263)</f>
        <v>3</v>
      </c>
      <c r="AH2263">
        <f>COUNTIF($O$2:O2263,O2263)</f>
        <v>0</v>
      </c>
      <c r="AI2263">
        <f>COUNTIF($Q$2:Q2263,Q2263)</f>
        <v>3</v>
      </c>
      <c r="AJ2263">
        <f>COUNTIF($S$2:S2263,S2263)</f>
        <v>981</v>
      </c>
      <c r="AK2263">
        <f t="shared" si="35"/>
        <v>56.6767578125</v>
      </c>
      <c r="AL2263">
        <f>IF(AD2263="",0,COUNTIF($AD$2:AD2263,AD2263))</f>
        <v>2</v>
      </c>
    </row>
    <row r="2264" spans="1:38">
      <c r="A2264" t="s">
        <v>6926</v>
      </c>
      <c r="B2264" t="s">
        <v>56</v>
      </c>
      <c r="C2264">
        <v>200</v>
      </c>
      <c r="D2264" t="s">
        <v>54</v>
      </c>
      <c r="E2264" t="s">
        <v>1041</v>
      </c>
      <c r="F2264">
        <v>38</v>
      </c>
      <c r="G2264">
        <v>335</v>
      </c>
      <c r="H2264"/>
      <c r="I2264">
        <v>0</v>
      </c>
      <c r="J2264">
        <v>0</v>
      </c>
      <c r="K2264"/>
      <c r="L2264">
        <v>0</v>
      </c>
      <c r="M2264" t="s">
        <v>1041</v>
      </c>
      <c r="N2264">
        <v>38</v>
      </c>
      <c r="O2264"/>
      <c r="P2264">
        <v>0</v>
      </c>
      <c r="Q2264" t="s">
        <v>1042</v>
      </c>
      <c r="R2264">
        <v>55</v>
      </c>
      <c r="S2264" t="s">
        <v>172</v>
      </c>
      <c r="T2264">
        <v>6</v>
      </c>
      <c r="U2264"/>
      <c r="V2264"/>
      <c r="W2264" t="s">
        <v>6840</v>
      </c>
      <c r="X2264">
        <v>58048</v>
      </c>
      <c r="Y2264">
        <v>1499</v>
      </c>
      <c r="Z2264">
        <v>7</v>
      </c>
      <c r="AA2264">
        <v>10</v>
      </c>
      <c r="AB2264">
        <v>67</v>
      </c>
      <c r="AC2264">
        <v>16</v>
      </c>
      <c r="AD2264" t="s">
        <v>1045</v>
      </c>
      <c r="AE2264">
        <f>COUNTIF($E$2:E2264,E2264)</f>
        <v>4</v>
      </c>
      <c r="AF2264">
        <f>COUNTIF($H$2:$H2264,H2264)</f>
        <v>0</v>
      </c>
      <c r="AG2264">
        <f>COUNTIF($M$2:M2264,M2264)</f>
        <v>4</v>
      </c>
      <c r="AH2264">
        <f>COUNTIF($O$2:O2264,O2264)</f>
        <v>0</v>
      </c>
      <c r="AI2264">
        <f>COUNTIF($Q$2:Q2264,Q2264)</f>
        <v>4</v>
      </c>
      <c r="AJ2264">
        <f>COUNTIF($S$2:S2264,S2264)</f>
        <v>982</v>
      </c>
      <c r="AK2264">
        <f t="shared" si="35"/>
        <v>56.6875</v>
      </c>
      <c r="AL2264">
        <f>IF(AD2264="",0,COUNTIF($AD$2:AD2264,AD2264))</f>
        <v>2</v>
      </c>
    </row>
    <row r="2265" spans="1:38">
      <c r="A2265" t="s">
        <v>6927</v>
      </c>
      <c r="B2265" t="s">
        <v>56</v>
      </c>
      <c r="C2265">
        <v>200</v>
      </c>
      <c r="D2265" t="s">
        <v>54</v>
      </c>
      <c r="E2265" t="s">
        <v>1047</v>
      </c>
      <c r="F2265">
        <v>52</v>
      </c>
      <c r="G2265">
        <v>425</v>
      </c>
      <c r="H2265"/>
      <c r="I2265">
        <v>0</v>
      </c>
      <c r="J2265">
        <v>0</v>
      </c>
      <c r="K2265"/>
      <c r="L2265">
        <v>0</v>
      </c>
      <c r="M2265" t="s">
        <v>1048</v>
      </c>
      <c r="N2265">
        <v>31</v>
      </c>
      <c r="O2265"/>
      <c r="P2265">
        <v>0</v>
      </c>
      <c r="Q2265" t="s">
        <v>1049</v>
      </c>
      <c r="R2265">
        <v>49</v>
      </c>
      <c r="S2265" t="s">
        <v>172</v>
      </c>
      <c r="T2265">
        <v>6</v>
      </c>
      <c r="U2265"/>
      <c r="V2265"/>
      <c r="W2265" t="s">
        <v>6840</v>
      </c>
      <c r="X2265">
        <v>53870</v>
      </c>
      <c r="Y2265">
        <v>861</v>
      </c>
      <c r="Z2265">
        <v>5</v>
      </c>
      <c r="AA2265">
        <v>53</v>
      </c>
      <c r="AB2265">
        <v>79</v>
      </c>
      <c r="AC2265">
        <v>15</v>
      </c>
      <c r="AD2265" t="s">
        <v>1050</v>
      </c>
      <c r="AE2265">
        <f>COUNTIF($E$2:E2265,E2265)</f>
        <v>3</v>
      </c>
      <c r="AF2265">
        <f>COUNTIF($H$2:$H2265,H2265)</f>
        <v>0</v>
      </c>
      <c r="AG2265">
        <f>COUNTIF($M$2:M2265,M2265)</f>
        <v>3</v>
      </c>
      <c r="AH2265">
        <f>COUNTIF($O$2:O2265,O2265)</f>
        <v>0</v>
      </c>
      <c r="AI2265">
        <f>COUNTIF($Q$2:Q2265,Q2265)</f>
        <v>3</v>
      </c>
      <c r="AJ2265">
        <f>COUNTIF($S$2:S2265,S2265)</f>
        <v>983</v>
      </c>
      <c r="AK2265">
        <f t="shared" si="35"/>
        <v>52.607421875</v>
      </c>
      <c r="AL2265">
        <f>IF(AD2265="",0,COUNTIF($AD$2:AD2265,AD2265))</f>
        <v>2</v>
      </c>
    </row>
    <row r="2266" spans="1:38">
      <c r="A2266" t="s">
        <v>6928</v>
      </c>
      <c r="B2266" t="s">
        <v>56</v>
      </c>
      <c r="C2266">
        <v>200</v>
      </c>
      <c r="D2266" t="s">
        <v>54</v>
      </c>
      <c r="E2266" t="s">
        <v>1047</v>
      </c>
      <c r="F2266">
        <v>52</v>
      </c>
      <c r="G2266">
        <v>425</v>
      </c>
      <c r="H2266"/>
      <c r="I2266">
        <v>0</v>
      </c>
      <c r="J2266">
        <v>0</v>
      </c>
      <c r="K2266"/>
      <c r="L2266">
        <v>0</v>
      </c>
      <c r="M2266" t="s">
        <v>1048</v>
      </c>
      <c r="N2266">
        <v>31</v>
      </c>
      <c r="O2266"/>
      <c r="P2266">
        <v>0</v>
      </c>
      <c r="Q2266" t="s">
        <v>1049</v>
      </c>
      <c r="R2266">
        <v>49</v>
      </c>
      <c r="S2266" t="s">
        <v>172</v>
      </c>
      <c r="T2266">
        <v>6</v>
      </c>
      <c r="U2266"/>
      <c r="V2266"/>
      <c r="W2266" t="s">
        <v>6840</v>
      </c>
      <c r="X2266">
        <v>53887</v>
      </c>
      <c r="Y2266">
        <v>861</v>
      </c>
      <c r="Z2266">
        <v>6</v>
      </c>
      <c r="AA2266">
        <v>2</v>
      </c>
      <c r="AB2266">
        <v>79</v>
      </c>
      <c r="AC2266">
        <v>15</v>
      </c>
      <c r="AD2266" t="s">
        <v>1052</v>
      </c>
      <c r="AE2266">
        <f>COUNTIF($E$2:E2266,E2266)</f>
        <v>4</v>
      </c>
      <c r="AF2266">
        <f>COUNTIF($H$2:$H2266,H2266)</f>
        <v>0</v>
      </c>
      <c r="AG2266">
        <f>COUNTIF($M$2:M2266,M2266)</f>
        <v>4</v>
      </c>
      <c r="AH2266">
        <f>COUNTIF($O$2:O2266,O2266)</f>
        <v>0</v>
      </c>
      <c r="AI2266">
        <f>COUNTIF($Q$2:Q2266,Q2266)</f>
        <v>4</v>
      </c>
      <c r="AJ2266">
        <f>COUNTIF($S$2:S2266,S2266)</f>
        <v>984</v>
      </c>
      <c r="AK2266">
        <f t="shared" si="35"/>
        <v>52.6240234375</v>
      </c>
      <c r="AL2266">
        <f>IF(AD2266="",0,COUNTIF($AD$2:AD2266,AD2266))</f>
        <v>2</v>
      </c>
    </row>
    <row r="2267" spans="1:38">
      <c r="A2267" t="s">
        <v>6929</v>
      </c>
      <c r="B2267" t="s">
        <v>56</v>
      </c>
      <c r="C2267">
        <v>200</v>
      </c>
      <c r="D2267" t="s">
        <v>54</v>
      </c>
      <c r="E2267" t="s">
        <v>1054</v>
      </c>
      <c r="F2267">
        <v>44</v>
      </c>
      <c r="G2267">
        <v>380</v>
      </c>
      <c r="H2267"/>
      <c r="I2267">
        <v>0</v>
      </c>
      <c r="J2267">
        <v>0</v>
      </c>
      <c r="K2267"/>
      <c r="L2267">
        <v>0</v>
      </c>
      <c r="M2267" t="s">
        <v>1054</v>
      </c>
      <c r="N2267">
        <v>44</v>
      </c>
      <c r="O2267"/>
      <c r="P2267">
        <v>0</v>
      </c>
      <c r="Q2267" t="s">
        <v>1055</v>
      </c>
      <c r="R2267">
        <v>62</v>
      </c>
      <c r="S2267" t="s">
        <v>172</v>
      </c>
      <c r="T2267">
        <v>6</v>
      </c>
      <c r="U2267"/>
      <c r="V2267"/>
      <c r="W2267" t="s">
        <v>6840</v>
      </c>
      <c r="X2267">
        <v>51879</v>
      </c>
      <c r="Y2267">
        <v>879</v>
      </c>
      <c r="Z2267">
        <v>6</v>
      </c>
      <c r="AA2267">
        <v>4</v>
      </c>
      <c r="AB2267">
        <v>62</v>
      </c>
      <c r="AC2267">
        <v>14</v>
      </c>
      <c r="AD2267" t="s">
        <v>1056</v>
      </c>
      <c r="AE2267">
        <f>COUNTIF($E$2:E2267,E2267)</f>
        <v>3</v>
      </c>
      <c r="AF2267">
        <f>COUNTIF($H$2:$H2267,H2267)</f>
        <v>0</v>
      </c>
      <c r="AG2267">
        <f>COUNTIF($M$2:M2267,M2267)</f>
        <v>3</v>
      </c>
      <c r="AH2267">
        <f>COUNTIF($O$2:O2267,O2267)</f>
        <v>0</v>
      </c>
      <c r="AI2267">
        <f>COUNTIF($Q$2:Q2267,Q2267)</f>
        <v>3</v>
      </c>
      <c r="AJ2267">
        <f>COUNTIF($S$2:S2267,S2267)</f>
        <v>985</v>
      </c>
      <c r="AK2267">
        <f t="shared" si="35"/>
        <v>50.6630859375</v>
      </c>
      <c r="AL2267">
        <f>IF(AD2267="",0,COUNTIF($AD$2:AD2267,AD2267))</f>
        <v>2</v>
      </c>
    </row>
    <row r="2268" spans="1:38">
      <c r="A2268" t="s">
        <v>6930</v>
      </c>
      <c r="B2268" t="s">
        <v>56</v>
      </c>
      <c r="C2268">
        <v>200</v>
      </c>
      <c r="D2268" t="s">
        <v>54</v>
      </c>
      <c r="E2268" t="s">
        <v>1054</v>
      </c>
      <c r="F2268">
        <v>44</v>
      </c>
      <c r="G2268">
        <v>380</v>
      </c>
      <c r="H2268"/>
      <c r="I2268">
        <v>0</v>
      </c>
      <c r="J2268">
        <v>0</v>
      </c>
      <c r="K2268"/>
      <c r="L2268">
        <v>0</v>
      </c>
      <c r="M2268" t="s">
        <v>1054</v>
      </c>
      <c r="N2268">
        <v>44</v>
      </c>
      <c r="O2268"/>
      <c r="P2268">
        <v>0</v>
      </c>
      <c r="Q2268" t="s">
        <v>1055</v>
      </c>
      <c r="R2268">
        <v>62</v>
      </c>
      <c r="S2268" t="s">
        <v>172</v>
      </c>
      <c r="T2268">
        <v>6</v>
      </c>
      <c r="U2268"/>
      <c r="V2268"/>
      <c r="W2268" t="s">
        <v>6840</v>
      </c>
      <c r="X2268">
        <v>51907</v>
      </c>
      <c r="Y2268">
        <v>879</v>
      </c>
      <c r="Z2268">
        <v>7</v>
      </c>
      <c r="AA2268">
        <v>2</v>
      </c>
      <c r="AB2268">
        <v>62</v>
      </c>
      <c r="AC2268">
        <v>14</v>
      </c>
      <c r="AD2268" t="s">
        <v>1058</v>
      </c>
      <c r="AE2268">
        <f>COUNTIF($E$2:E2268,E2268)</f>
        <v>4</v>
      </c>
      <c r="AF2268">
        <f>COUNTIF($H$2:$H2268,H2268)</f>
        <v>0</v>
      </c>
      <c r="AG2268">
        <f>COUNTIF($M$2:M2268,M2268)</f>
        <v>4</v>
      </c>
      <c r="AH2268">
        <f>COUNTIF($O$2:O2268,O2268)</f>
        <v>0</v>
      </c>
      <c r="AI2268">
        <f>COUNTIF($Q$2:Q2268,Q2268)</f>
        <v>4</v>
      </c>
      <c r="AJ2268">
        <f>COUNTIF($S$2:S2268,S2268)</f>
        <v>986</v>
      </c>
      <c r="AK2268">
        <f t="shared" si="35"/>
        <v>50.6904296875</v>
      </c>
      <c r="AL2268">
        <f>IF(AD2268="",0,COUNTIF($AD$2:AD2268,AD2268))</f>
        <v>2</v>
      </c>
    </row>
    <row r="2269" spans="1:38">
      <c r="A2269" t="s">
        <v>6931</v>
      </c>
      <c r="B2269" t="s">
        <v>56</v>
      </c>
      <c r="C2269">
        <v>200</v>
      </c>
      <c r="D2269" t="s">
        <v>54</v>
      </c>
      <c r="E2269" t="s">
        <v>1060</v>
      </c>
      <c r="F2269">
        <v>36</v>
      </c>
      <c r="G2269">
        <v>302</v>
      </c>
      <c r="H2269"/>
      <c r="I2269">
        <v>0</v>
      </c>
      <c r="J2269">
        <v>0</v>
      </c>
      <c r="K2269"/>
      <c r="L2269">
        <v>0</v>
      </c>
      <c r="M2269" t="s">
        <v>1060</v>
      </c>
      <c r="N2269">
        <v>36</v>
      </c>
      <c r="O2269"/>
      <c r="P2269">
        <v>0</v>
      </c>
      <c r="Q2269" t="s">
        <v>1061</v>
      </c>
      <c r="R2269">
        <v>53</v>
      </c>
      <c r="S2269" t="s">
        <v>172</v>
      </c>
      <c r="T2269">
        <v>6</v>
      </c>
      <c r="U2269"/>
      <c r="V2269"/>
      <c r="W2269" t="s">
        <v>6840</v>
      </c>
      <c r="X2269">
        <v>57710</v>
      </c>
      <c r="Y2269">
        <v>1547</v>
      </c>
      <c r="Z2269">
        <v>6</v>
      </c>
      <c r="AA2269">
        <v>4</v>
      </c>
      <c r="AB2269">
        <v>67</v>
      </c>
      <c r="AC2269">
        <v>16</v>
      </c>
      <c r="AD2269" t="s">
        <v>1062</v>
      </c>
      <c r="AE2269">
        <f>COUNTIF($E$2:E2269,E2269)</f>
        <v>3</v>
      </c>
      <c r="AF2269">
        <f>COUNTIF($H$2:$H2269,H2269)</f>
        <v>0</v>
      </c>
      <c r="AG2269">
        <f>COUNTIF($M$2:M2269,M2269)</f>
        <v>3</v>
      </c>
      <c r="AH2269">
        <f>COUNTIF($O$2:O2269,O2269)</f>
        <v>0</v>
      </c>
      <c r="AI2269">
        <f>COUNTIF($Q$2:Q2269,Q2269)</f>
        <v>3</v>
      </c>
      <c r="AJ2269">
        <f>COUNTIF($S$2:S2269,S2269)</f>
        <v>987</v>
      </c>
      <c r="AK2269">
        <f t="shared" si="35"/>
        <v>56.357421875</v>
      </c>
      <c r="AL2269">
        <f>IF(AD2269="",0,COUNTIF($AD$2:AD2269,AD2269))</f>
        <v>2</v>
      </c>
    </row>
    <row r="2270" spans="1:38">
      <c r="A2270" t="s">
        <v>6932</v>
      </c>
      <c r="B2270" t="s">
        <v>56</v>
      </c>
      <c r="C2270">
        <v>200</v>
      </c>
      <c r="D2270" t="s">
        <v>54</v>
      </c>
      <c r="E2270" t="s">
        <v>1060</v>
      </c>
      <c r="F2270">
        <v>36</v>
      </c>
      <c r="G2270">
        <v>302</v>
      </c>
      <c r="H2270"/>
      <c r="I2270">
        <v>0</v>
      </c>
      <c r="J2270">
        <v>0</v>
      </c>
      <c r="K2270"/>
      <c r="L2270">
        <v>0</v>
      </c>
      <c r="M2270" t="s">
        <v>1060</v>
      </c>
      <c r="N2270">
        <v>36</v>
      </c>
      <c r="O2270"/>
      <c r="P2270">
        <v>0</v>
      </c>
      <c r="Q2270" t="s">
        <v>1061</v>
      </c>
      <c r="R2270">
        <v>53</v>
      </c>
      <c r="S2270" t="s">
        <v>172</v>
      </c>
      <c r="T2270">
        <v>6</v>
      </c>
      <c r="U2270"/>
      <c r="V2270"/>
      <c r="W2270" t="s">
        <v>6840</v>
      </c>
      <c r="X2270">
        <v>57703</v>
      </c>
      <c r="Y2270">
        <v>1547</v>
      </c>
      <c r="Z2270">
        <v>7</v>
      </c>
      <c r="AA2270">
        <v>8</v>
      </c>
      <c r="AB2270">
        <v>67</v>
      </c>
      <c r="AC2270">
        <v>16</v>
      </c>
      <c r="AD2270" t="s">
        <v>1064</v>
      </c>
      <c r="AE2270">
        <f>COUNTIF($E$2:E2270,E2270)</f>
        <v>4</v>
      </c>
      <c r="AF2270">
        <f>COUNTIF($H$2:$H2270,H2270)</f>
        <v>0</v>
      </c>
      <c r="AG2270">
        <f>COUNTIF($M$2:M2270,M2270)</f>
        <v>4</v>
      </c>
      <c r="AH2270">
        <f>COUNTIF($O$2:O2270,O2270)</f>
        <v>0</v>
      </c>
      <c r="AI2270">
        <f>COUNTIF($Q$2:Q2270,Q2270)</f>
        <v>4</v>
      </c>
      <c r="AJ2270">
        <f>COUNTIF($S$2:S2270,S2270)</f>
        <v>988</v>
      </c>
      <c r="AK2270">
        <f t="shared" si="35"/>
        <v>56.3505859375</v>
      </c>
      <c r="AL2270">
        <f>IF(AD2270="",0,COUNTIF($AD$2:AD2270,AD2270))</f>
        <v>2</v>
      </c>
    </row>
    <row r="2271" spans="1:38">
      <c r="A2271" t="s">
        <v>6933</v>
      </c>
      <c r="B2271" t="s">
        <v>56</v>
      </c>
      <c r="C2271">
        <v>200</v>
      </c>
      <c r="D2271" t="s">
        <v>54</v>
      </c>
      <c r="E2271" t="s">
        <v>1066</v>
      </c>
      <c r="F2271">
        <v>25</v>
      </c>
      <c r="G2271">
        <v>212</v>
      </c>
      <c r="H2271"/>
      <c r="I2271">
        <v>0</v>
      </c>
      <c r="J2271">
        <v>0</v>
      </c>
      <c r="K2271"/>
      <c r="L2271">
        <v>0</v>
      </c>
      <c r="M2271" t="s">
        <v>1066</v>
      </c>
      <c r="N2271">
        <v>25</v>
      </c>
      <c r="O2271"/>
      <c r="P2271">
        <v>0</v>
      </c>
      <c r="Q2271" t="s">
        <v>1067</v>
      </c>
      <c r="R2271">
        <v>43</v>
      </c>
      <c r="S2271" t="s">
        <v>172</v>
      </c>
      <c r="T2271">
        <v>6</v>
      </c>
      <c r="U2271"/>
      <c r="V2271"/>
      <c r="W2271" t="s">
        <v>6840</v>
      </c>
      <c r="X2271">
        <v>50135</v>
      </c>
      <c r="Y2271">
        <v>589</v>
      </c>
      <c r="Z2271">
        <v>5</v>
      </c>
      <c r="AA2271">
        <v>6</v>
      </c>
      <c r="AB2271">
        <v>62</v>
      </c>
      <c r="AC2271">
        <v>15</v>
      </c>
      <c r="AD2271" t="s">
        <v>1068</v>
      </c>
      <c r="AE2271">
        <f>COUNTIF($E$2:E2271,E2271)</f>
        <v>3</v>
      </c>
      <c r="AF2271">
        <f>COUNTIF($H$2:$H2271,H2271)</f>
        <v>0</v>
      </c>
      <c r="AG2271">
        <f>COUNTIF($M$2:M2271,M2271)</f>
        <v>3</v>
      </c>
      <c r="AH2271">
        <f>COUNTIF($O$2:O2271,O2271)</f>
        <v>0</v>
      </c>
      <c r="AI2271">
        <f>COUNTIF($Q$2:Q2271,Q2271)</f>
        <v>3</v>
      </c>
      <c r="AJ2271">
        <f>COUNTIF($S$2:S2271,S2271)</f>
        <v>989</v>
      </c>
      <c r="AK2271">
        <f t="shared" si="35"/>
        <v>48.9599609375</v>
      </c>
      <c r="AL2271">
        <f>IF(AD2271="",0,COUNTIF($AD$2:AD2271,AD2271))</f>
        <v>2</v>
      </c>
    </row>
    <row r="2272" spans="1:38">
      <c r="A2272" t="s">
        <v>6934</v>
      </c>
      <c r="B2272" t="s">
        <v>56</v>
      </c>
      <c r="C2272">
        <v>200</v>
      </c>
      <c r="D2272" t="s">
        <v>54</v>
      </c>
      <c r="E2272" t="s">
        <v>1066</v>
      </c>
      <c r="F2272">
        <v>25</v>
      </c>
      <c r="G2272">
        <v>212</v>
      </c>
      <c r="H2272"/>
      <c r="I2272">
        <v>0</v>
      </c>
      <c r="J2272">
        <v>0</v>
      </c>
      <c r="K2272"/>
      <c r="L2272">
        <v>0</v>
      </c>
      <c r="M2272" t="s">
        <v>1066</v>
      </c>
      <c r="N2272">
        <v>25</v>
      </c>
      <c r="O2272"/>
      <c r="P2272">
        <v>0</v>
      </c>
      <c r="Q2272" t="s">
        <v>1067</v>
      </c>
      <c r="R2272">
        <v>43</v>
      </c>
      <c r="S2272" t="s">
        <v>172</v>
      </c>
      <c r="T2272">
        <v>6</v>
      </c>
      <c r="U2272"/>
      <c r="V2272"/>
      <c r="W2272" t="s">
        <v>6840</v>
      </c>
      <c r="X2272">
        <v>50173</v>
      </c>
      <c r="Y2272">
        <v>589</v>
      </c>
      <c r="Z2272">
        <v>6</v>
      </c>
      <c r="AA2272">
        <v>2</v>
      </c>
      <c r="AB2272">
        <v>62</v>
      </c>
      <c r="AC2272">
        <v>15</v>
      </c>
      <c r="AD2272" t="s">
        <v>1070</v>
      </c>
      <c r="AE2272">
        <f>COUNTIF($E$2:E2272,E2272)</f>
        <v>4</v>
      </c>
      <c r="AF2272">
        <f>COUNTIF($H$2:$H2272,H2272)</f>
        <v>0</v>
      </c>
      <c r="AG2272">
        <f>COUNTIF($M$2:M2272,M2272)</f>
        <v>4</v>
      </c>
      <c r="AH2272">
        <f>COUNTIF($O$2:O2272,O2272)</f>
        <v>0</v>
      </c>
      <c r="AI2272">
        <f>COUNTIF($Q$2:Q2272,Q2272)</f>
        <v>4</v>
      </c>
      <c r="AJ2272">
        <f>COUNTIF($S$2:S2272,S2272)</f>
        <v>990</v>
      </c>
      <c r="AK2272">
        <f t="shared" si="35"/>
        <v>48.9970703125</v>
      </c>
      <c r="AL2272">
        <f>IF(AD2272="",0,COUNTIF($AD$2:AD2272,AD2272))</f>
        <v>2</v>
      </c>
    </row>
    <row r="2273" spans="1:38">
      <c r="A2273" t="s">
        <v>6935</v>
      </c>
      <c r="B2273" t="s">
        <v>56</v>
      </c>
      <c r="C2273">
        <v>200</v>
      </c>
      <c r="D2273" t="s">
        <v>54</v>
      </c>
      <c r="E2273" t="s">
        <v>1072</v>
      </c>
      <c r="F2273">
        <v>64</v>
      </c>
      <c r="G2273">
        <v>509</v>
      </c>
      <c r="H2273"/>
      <c r="I2273">
        <v>0</v>
      </c>
      <c r="J2273">
        <v>0</v>
      </c>
      <c r="K2273"/>
      <c r="L2273">
        <v>0</v>
      </c>
      <c r="M2273" t="s">
        <v>1073</v>
      </c>
      <c r="N2273">
        <v>43</v>
      </c>
      <c r="O2273"/>
      <c r="P2273">
        <v>0</v>
      </c>
      <c r="Q2273" t="s">
        <v>1074</v>
      </c>
      <c r="R2273">
        <v>60</v>
      </c>
      <c r="S2273" t="s">
        <v>172</v>
      </c>
      <c r="T2273">
        <v>6</v>
      </c>
      <c r="U2273"/>
      <c r="V2273"/>
      <c r="W2273" t="s">
        <v>6840</v>
      </c>
      <c r="X2273">
        <v>58185</v>
      </c>
      <c r="Y2273">
        <v>1097</v>
      </c>
      <c r="Z2273">
        <v>5</v>
      </c>
      <c r="AA2273">
        <v>42</v>
      </c>
      <c r="AB2273">
        <v>85</v>
      </c>
      <c r="AC2273">
        <v>16</v>
      </c>
      <c r="AD2273" t="s">
        <v>1075</v>
      </c>
      <c r="AE2273">
        <f>COUNTIF($E$2:E2273,E2273)</f>
        <v>3</v>
      </c>
      <c r="AF2273">
        <f>COUNTIF($H$2:$H2273,H2273)</f>
        <v>0</v>
      </c>
      <c r="AG2273">
        <f>COUNTIF($M$2:M2273,M2273)</f>
        <v>3</v>
      </c>
      <c r="AH2273">
        <f>COUNTIF($O$2:O2273,O2273)</f>
        <v>0</v>
      </c>
      <c r="AI2273">
        <f>COUNTIF($Q$2:Q2273,Q2273)</f>
        <v>3</v>
      </c>
      <c r="AJ2273">
        <f>COUNTIF($S$2:S2273,S2273)</f>
        <v>991</v>
      </c>
      <c r="AK2273">
        <f t="shared" si="35"/>
        <v>56.8212890625</v>
      </c>
      <c r="AL2273">
        <f>IF(AD2273="",0,COUNTIF($AD$2:AD2273,AD2273))</f>
        <v>2</v>
      </c>
    </row>
    <row r="2274" spans="1:38">
      <c r="A2274" t="s">
        <v>6936</v>
      </c>
      <c r="B2274" t="s">
        <v>56</v>
      </c>
      <c r="C2274">
        <v>200</v>
      </c>
      <c r="D2274" t="s">
        <v>54</v>
      </c>
      <c r="E2274" t="s">
        <v>1072</v>
      </c>
      <c r="F2274">
        <v>64</v>
      </c>
      <c r="G2274">
        <v>509</v>
      </c>
      <c r="H2274"/>
      <c r="I2274">
        <v>0</v>
      </c>
      <c r="J2274">
        <v>0</v>
      </c>
      <c r="K2274"/>
      <c r="L2274">
        <v>0</v>
      </c>
      <c r="M2274" t="s">
        <v>1073</v>
      </c>
      <c r="N2274">
        <v>43</v>
      </c>
      <c r="O2274"/>
      <c r="P2274">
        <v>0</v>
      </c>
      <c r="Q2274" t="s">
        <v>1074</v>
      </c>
      <c r="R2274">
        <v>60</v>
      </c>
      <c r="S2274" t="s">
        <v>172</v>
      </c>
      <c r="T2274">
        <v>6</v>
      </c>
      <c r="U2274"/>
      <c r="V2274"/>
      <c r="W2274" t="s">
        <v>6840</v>
      </c>
      <c r="X2274">
        <v>58171</v>
      </c>
      <c r="Y2274">
        <v>1097</v>
      </c>
      <c r="Z2274">
        <v>6</v>
      </c>
      <c r="AA2274">
        <v>8</v>
      </c>
      <c r="AB2274">
        <v>85</v>
      </c>
      <c r="AC2274">
        <v>16</v>
      </c>
      <c r="AD2274" t="s">
        <v>1077</v>
      </c>
      <c r="AE2274">
        <f>COUNTIF($E$2:E2274,E2274)</f>
        <v>4</v>
      </c>
      <c r="AF2274">
        <f>COUNTIF($H$2:$H2274,H2274)</f>
        <v>0</v>
      </c>
      <c r="AG2274">
        <f>COUNTIF($M$2:M2274,M2274)</f>
        <v>4</v>
      </c>
      <c r="AH2274">
        <f>COUNTIF($O$2:O2274,O2274)</f>
        <v>0</v>
      </c>
      <c r="AI2274">
        <f>COUNTIF($Q$2:Q2274,Q2274)</f>
        <v>4</v>
      </c>
      <c r="AJ2274">
        <f>COUNTIF($S$2:S2274,S2274)</f>
        <v>992</v>
      </c>
      <c r="AK2274">
        <f t="shared" si="35"/>
        <v>56.8076171875</v>
      </c>
      <c r="AL2274">
        <f>IF(AD2274="",0,COUNTIF($AD$2:AD2274,AD2274))</f>
        <v>2</v>
      </c>
    </row>
    <row r="2275" spans="1:38">
      <c r="A2275" t="s">
        <v>6937</v>
      </c>
      <c r="B2275" t="s">
        <v>56</v>
      </c>
      <c r="C2275">
        <v>200</v>
      </c>
      <c r="D2275" t="s">
        <v>54</v>
      </c>
      <c r="E2275" t="s">
        <v>1079</v>
      </c>
      <c r="F2275">
        <v>61</v>
      </c>
      <c r="G2275">
        <v>484</v>
      </c>
      <c r="H2275"/>
      <c r="I2275">
        <v>0</v>
      </c>
      <c r="J2275">
        <v>0</v>
      </c>
      <c r="K2275"/>
      <c r="L2275">
        <v>0</v>
      </c>
      <c r="M2275" t="s">
        <v>1079</v>
      </c>
      <c r="N2275">
        <v>61</v>
      </c>
      <c r="O2275"/>
      <c r="P2275">
        <v>0</v>
      </c>
      <c r="Q2275" t="s">
        <v>1080</v>
      </c>
      <c r="R2275">
        <v>78</v>
      </c>
      <c r="S2275" t="s">
        <v>172</v>
      </c>
      <c r="T2275">
        <v>6</v>
      </c>
      <c r="U2275"/>
      <c r="V2275"/>
      <c r="W2275" t="s">
        <v>6840</v>
      </c>
      <c r="X2275">
        <v>54027</v>
      </c>
      <c r="Y2275">
        <v>756</v>
      </c>
      <c r="Z2275">
        <v>6</v>
      </c>
      <c r="AA2275">
        <v>4</v>
      </c>
      <c r="AB2275">
        <v>66</v>
      </c>
      <c r="AC2275">
        <v>16</v>
      </c>
      <c r="AD2275" t="s">
        <v>1081</v>
      </c>
      <c r="AE2275">
        <f>COUNTIF($E$2:E2275,E2275)</f>
        <v>3</v>
      </c>
      <c r="AF2275">
        <f>COUNTIF($H$2:$H2275,H2275)</f>
        <v>0</v>
      </c>
      <c r="AG2275">
        <f>COUNTIF($M$2:M2275,M2275)</f>
        <v>3</v>
      </c>
      <c r="AH2275">
        <f>COUNTIF($O$2:O2275,O2275)</f>
        <v>0</v>
      </c>
      <c r="AI2275">
        <f>COUNTIF($Q$2:Q2275,Q2275)</f>
        <v>3</v>
      </c>
      <c r="AJ2275">
        <f>COUNTIF($S$2:S2275,S2275)</f>
        <v>993</v>
      </c>
      <c r="AK2275">
        <f t="shared" si="35"/>
        <v>52.7607421875</v>
      </c>
      <c r="AL2275">
        <f>IF(AD2275="",0,COUNTIF($AD$2:AD2275,AD2275))</f>
        <v>2</v>
      </c>
    </row>
    <row r="2276" spans="1:38">
      <c r="A2276" t="s">
        <v>6938</v>
      </c>
      <c r="B2276" t="s">
        <v>56</v>
      </c>
      <c r="C2276">
        <v>200</v>
      </c>
      <c r="D2276" t="s">
        <v>54</v>
      </c>
      <c r="E2276" t="s">
        <v>1079</v>
      </c>
      <c r="F2276">
        <v>61</v>
      </c>
      <c r="G2276">
        <v>484</v>
      </c>
      <c r="H2276"/>
      <c r="I2276">
        <v>0</v>
      </c>
      <c r="J2276">
        <v>0</v>
      </c>
      <c r="K2276"/>
      <c r="L2276">
        <v>0</v>
      </c>
      <c r="M2276" t="s">
        <v>1079</v>
      </c>
      <c r="N2276">
        <v>61</v>
      </c>
      <c r="O2276"/>
      <c r="P2276">
        <v>0</v>
      </c>
      <c r="Q2276" t="s">
        <v>1080</v>
      </c>
      <c r="R2276">
        <v>78</v>
      </c>
      <c r="S2276" t="s">
        <v>172</v>
      </c>
      <c r="T2276">
        <v>6</v>
      </c>
      <c r="U2276"/>
      <c r="V2276"/>
      <c r="W2276" t="s">
        <v>6840</v>
      </c>
      <c r="X2276">
        <v>54046</v>
      </c>
      <c r="Y2276">
        <v>756</v>
      </c>
      <c r="Z2276">
        <v>7</v>
      </c>
      <c r="AA2276">
        <v>8</v>
      </c>
      <c r="AB2276">
        <v>66</v>
      </c>
      <c r="AC2276">
        <v>16</v>
      </c>
      <c r="AD2276" t="s">
        <v>1083</v>
      </c>
      <c r="AE2276">
        <f>COUNTIF($E$2:E2276,E2276)</f>
        <v>4</v>
      </c>
      <c r="AF2276">
        <f>COUNTIF($H$2:$H2276,H2276)</f>
        <v>0</v>
      </c>
      <c r="AG2276">
        <f>COUNTIF($M$2:M2276,M2276)</f>
        <v>4</v>
      </c>
      <c r="AH2276">
        <f>COUNTIF($O$2:O2276,O2276)</f>
        <v>0</v>
      </c>
      <c r="AI2276">
        <f>COUNTIF($Q$2:Q2276,Q2276)</f>
        <v>4</v>
      </c>
      <c r="AJ2276">
        <f>COUNTIF($S$2:S2276,S2276)</f>
        <v>994</v>
      </c>
      <c r="AK2276">
        <f t="shared" si="35"/>
        <v>52.779296875</v>
      </c>
      <c r="AL2276">
        <f>IF(AD2276="",0,COUNTIF($AD$2:AD2276,AD2276))</f>
        <v>2</v>
      </c>
    </row>
    <row r="2277" spans="1:38">
      <c r="A2277" t="s">
        <v>6939</v>
      </c>
      <c r="B2277" t="s">
        <v>56</v>
      </c>
      <c r="C2277">
        <v>200</v>
      </c>
      <c r="D2277" t="s">
        <v>54</v>
      </c>
      <c r="E2277" t="s">
        <v>1085</v>
      </c>
      <c r="F2277">
        <v>46</v>
      </c>
      <c r="G2277">
        <v>372</v>
      </c>
      <c r="H2277"/>
      <c r="I2277">
        <v>0</v>
      </c>
      <c r="J2277">
        <v>0</v>
      </c>
      <c r="K2277"/>
      <c r="L2277">
        <v>0</v>
      </c>
      <c r="M2277" t="s">
        <v>1085</v>
      </c>
      <c r="N2277">
        <v>46</v>
      </c>
      <c r="O2277"/>
      <c r="P2277">
        <v>0</v>
      </c>
      <c r="Q2277" t="s">
        <v>1086</v>
      </c>
      <c r="R2277">
        <v>64</v>
      </c>
      <c r="S2277" t="s">
        <v>172</v>
      </c>
      <c r="T2277">
        <v>6</v>
      </c>
      <c r="U2277"/>
      <c r="V2277"/>
      <c r="W2277" t="s">
        <v>6840</v>
      </c>
      <c r="X2277">
        <v>71089</v>
      </c>
      <c r="Y2277">
        <v>2792</v>
      </c>
      <c r="Z2277">
        <v>7</v>
      </c>
      <c r="AA2277">
        <v>4</v>
      </c>
      <c r="AB2277">
        <v>75</v>
      </c>
      <c r="AC2277">
        <v>22</v>
      </c>
      <c r="AD2277" t="s">
        <v>1087</v>
      </c>
      <c r="AE2277">
        <f>COUNTIF($E$2:E2277,E2277)</f>
        <v>3</v>
      </c>
      <c r="AF2277">
        <f>COUNTIF($H$2:$H2277,H2277)</f>
        <v>0</v>
      </c>
      <c r="AG2277">
        <f>COUNTIF($M$2:M2277,M2277)</f>
        <v>3</v>
      </c>
      <c r="AH2277">
        <f>COUNTIF($O$2:O2277,O2277)</f>
        <v>0</v>
      </c>
      <c r="AI2277">
        <f>COUNTIF($Q$2:Q2277,Q2277)</f>
        <v>3</v>
      </c>
      <c r="AJ2277">
        <f>COUNTIF($S$2:S2277,S2277)</f>
        <v>995</v>
      </c>
      <c r="AK2277">
        <f t="shared" si="35"/>
        <v>69.4228515625</v>
      </c>
      <c r="AL2277">
        <f>IF(AD2277="",0,COUNTIF($AD$2:AD2277,AD2277))</f>
        <v>2</v>
      </c>
    </row>
    <row r="2278" spans="1:38">
      <c r="A2278" t="s">
        <v>6940</v>
      </c>
      <c r="B2278" t="s">
        <v>56</v>
      </c>
      <c r="C2278">
        <v>200</v>
      </c>
      <c r="D2278" t="s">
        <v>54</v>
      </c>
      <c r="E2278" t="s">
        <v>1085</v>
      </c>
      <c r="F2278">
        <v>46</v>
      </c>
      <c r="G2278">
        <v>372</v>
      </c>
      <c r="H2278"/>
      <c r="I2278">
        <v>0</v>
      </c>
      <c r="J2278">
        <v>0</v>
      </c>
      <c r="K2278"/>
      <c r="L2278">
        <v>0</v>
      </c>
      <c r="M2278" t="s">
        <v>1085</v>
      </c>
      <c r="N2278">
        <v>46</v>
      </c>
      <c r="O2278"/>
      <c r="P2278">
        <v>0</v>
      </c>
      <c r="Q2278" t="s">
        <v>1086</v>
      </c>
      <c r="R2278">
        <v>64</v>
      </c>
      <c r="S2278" t="s">
        <v>172</v>
      </c>
      <c r="T2278">
        <v>6</v>
      </c>
      <c r="U2278"/>
      <c r="V2278"/>
      <c r="W2278" t="s">
        <v>6840</v>
      </c>
      <c r="X2278">
        <v>71113</v>
      </c>
      <c r="Y2278">
        <v>2792</v>
      </c>
      <c r="Z2278">
        <v>8</v>
      </c>
      <c r="AA2278">
        <v>22</v>
      </c>
      <c r="AB2278">
        <v>75</v>
      </c>
      <c r="AC2278">
        <v>22</v>
      </c>
      <c r="AD2278" t="s">
        <v>1089</v>
      </c>
      <c r="AE2278">
        <f>COUNTIF($E$2:E2278,E2278)</f>
        <v>4</v>
      </c>
      <c r="AF2278">
        <f>COUNTIF($H$2:$H2278,H2278)</f>
        <v>0</v>
      </c>
      <c r="AG2278">
        <f>COUNTIF($M$2:M2278,M2278)</f>
        <v>4</v>
      </c>
      <c r="AH2278">
        <f>COUNTIF($O$2:O2278,O2278)</f>
        <v>0</v>
      </c>
      <c r="AI2278">
        <f>COUNTIF($Q$2:Q2278,Q2278)</f>
        <v>4</v>
      </c>
      <c r="AJ2278">
        <f>COUNTIF($S$2:S2278,S2278)</f>
        <v>996</v>
      </c>
      <c r="AK2278">
        <f t="shared" si="35"/>
        <v>69.4462890625</v>
      </c>
      <c r="AL2278">
        <f>IF(AD2278="",0,COUNTIF($AD$2:AD2278,AD2278))</f>
        <v>2</v>
      </c>
    </row>
    <row r="2279" spans="1:38">
      <c r="A2279" t="s">
        <v>6941</v>
      </c>
      <c r="B2279" t="s">
        <v>56</v>
      </c>
      <c r="C2279">
        <v>200</v>
      </c>
      <c r="D2279" t="s">
        <v>54</v>
      </c>
      <c r="E2279" t="s">
        <v>1091</v>
      </c>
      <c r="F2279">
        <v>40</v>
      </c>
      <c r="G2279">
        <v>336</v>
      </c>
      <c r="H2279"/>
      <c r="I2279">
        <v>0</v>
      </c>
      <c r="J2279">
        <v>0</v>
      </c>
      <c r="K2279"/>
      <c r="L2279">
        <v>0</v>
      </c>
      <c r="M2279" t="s">
        <v>1091</v>
      </c>
      <c r="N2279">
        <v>40</v>
      </c>
      <c r="O2279"/>
      <c r="P2279">
        <v>0</v>
      </c>
      <c r="Q2279" t="s">
        <v>1092</v>
      </c>
      <c r="R2279">
        <v>57</v>
      </c>
      <c r="S2279" t="s">
        <v>172</v>
      </c>
      <c r="T2279">
        <v>6</v>
      </c>
      <c r="U2279"/>
      <c r="V2279"/>
      <c r="W2279" t="s">
        <v>6840</v>
      </c>
      <c r="X2279">
        <v>57136</v>
      </c>
      <c r="Y2279">
        <v>1395</v>
      </c>
      <c r="Z2279">
        <v>7</v>
      </c>
      <c r="AA2279">
        <v>5</v>
      </c>
      <c r="AB2279">
        <v>65</v>
      </c>
      <c r="AC2279">
        <v>17</v>
      </c>
      <c r="AD2279" t="s">
        <v>1093</v>
      </c>
      <c r="AE2279">
        <f>COUNTIF($E$2:E2279,E2279)</f>
        <v>3</v>
      </c>
      <c r="AF2279">
        <f>COUNTIF($H$2:$H2279,H2279)</f>
        <v>0</v>
      </c>
      <c r="AG2279">
        <f>COUNTIF($M$2:M2279,M2279)</f>
        <v>3</v>
      </c>
      <c r="AH2279">
        <f>COUNTIF($O$2:O2279,O2279)</f>
        <v>0</v>
      </c>
      <c r="AI2279">
        <f>COUNTIF($Q$2:Q2279,Q2279)</f>
        <v>3</v>
      </c>
      <c r="AJ2279">
        <f>COUNTIF($S$2:S2279,S2279)</f>
        <v>997</v>
      </c>
      <c r="AK2279">
        <f t="shared" si="35"/>
        <v>55.796875</v>
      </c>
      <c r="AL2279">
        <f>IF(AD2279="",0,COUNTIF($AD$2:AD2279,AD2279))</f>
        <v>2</v>
      </c>
    </row>
    <row r="2280" spans="1:38">
      <c r="A2280" t="s">
        <v>6942</v>
      </c>
      <c r="B2280" t="s">
        <v>56</v>
      </c>
      <c r="C2280">
        <v>200</v>
      </c>
      <c r="D2280" t="s">
        <v>54</v>
      </c>
      <c r="E2280" t="s">
        <v>1091</v>
      </c>
      <c r="F2280">
        <v>40</v>
      </c>
      <c r="G2280">
        <v>336</v>
      </c>
      <c r="H2280"/>
      <c r="I2280">
        <v>0</v>
      </c>
      <c r="J2280">
        <v>0</v>
      </c>
      <c r="K2280"/>
      <c r="L2280">
        <v>0</v>
      </c>
      <c r="M2280" t="s">
        <v>1091</v>
      </c>
      <c r="N2280">
        <v>40</v>
      </c>
      <c r="O2280"/>
      <c r="P2280">
        <v>0</v>
      </c>
      <c r="Q2280" t="s">
        <v>1092</v>
      </c>
      <c r="R2280">
        <v>57</v>
      </c>
      <c r="S2280" t="s">
        <v>172</v>
      </c>
      <c r="T2280">
        <v>6</v>
      </c>
      <c r="U2280"/>
      <c r="V2280"/>
      <c r="W2280" t="s">
        <v>6840</v>
      </c>
      <c r="X2280">
        <v>57141</v>
      </c>
      <c r="Y2280">
        <v>1395</v>
      </c>
      <c r="Z2280">
        <v>8</v>
      </c>
      <c r="AA2280">
        <v>8</v>
      </c>
      <c r="AB2280">
        <v>65</v>
      </c>
      <c r="AC2280">
        <v>17</v>
      </c>
      <c r="AD2280" t="s">
        <v>1095</v>
      </c>
      <c r="AE2280">
        <f>COUNTIF($E$2:E2280,E2280)</f>
        <v>4</v>
      </c>
      <c r="AF2280">
        <f>COUNTIF($H$2:$H2280,H2280)</f>
        <v>0</v>
      </c>
      <c r="AG2280">
        <f>COUNTIF($M$2:M2280,M2280)</f>
        <v>4</v>
      </c>
      <c r="AH2280">
        <f>COUNTIF($O$2:O2280,O2280)</f>
        <v>0</v>
      </c>
      <c r="AI2280">
        <f>COUNTIF($Q$2:Q2280,Q2280)</f>
        <v>4</v>
      </c>
      <c r="AJ2280">
        <f>COUNTIF($S$2:S2280,S2280)</f>
        <v>998</v>
      </c>
      <c r="AK2280">
        <f t="shared" si="35"/>
        <v>55.8017578125</v>
      </c>
      <c r="AL2280">
        <f>IF(AD2280="",0,COUNTIF($AD$2:AD2280,AD2280))</f>
        <v>2</v>
      </c>
    </row>
    <row r="2281" spans="1:38">
      <c r="A2281" t="s">
        <v>6943</v>
      </c>
      <c r="B2281" t="s">
        <v>56</v>
      </c>
      <c r="C2281">
        <v>200</v>
      </c>
      <c r="D2281" t="s">
        <v>54</v>
      </c>
      <c r="E2281" t="s">
        <v>1097</v>
      </c>
      <c r="F2281">
        <v>33</v>
      </c>
      <c r="G2281">
        <v>263</v>
      </c>
      <c r="H2281"/>
      <c r="I2281">
        <v>0</v>
      </c>
      <c r="J2281">
        <v>0</v>
      </c>
      <c r="K2281"/>
      <c r="L2281">
        <v>0</v>
      </c>
      <c r="M2281" t="s">
        <v>1097</v>
      </c>
      <c r="N2281">
        <v>33</v>
      </c>
      <c r="O2281"/>
      <c r="P2281">
        <v>0</v>
      </c>
      <c r="Q2281" t="s">
        <v>1098</v>
      </c>
      <c r="R2281">
        <v>50</v>
      </c>
      <c r="S2281" t="s">
        <v>172</v>
      </c>
      <c r="T2281">
        <v>6</v>
      </c>
      <c r="U2281"/>
      <c r="V2281"/>
      <c r="W2281" t="s">
        <v>6840</v>
      </c>
      <c r="X2281">
        <v>53732</v>
      </c>
      <c r="Y2281">
        <v>993</v>
      </c>
      <c r="Z2281">
        <v>6</v>
      </c>
      <c r="AA2281">
        <v>4</v>
      </c>
      <c r="AB2281">
        <v>65</v>
      </c>
      <c r="AC2281">
        <v>14</v>
      </c>
      <c r="AD2281" s="10" t="s">
        <v>1099</v>
      </c>
      <c r="AE2281">
        <f>COUNTIF($E$2:E2281,E2281)</f>
        <v>3</v>
      </c>
      <c r="AF2281">
        <f>COUNTIF($H$2:$H2281,H2281)</f>
        <v>0</v>
      </c>
      <c r="AG2281">
        <f>COUNTIF($M$2:M2281,M2281)</f>
        <v>3</v>
      </c>
      <c r="AH2281">
        <f>COUNTIF($O$2:O2281,O2281)</f>
        <v>0</v>
      </c>
      <c r="AI2281">
        <f>COUNTIF($Q$2:Q2281,Q2281)</f>
        <v>3</v>
      </c>
      <c r="AJ2281">
        <f>COUNTIF($S$2:S2281,S2281)</f>
        <v>999</v>
      </c>
      <c r="AK2281">
        <f t="shared" si="35"/>
        <v>52.47265625</v>
      </c>
      <c r="AL2281">
        <f>IF(AD2281="",0,COUNTIF($AD$2:AD2281,AD2281))</f>
        <v>2</v>
      </c>
    </row>
    <row r="2282" spans="1:38">
      <c r="A2282" t="s">
        <v>6944</v>
      </c>
      <c r="B2282" t="s">
        <v>56</v>
      </c>
      <c r="C2282">
        <v>200</v>
      </c>
      <c r="D2282" t="s">
        <v>54</v>
      </c>
      <c r="E2282" t="s">
        <v>1097</v>
      </c>
      <c r="F2282">
        <v>33</v>
      </c>
      <c r="G2282">
        <v>263</v>
      </c>
      <c r="H2282"/>
      <c r="I2282">
        <v>0</v>
      </c>
      <c r="J2282">
        <v>0</v>
      </c>
      <c r="K2282"/>
      <c r="L2282">
        <v>0</v>
      </c>
      <c r="M2282" t="s">
        <v>1097</v>
      </c>
      <c r="N2282">
        <v>33</v>
      </c>
      <c r="O2282"/>
      <c r="P2282">
        <v>0</v>
      </c>
      <c r="Q2282" t="s">
        <v>1098</v>
      </c>
      <c r="R2282">
        <v>50</v>
      </c>
      <c r="S2282" t="s">
        <v>172</v>
      </c>
      <c r="T2282">
        <v>6</v>
      </c>
      <c r="U2282"/>
      <c r="V2282"/>
      <c r="W2282" t="s">
        <v>6840</v>
      </c>
      <c r="X2282">
        <v>53734</v>
      </c>
      <c r="Y2282">
        <v>993</v>
      </c>
      <c r="Z2282">
        <v>7</v>
      </c>
      <c r="AA2282">
        <v>6</v>
      </c>
      <c r="AB2282">
        <v>65</v>
      </c>
      <c r="AC2282">
        <v>14</v>
      </c>
      <c r="AD2282" t="s">
        <v>1101</v>
      </c>
      <c r="AE2282">
        <f>COUNTIF($E$2:E2282,E2282)</f>
        <v>4</v>
      </c>
      <c r="AF2282">
        <f>COUNTIF($H$2:$H2282,H2282)</f>
        <v>0</v>
      </c>
      <c r="AG2282">
        <f>COUNTIF($M$2:M2282,M2282)</f>
        <v>4</v>
      </c>
      <c r="AH2282">
        <f>COUNTIF($O$2:O2282,O2282)</f>
        <v>0</v>
      </c>
      <c r="AI2282">
        <f>COUNTIF($Q$2:Q2282,Q2282)</f>
        <v>4</v>
      </c>
      <c r="AJ2282">
        <f>COUNTIF($S$2:S2282,S2282)</f>
        <v>1000</v>
      </c>
      <c r="AK2282">
        <f t="shared" si="35"/>
        <v>52.474609375</v>
      </c>
      <c r="AL2282">
        <f>IF(AD2282="",0,COUNTIF($AD$2:AD2282,AD2282))</f>
        <v>2</v>
      </c>
    </row>
    <row r="2283" spans="1:38">
      <c r="A2283" t="s">
        <v>6945</v>
      </c>
      <c r="B2283" t="s">
        <v>56</v>
      </c>
      <c r="C2283">
        <v>200</v>
      </c>
      <c r="D2283" t="s">
        <v>54</v>
      </c>
      <c r="E2283" t="s">
        <v>1103</v>
      </c>
      <c r="F2283">
        <v>34</v>
      </c>
      <c r="G2283">
        <v>285</v>
      </c>
      <c r="H2283"/>
      <c r="I2283">
        <v>0</v>
      </c>
      <c r="J2283">
        <v>0</v>
      </c>
      <c r="K2283"/>
      <c r="L2283">
        <v>0</v>
      </c>
      <c r="M2283" t="s">
        <v>1103</v>
      </c>
      <c r="N2283">
        <v>34</v>
      </c>
      <c r="O2283"/>
      <c r="P2283">
        <v>0</v>
      </c>
      <c r="Q2283" t="s">
        <v>1104</v>
      </c>
      <c r="R2283">
        <v>51</v>
      </c>
      <c r="S2283" t="s">
        <v>172</v>
      </c>
      <c r="T2283">
        <v>6</v>
      </c>
      <c r="U2283"/>
      <c r="V2283"/>
      <c r="W2283" t="s">
        <v>6840</v>
      </c>
      <c r="X2283">
        <v>58841</v>
      </c>
      <c r="Y2283">
        <v>1800</v>
      </c>
      <c r="Z2283">
        <v>5</v>
      </c>
      <c r="AA2283">
        <v>9</v>
      </c>
      <c r="AB2283">
        <v>65</v>
      </c>
      <c r="AC2283">
        <v>16</v>
      </c>
      <c r="AD2283" t="s">
        <v>1105</v>
      </c>
      <c r="AE2283">
        <f>COUNTIF($E$2:E2283,E2283)</f>
        <v>3</v>
      </c>
      <c r="AF2283">
        <f>COUNTIF($H$2:$H2283,H2283)</f>
        <v>0</v>
      </c>
      <c r="AG2283">
        <f>COUNTIF($M$2:M2283,M2283)</f>
        <v>3</v>
      </c>
      <c r="AH2283">
        <f>COUNTIF($O$2:O2283,O2283)</f>
        <v>0</v>
      </c>
      <c r="AI2283">
        <f>COUNTIF($Q$2:Q2283,Q2283)</f>
        <v>3</v>
      </c>
      <c r="AJ2283">
        <f>COUNTIF($S$2:S2283,S2283)</f>
        <v>1001</v>
      </c>
      <c r="AK2283">
        <f t="shared" si="35"/>
        <v>57.4619140625</v>
      </c>
      <c r="AL2283">
        <f>IF(AD2283="",0,COUNTIF($AD$2:AD2283,AD2283))</f>
        <v>2</v>
      </c>
    </row>
    <row r="2284" spans="1:38">
      <c r="A2284" t="s">
        <v>6946</v>
      </c>
      <c r="B2284" t="s">
        <v>56</v>
      </c>
      <c r="C2284">
        <v>200</v>
      </c>
      <c r="D2284" t="s">
        <v>54</v>
      </c>
      <c r="E2284" t="s">
        <v>1103</v>
      </c>
      <c r="F2284">
        <v>34</v>
      </c>
      <c r="G2284">
        <v>285</v>
      </c>
      <c r="H2284"/>
      <c r="I2284">
        <v>0</v>
      </c>
      <c r="J2284">
        <v>0</v>
      </c>
      <c r="K2284"/>
      <c r="L2284">
        <v>0</v>
      </c>
      <c r="M2284" t="s">
        <v>1103</v>
      </c>
      <c r="N2284">
        <v>34</v>
      </c>
      <c r="O2284"/>
      <c r="P2284">
        <v>0</v>
      </c>
      <c r="Q2284" t="s">
        <v>1104</v>
      </c>
      <c r="R2284">
        <v>51</v>
      </c>
      <c r="S2284" t="s">
        <v>172</v>
      </c>
      <c r="T2284">
        <v>6</v>
      </c>
      <c r="U2284"/>
      <c r="V2284"/>
      <c r="W2284" t="s">
        <v>6840</v>
      </c>
      <c r="X2284">
        <v>58838</v>
      </c>
      <c r="Y2284">
        <v>1800</v>
      </c>
      <c r="Z2284">
        <v>6</v>
      </c>
      <c r="AA2284">
        <v>6</v>
      </c>
      <c r="AB2284">
        <v>65</v>
      </c>
      <c r="AC2284">
        <v>16</v>
      </c>
      <c r="AD2284" t="s">
        <v>1107</v>
      </c>
      <c r="AE2284">
        <f>COUNTIF($E$2:E2284,E2284)</f>
        <v>4</v>
      </c>
      <c r="AF2284">
        <f>COUNTIF($H$2:$H2284,H2284)</f>
        <v>0</v>
      </c>
      <c r="AG2284">
        <f>COUNTIF($M$2:M2284,M2284)</f>
        <v>4</v>
      </c>
      <c r="AH2284">
        <f>COUNTIF($O$2:O2284,O2284)</f>
        <v>0</v>
      </c>
      <c r="AI2284">
        <f>COUNTIF($Q$2:Q2284,Q2284)</f>
        <v>4</v>
      </c>
      <c r="AJ2284">
        <f>COUNTIF($S$2:S2284,S2284)</f>
        <v>1002</v>
      </c>
      <c r="AK2284">
        <f t="shared" si="35"/>
        <v>57.458984375</v>
      </c>
      <c r="AL2284">
        <f>IF(AD2284="",0,COUNTIF($AD$2:AD2284,AD2284))</f>
        <v>2</v>
      </c>
    </row>
    <row r="2285" spans="1:38">
      <c r="A2285" t="s">
        <v>6947</v>
      </c>
      <c r="B2285" t="s">
        <v>56</v>
      </c>
      <c r="C2285">
        <v>200</v>
      </c>
      <c r="D2285" t="s">
        <v>54</v>
      </c>
      <c r="E2285" t="s">
        <v>1109</v>
      </c>
      <c r="F2285">
        <v>61</v>
      </c>
      <c r="G2285">
        <v>496</v>
      </c>
      <c r="H2285"/>
      <c r="I2285">
        <v>0</v>
      </c>
      <c r="J2285">
        <v>0</v>
      </c>
      <c r="K2285"/>
      <c r="L2285">
        <v>0</v>
      </c>
      <c r="M2285" t="s">
        <v>1109</v>
      </c>
      <c r="N2285">
        <v>61</v>
      </c>
      <c r="O2285"/>
      <c r="P2285">
        <v>0</v>
      </c>
      <c r="Q2285" t="s">
        <v>1110</v>
      </c>
      <c r="R2285">
        <v>78</v>
      </c>
      <c r="S2285" t="s">
        <v>172</v>
      </c>
      <c r="T2285">
        <v>6</v>
      </c>
      <c r="U2285"/>
      <c r="V2285"/>
      <c r="W2285" t="s">
        <v>6840</v>
      </c>
      <c r="X2285">
        <v>64208</v>
      </c>
      <c r="Y2285">
        <v>1741</v>
      </c>
      <c r="Z2285">
        <v>5</v>
      </c>
      <c r="AA2285">
        <v>41</v>
      </c>
      <c r="AB2285">
        <v>86</v>
      </c>
      <c r="AC2285">
        <v>19</v>
      </c>
      <c r="AD2285" t="s">
        <v>1111</v>
      </c>
      <c r="AE2285">
        <f>COUNTIF($E$2:E2285,E2285)</f>
        <v>3</v>
      </c>
      <c r="AF2285">
        <f>COUNTIF($H$2:$H2285,H2285)</f>
        <v>0</v>
      </c>
      <c r="AG2285">
        <f>COUNTIF($M$2:M2285,M2285)</f>
        <v>3</v>
      </c>
      <c r="AH2285">
        <f>COUNTIF($O$2:O2285,O2285)</f>
        <v>0</v>
      </c>
      <c r="AI2285">
        <f>COUNTIF($Q$2:Q2285,Q2285)</f>
        <v>3</v>
      </c>
      <c r="AJ2285">
        <f>COUNTIF($S$2:S2285,S2285)</f>
        <v>1003</v>
      </c>
      <c r="AK2285">
        <f t="shared" si="35"/>
        <v>62.703125</v>
      </c>
      <c r="AL2285">
        <f>IF(AD2285="",0,COUNTIF($AD$2:AD2285,AD2285))</f>
        <v>2</v>
      </c>
    </row>
    <row r="2286" spans="1:38">
      <c r="A2286" t="s">
        <v>6948</v>
      </c>
      <c r="B2286" t="s">
        <v>56</v>
      </c>
      <c r="C2286">
        <v>200</v>
      </c>
      <c r="D2286" t="s">
        <v>54</v>
      </c>
      <c r="E2286" t="s">
        <v>1109</v>
      </c>
      <c r="F2286">
        <v>61</v>
      </c>
      <c r="G2286">
        <v>496</v>
      </c>
      <c r="H2286"/>
      <c r="I2286">
        <v>0</v>
      </c>
      <c r="J2286">
        <v>0</v>
      </c>
      <c r="K2286"/>
      <c r="L2286">
        <v>0</v>
      </c>
      <c r="M2286" t="s">
        <v>1109</v>
      </c>
      <c r="N2286">
        <v>61</v>
      </c>
      <c r="O2286"/>
      <c r="P2286">
        <v>0</v>
      </c>
      <c r="Q2286" t="s">
        <v>1110</v>
      </c>
      <c r="R2286">
        <v>78</v>
      </c>
      <c r="S2286" t="s">
        <v>172</v>
      </c>
      <c r="T2286">
        <v>6</v>
      </c>
      <c r="U2286"/>
      <c r="V2286"/>
      <c r="W2286" t="s">
        <v>6840</v>
      </c>
      <c r="X2286">
        <v>64229</v>
      </c>
      <c r="Y2286">
        <v>1741</v>
      </c>
      <c r="Z2286">
        <v>6</v>
      </c>
      <c r="AA2286">
        <v>12</v>
      </c>
      <c r="AB2286">
        <v>86</v>
      </c>
      <c r="AC2286">
        <v>19</v>
      </c>
      <c r="AD2286" t="s">
        <v>1113</v>
      </c>
      <c r="AE2286">
        <f>COUNTIF($E$2:E2286,E2286)</f>
        <v>4</v>
      </c>
      <c r="AF2286">
        <f>COUNTIF($H$2:$H2286,H2286)</f>
        <v>0</v>
      </c>
      <c r="AG2286">
        <f>COUNTIF($M$2:M2286,M2286)</f>
        <v>4</v>
      </c>
      <c r="AH2286">
        <f>COUNTIF($O$2:O2286,O2286)</f>
        <v>0</v>
      </c>
      <c r="AI2286">
        <f>COUNTIF($Q$2:Q2286,Q2286)</f>
        <v>4</v>
      </c>
      <c r="AJ2286">
        <f>COUNTIF($S$2:S2286,S2286)</f>
        <v>1004</v>
      </c>
      <c r="AK2286">
        <f t="shared" si="35"/>
        <v>62.7236328125</v>
      </c>
      <c r="AL2286">
        <f>IF(AD2286="",0,COUNTIF($AD$2:AD2286,AD2286))</f>
        <v>2</v>
      </c>
    </row>
    <row r="2287" spans="1:38">
      <c r="A2287" t="s">
        <v>6949</v>
      </c>
      <c r="B2287" t="s">
        <v>56</v>
      </c>
      <c r="C2287">
        <v>200</v>
      </c>
      <c r="D2287" t="s">
        <v>54</v>
      </c>
      <c r="E2287" t="s">
        <v>1115</v>
      </c>
      <c r="F2287">
        <v>44</v>
      </c>
      <c r="G2287">
        <v>367</v>
      </c>
      <c r="H2287"/>
      <c r="I2287">
        <v>0</v>
      </c>
      <c r="J2287">
        <v>0</v>
      </c>
      <c r="K2287"/>
      <c r="L2287">
        <v>0</v>
      </c>
      <c r="M2287" t="s">
        <v>1115</v>
      </c>
      <c r="N2287">
        <v>44</v>
      </c>
      <c r="O2287"/>
      <c r="P2287">
        <v>0</v>
      </c>
      <c r="Q2287" t="s">
        <v>172</v>
      </c>
      <c r="R2287">
        <v>6</v>
      </c>
      <c r="S2287" t="s">
        <v>145</v>
      </c>
      <c r="T2287">
        <v>10</v>
      </c>
      <c r="U2287"/>
      <c r="V2287"/>
      <c r="W2287" t="s">
        <v>6840</v>
      </c>
      <c r="X2287">
        <v>53219</v>
      </c>
      <c r="Y2287">
        <v>1287</v>
      </c>
      <c r="Z2287">
        <v>6</v>
      </c>
      <c r="AA2287">
        <v>3</v>
      </c>
      <c r="AB2287">
        <v>60</v>
      </c>
      <c r="AC2287">
        <v>17</v>
      </c>
      <c r="AD2287" t="s">
        <v>1116</v>
      </c>
      <c r="AE2287">
        <f>COUNTIF($E$2:E2287,E2287)</f>
        <v>2</v>
      </c>
      <c r="AF2287">
        <f>COUNTIF($H$2:$H2287,H2287)</f>
        <v>0</v>
      </c>
      <c r="AG2287">
        <f>COUNTIF($M$2:M2287,M2287)</f>
        <v>2</v>
      </c>
      <c r="AH2287">
        <f>COUNTIF($O$2:O2287,O2287)</f>
        <v>0</v>
      </c>
      <c r="AI2287">
        <f>COUNTIF($Q$2:Q2287,Q2287)</f>
        <v>199</v>
      </c>
      <c r="AJ2287">
        <f>COUNTIF($S$2:S2287,S2287)</f>
        <v>202</v>
      </c>
      <c r="AK2287">
        <f t="shared" si="35"/>
        <v>51.9716796875</v>
      </c>
      <c r="AL2287">
        <f>IF(AD2287="",0,COUNTIF($AD$2:AD2287,AD2287))</f>
        <v>2</v>
      </c>
    </row>
    <row r="2288" spans="1:38">
      <c r="A2288" t="s">
        <v>6950</v>
      </c>
      <c r="B2288" t="s">
        <v>56</v>
      </c>
      <c r="C2288">
        <v>200</v>
      </c>
      <c r="D2288" t="s">
        <v>54</v>
      </c>
      <c r="E2288" t="s">
        <v>1118</v>
      </c>
      <c r="F2288">
        <v>36</v>
      </c>
      <c r="G2288">
        <v>307</v>
      </c>
      <c r="H2288"/>
      <c r="I2288">
        <v>0</v>
      </c>
      <c r="J2288">
        <v>0</v>
      </c>
      <c r="K2288"/>
      <c r="L2288">
        <v>0</v>
      </c>
      <c r="M2288" t="s">
        <v>1118</v>
      </c>
      <c r="N2288">
        <v>36</v>
      </c>
      <c r="O2288"/>
      <c r="P2288">
        <v>0</v>
      </c>
      <c r="Q2288" t="s">
        <v>172</v>
      </c>
      <c r="R2288">
        <v>6</v>
      </c>
      <c r="S2288" t="s">
        <v>145</v>
      </c>
      <c r="T2288">
        <v>10</v>
      </c>
      <c r="U2288"/>
      <c r="V2288"/>
      <c r="W2288" t="s">
        <v>6840</v>
      </c>
      <c r="X2288">
        <v>51960</v>
      </c>
      <c r="Y2288">
        <v>733</v>
      </c>
      <c r="Z2288">
        <v>7</v>
      </c>
      <c r="AA2288">
        <v>3</v>
      </c>
      <c r="AB2288">
        <v>82</v>
      </c>
      <c r="AC2288">
        <v>13</v>
      </c>
      <c r="AD2288" t="s">
        <v>1119</v>
      </c>
      <c r="AE2288">
        <f>COUNTIF($E$2:E2288,E2288)</f>
        <v>2</v>
      </c>
      <c r="AF2288">
        <f>COUNTIF($H$2:$H2288,H2288)</f>
        <v>0</v>
      </c>
      <c r="AG2288">
        <f>COUNTIF($M$2:M2288,M2288)</f>
        <v>2</v>
      </c>
      <c r="AH2288">
        <f>COUNTIF($O$2:O2288,O2288)</f>
        <v>0</v>
      </c>
      <c r="AI2288">
        <f>COUNTIF($Q$2:Q2288,Q2288)</f>
        <v>200</v>
      </c>
      <c r="AJ2288">
        <f>COUNTIF($S$2:S2288,S2288)</f>
        <v>203</v>
      </c>
      <c r="AK2288">
        <f t="shared" si="35"/>
        <v>50.7421875</v>
      </c>
      <c r="AL2288">
        <f>IF(AD2288="",0,COUNTIF($AD$2:AD2288,AD2288))</f>
        <v>2</v>
      </c>
    </row>
    <row r="2289" spans="1:38">
      <c r="A2289" t="s">
        <v>6951</v>
      </c>
      <c r="B2289" t="s">
        <v>56</v>
      </c>
      <c r="C2289">
        <v>200</v>
      </c>
      <c r="D2289" t="s">
        <v>54</v>
      </c>
      <c r="E2289" t="s">
        <v>1121</v>
      </c>
      <c r="F2289">
        <v>32</v>
      </c>
      <c r="G2289">
        <v>278</v>
      </c>
      <c r="H2289"/>
      <c r="I2289">
        <v>0</v>
      </c>
      <c r="J2289">
        <v>0</v>
      </c>
      <c r="K2289"/>
      <c r="L2289">
        <v>0</v>
      </c>
      <c r="M2289" t="s">
        <v>1121</v>
      </c>
      <c r="N2289">
        <v>32</v>
      </c>
      <c r="O2289"/>
      <c r="P2289">
        <v>0</v>
      </c>
      <c r="Q2289" t="s">
        <v>1122</v>
      </c>
      <c r="R2289">
        <v>50</v>
      </c>
      <c r="S2289" t="s">
        <v>172</v>
      </c>
      <c r="T2289">
        <v>6</v>
      </c>
      <c r="U2289"/>
      <c r="V2289"/>
      <c r="W2289" t="s">
        <v>6840</v>
      </c>
      <c r="X2289">
        <v>51551</v>
      </c>
      <c r="Y2289">
        <v>791</v>
      </c>
      <c r="Z2289">
        <v>7</v>
      </c>
      <c r="AA2289">
        <v>4</v>
      </c>
      <c r="AB2289">
        <v>62</v>
      </c>
      <c r="AC2289">
        <v>16</v>
      </c>
      <c r="AD2289" t="s">
        <v>1123</v>
      </c>
      <c r="AE2289">
        <f>COUNTIF($E$2:E2289,E2289)</f>
        <v>3</v>
      </c>
      <c r="AF2289">
        <f>COUNTIF($H$2:$H2289,H2289)</f>
        <v>0</v>
      </c>
      <c r="AG2289">
        <f>COUNTIF($M$2:M2289,M2289)</f>
        <v>3</v>
      </c>
      <c r="AH2289">
        <f>COUNTIF($O$2:O2289,O2289)</f>
        <v>0</v>
      </c>
      <c r="AI2289">
        <f>COUNTIF($Q$2:Q2289,Q2289)</f>
        <v>3</v>
      </c>
      <c r="AJ2289">
        <f>COUNTIF($S$2:S2289,S2289)</f>
        <v>1005</v>
      </c>
      <c r="AK2289">
        <f t="shared" si="35"/>
        <v>50.3427734375</v>
      </c>
      <c r="AL2289">
        <f>IF(AD2289="",0,COUNTIF($AD$2:AD2289,AD2289))</f>
        <v>2</v>
      </c>
    </row>
    <row r="2290" spans="1:38">
      <c r="A2290" t="s">
        <v>6952</v>
      </c>
      <c r="B2290" t="s">
        <v>56</v>
      </c>
      <c r="C2290">
        <v>200</v>
      </c>
      <c r="D2290" t="s">
        <v>54</v>
      </c>
      <c r="E2290" t="s">
        <v>1121</v>
      </c>
      <c r="F2290">
        <v>32</v>
      </c>
      <c r="G2290">
        <v>278</v>
      </c>
      <c r="H2290"/>
      <c r="I2290">
        <v>0</v>
      </c>
      <c r="J2290">
        <v>0</v>
      </c>
      <c r="K2290"/>
      <c r="L2290">
        <v>0</v>
      </c>
      <c r="M2290" t="s">
        <v>1121</v>
      </c>
      <c r="N2290">
        <v>32</v>
      </c>
      <c r="O2290"/>
      <c r="P2290">
        <v>0</v>
      </c>
      <c r="Q2290" t="s">
        <v>1122</v>
      </c>
      <c r="R2290">
        <v>50</v>
      </c>
      <c r="S2290" t="s">
        <v>172</v>
      </c>
      <c r="T2290">
        <v>6</v>
      </c>
      <c r="U2290"/>
      <c r="V2290"/>
      <c r="W2290" t="s">
        <v>6840</v>
      </c>
      <c r="X2290">
        <v>51566</v>
      </c>
      <c r="Y2290">
        <v>791</v>
      </c>
      <c r="Z2290">
        <v>8</v>
      </c>
      <c r="AA2290">
        <v>2</v>
      </c>
      <c r="AB2290">
        <v>62</v>
      </c>
      <c r="AC2290">
        <v>16</v>
      </c>
      <c r="AD2290" t="s">
        <v>1125</v>
      </c>
      <c r="AE2290">
        <f>COUNTIF($E$2:E2290,E2290)</f>
        <v>4</v>
      </c>
      <c r="AF2290">
        <f>COUNTIF($H$2:$H2290,H2290)</f>
        <v>0</v>
      </c>
      <c r="AG2290">
        <f>COUNTIF($M$2:M2290,M2290)</f>
        <v>4</v>
      </c>
      <c r="AH2290">
        <f>COUNTIF($O$2:O2290,O2290)</f>
        <v>0</v>
      </c>
      <c r="AI2290">
        <f>COUNTIF($Q$2:Q2290,Q2290)</f>
        <v>4</v>
      </c>
      <c r="AJ2290">
        <f>COUNTIF($S$2:S2290,S2290)</f>
        <v>1006</v>
      </c>
      <c r="AK2290">
        <f t="shared" si="35"/>
        <v>50.357421875</v>
      </c>
      <c r="AL2290">
        <f>IF(AD2290="",0,COUNTIF($AD$2:AD2290,AD2290))</f>
        <v>2</v>
      </c>
    </row>
    <row r="2291" spans="1:38">
      <c r="A2291" t="s">
        <v>6953</v>
      </c>
      <c r="B2291" t="s">
        <v>56</v>
      </c>
      <c r="C2291">
        <v>200</v>
      </c>
      <c r="D2291" t="s">
        <v>54</v>
      </c>
      <c r="E2291" t="s">
        <v>1127</v>
      </c>
      <c r="F2291">
        <v>28</v>
      </c>
      <c r="G2291">
        <v>253</v>
      </c>
      <c r="H2291"/>
      <c r="I2291">
        <v>0</v>
      </c>
      <c r="J2291">
        <v>0</v>
      </c>
      <c r="K2291"/>
      <c r="L2291">
        <v>0</v>
      </c>
      <c r="M2291" t="s">
        <v>1127</v>
      </c>
      <c r="N2291">
        <v>28</v>
      </c>
      <c r="O2291"/>
      <c r="P2291">
        <v>0</v>
      </c>
      <c r="Q2291" t="s">
        <v>1128</v>
      </c>
      <c r="R2291">
        <v>45</v>
      </c>
      <c r="S2291" t="s">
        <v>172</v>
      </c>
      <c r="T2291">
        <v>6</v>
      </c>
      <c r="U2291"/>
      <c r="V2291"/>
      <c r="W2291" t="s">
        <v>6840</v>
      </c>
      <c r="X2291">
        <v>53728</v>
      </c>
      <c r="Y2291">
        <v>1073</v>
      </c>
      <c r="Z2291">
        <v>7</v>
      </c>
      <c r="AA2291">
        <v>5</v>
      </c>
      <c r="AB2291">
        <v>64</v>
      </c>
      <c r="AC2291">
        <v>17</v>
      </c>
      <c r="AD2291" t="s">
        <v>1129</v>
      </c>
      <c r="AE2291">
        <f>COUNTIF($E$2:E2291,E2291)</f>
        <v>3</v>
      </c>
      <c r="AF2291">
        <f>COUNTIF($H$2:$H2291,H2291)</f>
        <v>0</v>
      </c>
      <c r="AG2291">
        <f>COUNTIF($M$2:M2291,M2291)</f>
        <v>3</v>
      </c>
      <c r="AH2291">
        <f>COUNTIF($O$2:O2291,O2291)</f>
        <v>0</v>
      </c>
      <c r="AI2291">
        <f>COUNTIF($Q$2:Q2291,Q2291)</f>
        <v>3</v>
      </c>
      <c r="AJ2291">
        <f>COUNTIF($S$2:S2291,S2291)</f>
        <v>1007</v>
      </c>
      <c r="AK2291">
        <f t="shared" si="35"/>
        <v>52.46875</v>
      </c>
      <c r="AL2291">
        <f>IF(AD2291="",0,COUNTIF($AD$2:AD2291,AD2291))</f>
        <v>2</v>
      </c>
    </row>
    <row r="2292" spans="1:38">
      <c r="A2292" t="s">
        <v>6954</v>
      </c>
      <c r="B2292" t="s">
        <v>56</v>
      </c>
      <c r="C2292">
        <v>200</v>
      </c>
      <c r="D2292" t="s">
        <v>54</v>
      </c>
      <c r="E2292" t="s">
        <v>1127</v>
      </c>
      <c r="F2292">
        <v>28</v>
      </c>
      <c r="G2292">
        <v>253</v>
      </c>
      <c r="H2292"/>
      <c r="I2292">
        <v>0</v>
      </c>
      <c r="J2292">
        <v>0</v>
      </c>
      <c r="K2292"/>
      <c r="L2292">
        <v>0</v>
      </c>
      <c r="M2292" t="s">
        <v>1127</v>
      </c>
      <c r="N2292">
        <v>28</v>
      </c>
      <c r="O2292"/>
      <c r="P2292">
        <v>0</v>
      </c>
      <c r="Q2292" t="s">
        <v>1128</v>
      </c>
      <c r="R2292">
        <v>45</v>
      </c>
      <c r="S2292" t="s">
        <v>172</v>
      </c>
      <c r="T2292">
        <v>6</v>
      </c>
      <c r="U2292"/>
      <c r="V2292"/>
      <c r="W2292" t="s">
        <v>6840</v>
      </c>
      <c r="X2292">
        <v>53762</v>
      </c>
      <c r="Y2292">
        <v>1073</v>
      </c>
      <c r="Z2292">
        <v>8</v>
      </c>
      <c r="AA2292">
        <v>4</v>
      </c>
      <c r="AB2292">
        <v>64</v>
      </c>
      <c r="AC2292">
        <v>17</v>
      </c>
      <c r="AD2292" t="s">
        <v>1131</v>
      </c>
      <c r="AE2292">
        <f>COUNTIF($E$2:E2292,E2292)</f>
        <v>4</v>
      </c>
      <c r="AF2292">
        <f>COUNTIF($H$2:$H2292,H2292)</f>
        <v>0</v>
      </c>
      <c r="AG2292">
        <f>COUNTIF($M$2:M2292,M2292)</f>
        <v>4</v>
      </c>
      <c r="AH2292">
        <f>COUNTIF($O$2:O2292,O2292)</f>
        <v>0</v>
      </c>
      <c r="AI2292">
        <f>COUNTIF($Q$2:Q2292,Q2292)</f>
        <v>4</v>
      </c>
      <c r="AJ2292">
        <f>COUNTIF($S$2:S2292,S2292)</f>
        <v>1008</v>
      </c>
      <c r="AK2292">
        <f t="shared" si="35"/>
        <v>52.501953125</v>
      </c>
      <c r="AL2292">
        <f>IF(AD2292="",0,COUNTIF($AD$2:AD2292,AD2292))</f>
        <v>2</v>
      </c>
    </row>
    <row r="2293" spans="1:38">
      <c r="A2293" t="s">
        <v>6955</v>
      </c>
      <c r="B2293" t="s">
        <v>56</v>
      </c>
      <c r="C2293">
        <v>200</v>
      </c>
      <c r="D2293" t="s">
        <v>54</v>
      </c>
      <c r="E2293" t="s">
        <v>1133</v>
      </c>
      <c r="F2293">
        <v>60</v>
      </c>
      <c r="G2293">
        <v>529</v>
      </c>
      <c r="H2293"/>
      <c r="I2293">
        <v>0</v>
      </c>
      <c r="J2293">
        <v>0</v>
      </c>
      <c r="K2293"/>
      <c r="L2293">
        <v>0</v>
      </c>
      <c r="M2293" t="s">
        <v>1133</v>
      </c>
      <c r="N2293">
        <v>60</v>
      </c>
      <c r="O2293"/>
      <c r="P2293">
        <v>0</v>
      </c>
      <c r="Q2293" t="s">
        <v>1134</v>
      </c>
      <c r="R2293">
        <v>77</v>
      </c>
      <c r="S2293" t="s">
        <v>172</v>
      </c>
      <c r="T2293">
        <v>6</v>
      </c>
      <c r="U2293"/>
      <c r="V2293"/>
      <c r="W2293" t="s">
        <v>6840</v>
      </c>
      <c r="X2293">
        <v>56196</v>
      </c>
      <c r="Y2293">
        <v>1371</v>
      </c>
      <c r="Z2293">
        <v>6</v>
      </c>
      <c r="AA2293">
        <v>6</v>
      </c>
      <c r="AB2293">
        <v>63</v>
      </c>
      <c r="AC2293">
        <v>18</v>
      </c>
      <c r="AD2293" t="s">
        <v>1135</v>
      </c>
      <c r="AE2293">
        <f>COUNTIF($E$2:E2293,E2293)</f>
        <v>3</v>
      </c>
      <c r="AF2293">
        <f>COUNTIF($H$2:$H2293,H2293)</f>
        <v>0</v>
      </c>
      <c r="AG2293">
        <f>COUNTIF($M$2:M2293,M2293)</f>
        <v>3</v>
      </c>
      <c r="AH2293">
        <f>COUNTIF($O$2:O2293,O2293)</f>
        <v>0</v>
      </c>
      <c r="AI2293">
        <f>COUNTIF($Q$2:Q2293,Q2293)</f>
        <v>3</v>
      </c>
      <c r="AJ2293">
        <f>COUNTIF($S$2:S2293,S2293)</f>
        <v>1009</v>
      </c>
      <c r="AK2293">
        <f t="shared" si="35"/>
        <v>54.87890625</v>
      </c>
      <c r="AL2293">
        <f>IF(AD2293="",0,COUNTIF($AD$2:AD2293,AD2293))</f>
        <v>2</v>
      </c>
    </row>
    <row r="2294" spans="1:38">
      <c r="A2294" t="s">
        <v>6956</v>
      </c>
      <c r="B2294" t="s">
        <v>56</v>
      </c>
      <c r="C2294">
        <v>200</v>
      </c>
      <c r="D2294" t="s">
        <v>54</v>
      </c>
      <c r="E2294" t="s">
        <v>1133</v>
      </c>
      <c r="F2294">
        <v>60</v>
      </c>
      <c r="G2294">
        <v>529</v>
      </c>
      <c r="H2294"/>
      <c r="I2294">
        <v>0</v>
      </c>
      <c r="J2294">
        <v>0</v>
      </c>
      <c r="K2294"/>
      <c r="L2294">
        <v>0</v>
      </c>
      <c r="M2294" t="s">
        <v>1133</v>
      </c>
      <c r="N2294">
        <v>60</v>
      </c>
      <c r="O2294"/>
      <c r="P2294">
        <v>0</v>
      </c>
      <c r="Q2294" t="s">
        <v>1134</v>
      </c>
      <c r="R2294">
        <v>77</v>
      </c>
      <c r="S2294" t="s">
        <v>172</v>
      </c>
      <c r="T2294">
        <v>6</v>
      </c>
      <c r="U2294"/>
      <c r="V2294"/>
      <c r="W2294" t="s">
        <v>6840</v>
      </c>
      <c r="X2294">
        <v>56192</v>
      </c>
      <c r="Y2294">
        <v>1371</v>
      </c>
      <c r="Z2294">
        <v>7</v>
      </c>
      <c r="AA2294">
        <v>4</v>
      </c>
      <c r="AB2294">
        <v>63</v>
      </c>
      <c r="AC2294">
        <v>18</v>
      </c>
      <c r="AD2294" t="s">
        <v>1137</v>
      </c>
      <c r="AE2294">
        <f>COUNTIF($E$2:E2294,E2294)</f>
        <v>4</v>
      </c>
      <c r="AF2294">
        <f>COUNTIF($H$2:$H2294,H2294)</f>
        <v>0</v>
      </c>
      <c r="AG2294">
        <f>COUNTIF($M$2:M2294,M2294)</f>
        <v>4</v>
      </c>
      <c r="AH2294">
        <f>COUNTIF($O$2:O2294,O2294)</f>
        <v>0</v>
      </c>
      <c r="AI2294">
        <f>COUNTIF($Q$2:Q2294,Q2294)</f>
        <v>4</v>
      </c>
      <c r="AJ2294">
        <f>COUNTIF($S$2:S2294,S2294)</f>
        <v>1010</v>
      </c>
      <c r="AK2294">
        <f t="shared" si="35"/>
        <v>54.875</v>
      </c>
      <c r="AL2294">
        <f>IF(AD2294="",0,COUNTIF($AD$2:AD2294,AD2294))</f>
        <v>2</v>
      </c>
    </row>
    <row r="2295" spans="1:38">
      <c r="A2295" t="s">
        <v>6957</v>
      </c>
      <c r="B2295" t="s">
        <v>56</v>
      </c>
      <c r="C2295">
        <v>200</v>
      </c>
      <c r="D2295" t="s">
        <v>54</v>
      </c>
      <c r="E2295" t="s">
        <v>1139</v>
      </c>
      <c r="F2295">
        <v>14</v>
      </c>
      <c r="G2295">
        <v>124</v>
      </c>
      <c r="H2295"/>
      <c r="I2295">
        <v>0</v>
      </c>
      <c r="J2295">
        <v>0</v>
      </c>
      <c r="K2295"/>
      <c r="L2295">
        <v>0</v>
      </c>
      <c r="M2295" t="s">
        <v>1139</v>
      </c>
      <c r="N2295">
        <v>14</v>
      </c>
      <c r="O2295"/>
      <c r="P2295">
        <v>0</v>
      </c>
      <c r="Q2295" t="s">
        <v>1140</v>
      </c>
      <c r="R2295">
        <v>32</v>
      </c>
      <c r="S2295" t="s">
        <v>172</v>
      </c>
      <c r="T2295">
        <v>6</v>
      </c>
      <c r="U2295"/>
      <c r="V2295"/>
      <c r="W2295" t="s">
        <v>6840</v>
      </c>
      <c r="X2295">
        <v>52137</v>
      </c>
      <c r="Y2295">
        <v>925</v>
      </c>
      <c r="Z2295">
        <v>5</v>
      </c>
      <c r="AA2295">
        <v>6</v>
      </c>
      <c r="AB2295">
        <v>62</v>
      </c>
      <c r="AC2295">
        <v>17</v>
      </c>
      <c r="AD2295" t="s">
        <v>1141</v>
      </c>
      <c r="AE2295">
        <f>COUNTIF($E$2:E2295,E2295)</f>
        <v>3</v>
      </c>
      <c r="AF2295">
        <f>COUNTIF($H$2:$H2295,H2295)</f>
        <v>0</v>
      </c>
      <c r="AG2295">
        <f>COUNTIF($M$2:M2295,M2295)</f>
        <v>3</v>
      </c>
      <c r="AH2295">
        <f>COUNTIF($O$2:O2295,O2295)</f>
        <v>0</v>
      </c>
      <c r="AI2295">
        <f>COUNTIF($Q$2:Q2295,Q2295)</f>
        <v>3</v>
      </c>
      <c r="AJ2295">
        <f>COUNTIF($S$2:S2295,S2295)</f>
        <v>1011</v>
      </c>
      <c r="AK2295">
        <f t="shared" si="35"/>
        <v>50.9150390625</v>
      </c>
      <c r="AL2295">
        <f>IF(AD2295="",0,COUNTIF($AD$2:AD2295,AD2295))</f>
        <v>2</v>
      </c>
    </row>
    <row r="2296" spans="1:38">
      <c r="A2296" t="s">
        <v>6958</v>
      </c>
      <c r="B2296" t="s">
        <v>56</v>
      </c>
      <c r="C2296">
        <v>200</v>
      </c>
      <c r="D2296" t="s">
        <v>54</v>
      </c>
      <c r="E2296" t="s">
        <v>1139</v>
      </c>
      <c r="F2296">
        <v>14</v>
      </c>
      <c r="G2296">
        <v>124</v>
      </c>
      <c r="H2296"/>
      <c r="I2296">
        <v>0</v>
      </c>
      <c r="J2296">
        <v>0</v>
      </c>
      <c r="K2296"/>
      <c r="L2296">
        <v>0</v>
      </c>
      <c r="M2296" t="s">
        <v>1139</v>
      </c>
      <c r="N2296">
        <v>14</v>
      </c>
      <c r="O2296"/>
      <c r="P2296">
        <v>0</v>
      </c>
      <c r="Q2296" t="s">
        <v>1140</v>
      </c>
      <c r="R2296">
        <v>32</v>
      </c>
      <c r="S2296" t="s">
        <v>172</v>
      </c>
      <c r="T2296">
        <v>6</v>
      </c>
      <c r="U2296"/>
      <c r="V2296"/>
      <c r="W2296" t="s">
        <v>6840</v>
      </c>
      <c r="X2296">
        <v>52152</v>
      </c>
      <c r="Y2296">
        <v>925</v>
      </c>
      <c r="Z2296">
        <v>6</v>
      </c>
      <c r="AA2296">
        <v>2</v>
      </c>
      <c r="AB2296">
        <v>62</v>
      </c>
      <c r="AC2296">
        <v>17</v>
      </c>
      <c r="AD2296" t="s">
        <v>1143</v>
      </c>
      <c r="AE2296">
        <f>COUNTIF($E$2:E2296,E2296)</f>
        <v>4</v>
      </c>
      <c r="AF2296">
        <f>COUNTIF($H$2:$H2296,H2296)</f>
        <v>0</v>
      </c>
      <c r="AG2296">
        <f>COUNTIF($M$2:M2296,M2296)</f>
        <v>4</v>
      </c>
      <c r="AH2296">
        <f>COUNTIF($O$2:O2296,O2296)</f>
        <v>0</v>
      </c>
      <c r="AI2296">
        <f>COUNTIF($Q$2:Q2296,Q2296)</f>
        <v>4</v>
      </c>
      <c r="AJ2296">
        <f>COUNTIF($S$2:S2296,S2296)</f>
        <v>1012</v>
      </c>
      <c r="AK2296">
        <f t="shared" si="35"/>
        <v>50.9296875</v>
      </c>
      <c r="AL2296">
        <f>IF(AD2296="",0,COUNTIF($AD$2:AD2296,AD2296))</f>
        <v>2</v>
      </c>
    </row>
    <row r="2297" spans="1:38">
      <c r="A2297" t="s">
        <v>6959</v>
      </c>
      <c r="B2297" t="s">
        <v>56</v>
      </c>
      <c r="C2297">
        <v>200</v>
      </c>
      <c r="D2297" t="s">
        <v>54</v>
      </c>
      <c r="E2297" t="s">
        <v>1145</v>
      </c>
      <c r="F2297">
        <v>62</v>
      </c>
      <c r="G2297">
        <v>496</v>
      </c>
      <c r="H2297"/>
      <c r="I2297">
        <v>0</v>
      </c>
      <c r="J2297">
        <v>0</v>
      </c>
      <c r="K2297"/>
      <c r="L2297">
        <v>0</v>
      </c>
      <c r="M2297" t="s">
        <v>1146</v>
      </c>
      <c r="N2297">
        <v>41</v>
      </c>
      <c r="O2297"/>
      <c r="P2297">
        <v>0</v>
      </c>
      <c r="Q2297" t="s">
        <v>1147</v>
      </c>
      <c r="R2297">
        <v>58</v>
      </c>
      <c r="S2297" t="s">
        <v>172</v>
      </c>
      <c r="T2297">
        <v>6</v>
      </c>
      <c r="U2297"/>
      <c r="V2297"/>
      <c r="W2297" t="s">
        <v>6840</v>
      </c>
      <c r="X2297">
        <v>60014</v>
      </c>
      <c r="Y2297">
        <v>1270</v>
      </c>
      <c r="Z2297">
        <v>5</v>
      </c>
      <c r="AA2297">
        <v>52</v>
      </c>
      <c r="AB2297">
        <v>85</v>
      </c>
      <c r="AC2297">
        <v>18</v>
      </c>
      <c r="AD2297" t="s">
        <v>1148</v>
      </c>
      <c r="AE2297">
        <f>COUNTIF($E$2:E2297,E2297)</f>
        <v>3</v>
      </c>
      <c r="AF2297">
        <f>COUNTIF($H$2:$H2297,H2297)</f>
        <v>0</v>
      </c>
      <c r="AG2297">
        <f>COUNTIF($M$2:M2297,M2297)</f>
        <v>3</v>
      </c>
      <c r="AH2297">
        <f>COUNTIF($O$2:O2297,O2297)</f>
        <v>0</v>
      </c>
      <c r="AI2297">
        <f>COUNTIF($Q$2:Q2297,Q2297)</f>
        <v>3</v>
      </c>
      <c r="AJ2297">
        <f>COUNTIF($S$2:S2297,S2297)</f>
        <v>1013</v>
      </c>
      <c r="AK2297">
        <f t="shared" si="35"/>
        <v>58.607421875</v>
      </c>
      <c r="AL2297">
        <f>IF(AD2297="",0,COUNTIF($AD$2:AD2297,AD2297))</f>
        <v>2</v>
      </c>
    </row>
    <row r="2298" spans="1:38">
      <c r="A2298" t="s">
        <v>6960</v>
      </c>
      <c r="B2298" t="s">
        <v>56</v>
      </c>
      <c r="C2298">
        <v>200</v>
      </c>
      <c r="D2298" t="s">
        <v>54</v>
      </c>
      <c r="E2298" t="s">
        <v>1145</v>
      </c>
      <c r="F2298">
        <v>62</v>
      </c>
      <c r="G2298">
        <v>496</v>
      </c>
      <c r="H2298"/>
      <c r="I2298">
        <v>0</v>
      </c>
      <c r="J2298">
        <v>0</v>
      </c>
      <c r="K2298"/>
      <c r="L2298">
        <v>0</v>
      </c>
      <c r="M2298" t="s">
        <v>1146</v>
      </c>
      <c r="N2298">
        <v>41</v>
      </c>
      <c r="O2298"/>
      <c r="P2298">
        <v>0</v>
      </c>
      <c r="Q2298" t="s">
        <v>1147</v>
      </c>
      <c r="R2298">
        <v>58</v>
      </c>
      <c r="S2298" t="s">
        <v>172</v>
      </c>
      <c r="T2298">
        <v>6</v>
      </c>
      <c r="U2298"/>
      <c r="V2298"/>
      <c r="W2298" t="s">
        <v>6840</v>
      </c>
      <c r="X2298">
        <v>60017</v>
      </c>
      <c r="Y2298">
        <v>1270</v>
      </c>
      <c r="Z2298">
        <v>6</v>
      </c>
      <c r="AA2298">
        <v>10</v>
      </c>
      <c r="AB2298">
        <v>85</v>
      </c>
      <c r="AC2298">
        <v>18</v>
      </c>
      <c r="AD2298" t="s">
        <v>1150</v>
      </c>
      <c r="AE2298">
        <f>COUNTIF($E$2:E2298,E2298)</f>
        <v>4</v>
      </c>
      <c r="AF2298">
        <f>COUNTIF($H$2:$H2298,H2298)</f>
        <v>0</v>
      </c>
      <c r="AG2298">
        <f>COUNTIF($M$2:M2298,M2298)</f>
        <v>4</v>
      </c>
      <c r="AH2298">
        <f>COUNTIF($O$2:O2298,O2298)</f>
        <v>0</v>
      </c>
      <c r="AI2298">
        <f>COUNTIF($Q$2:Q2298,Q2298)</f>
        <v>4</v>
      </c>
      <c r="AJ2298">
        <f>COUNTIF($S$2:S2298,S2298)</f>
        <v>1014</v>
      </c>
      <c r="AK2298">
        <f t="shared" si="35"/>
        <v>58.6103515625</v>
      </c>
      <c r="AL2298">
        <f>IF(AD2298="",0,COUNTIF($AD$2:AD2298,AD2298))</f>
        <v>2</v>
      </c>
    </row>
    <row r="2299" spans="1:38">
      <c r="A2299" t="s">
        <v>6961</v>
      </c>
      <c r="B2299" t="s">
        <v>56</v>
      </c>
      <c r="C2299">
        <v>200</v>
      </c>
      <c r="D2299" t="s">
        <v>54</v>
      </c>
      <c r="E2299" t="s">
        <v>1152</v>
      </c>
      <c r="F2299">
        <v>51</v>
      </c>
      <c r="G2299">
        <v>418</v>
      </c>
      <c r="H2299"/>
      <c r="I2299">
        <v>0</v>
      </c>
      <c r="J2299">
        <v>0</v>
      </c>
      <c r="K2299"/>
      <c r="L2299">
        <v>0</v>
      </c>
      <c r="M2299" t="s">
        <v>1152</v>
      </c>
      <c r="N2299">
        <v>51</v>
      </c>
      <c r="O2299"/>
      <c r="P2299">
        <v>0</v>
      </c>
      <c r="Q2299" t="s">
        <v>1153</v>
      </c>
      <c r="R2299">
        <v>68</v>
      </c>
      <c r="S2299" t="s">
        <v>172</v>
      </c>
      <c r="T2299">
        <v>6</v>
      </c>
      <c r="U2299"/>
      <c r="V2299"/>
      <c r="W2299" t="s">
        <v>6840</v>
      </c>
      <c r="X2299">
        <v>65291</v>
      </c>
      <c r="Y2299">
        <v>2309</v>
      </c>
      <c r="Z2299">
        <v>6</v>
      </c>
      <c r="AA2299">
        <v>4</v>
      </c>
      <c r="AB2299">
        <v>72</v>
      </c>
      <c r="AC2299">
        <v>24</v>
      </c>
      <c r="AD2299" t="s">
        <v>1154</v>
      </c>
      <c r="AE2299">
        <f>COUNTIF($E$2:E2299,E2299)</f>
        <v>3</v>
      </c>
      <c r="AF2299">
        <f>COUNTIF($H$2:$H2299,H2299)</f>
        <v>0</v>
      </c>
      <c r="AG2299">
        <f>COUNTIF($M$2:M2299,M2299)</f>
        <v>3</v>
      </c>
      <c r="AH2299">
        <f>COUNTIF($O$2:O2299,O2299)</f>
        <v>0</v>
      </c>
      <c r="AI2299">
        <f>COUNTIF($Q$2:Q2299,Q2299)</f>
        <v>3</v>
      </c>
      <c r="AJ2299">
        <f>COUNTIF($S$2:S2299,S2299)</f>
        <v>1015</v>
      </c>
      <c r="AK2299">
        <f t="shared" si="35"/>
        <v>63.7607421875</v>
      </c>
      <c r="AL2299">
        <f>IF(AD2299="",0,COUNTIF($AD$2:AD2299,AD2299))</f>
        <v>2</v>
      </c>
    </row>
    <row r="2300" spans="1:38">
      <c r="A2300" t="s">
        <v>6962</v>
      </c>
      <c r="B2300" t="s">
        <v>56</v>
      </c>
      <c r="C2300">
        <v>200</v>
      </c>
      <c r="D2300" t="s">
        <v>54</v>
      </c>
      <c r="E2300" t="s">
        <v>1152</v>
      </c>
      <c r="F2300">
        <v>51</v>
      </c>
      <c r="G2300">
        <v>418</v>
      </c>
      <c r="H2300"/>
      <c r="I2300">
        <v>0</v>
      </c>
      <c r="J2300">
        <v>0</v>
      </c>
      <c r="K2300"/>
      <c r="L2300">
        <v>0</v>
      </c>
      <c r="M2300" t="s">
        <v>1152</v>
      </c>
      <c r="N2300">
        <v>51</v>
      </c>
      <c r="O2300"/>
      <c r="P2300">
        <v>0</v>
      </c>
      <c r="Q2300" t="s">
        <v>1153</v>
      </c>
      <c r="R2300">
        <v>68</v>
      </c>
      <c r="S2300" t="s">
        <v>172</v>
      </c>
      <c r="T2300">
        <v>6</v>
      </c>
      <c r="U2300"/>
      <c r="V2300"/>
      <c r="W2300" t="s">
        <v>6840</v>
      </c>
      <c r="X2300">
        <v>65302</v>
      </c>
      <c r="Y2300">
        <v>2309</v>
      </c>
      <c r="Z2300">
        <v>7</v>
      </c>
      <c r="AA2300">
        <v>14</v>
      </c>
      <c r="AB2300">
        <v>72</v>
      </c>
      <c r="AC2300">
        <v>24</v>
      </c>
      <c r="AD2300" t="s">
        <v>1156</v>
      </c>
      <c r="AE2300">
        <f>COUNTIF($E$2:E2300,E2300)</f>
        <v>4</v>
      </c>
      <c r="AF2300">
        <f>COUNTIF($H$2:$H2300,H2300)</f>
        <v>0</v>
      </c>
      <c r="AG2300">
        <f>COUNTIF($M$2:M2300,M2300)</f>
        <v>4</v>
      </c>
      <c r="AH2300">
        <f>COUNTIF($O$2:O2300,O2300)</f>
        <v>0</v>
      </c>
      <c r="AI2300">
        <f>COUNTIF($Q$2:Q2300,Q2300)</f>
        <v>4</v>
      </c>
      <c r="AJ2300">
        <f>COUNTIF($S$2:S2300,S2300)</f>
        <v>1016</v>
      </c>
      <c r="AK2300">
        <f t="shared" si="35"/>
        <v>63.771484375</v>
      </c>
      <c r="AL2300">
        <f>IF(AD2300="",0,COUNTIF($AD$2:AD2300,AD2300))</f>
        <v>2</v>
      </c>
    </row>
    <row r="2301" spans="1:38">
      <c r="A2301" t="s">
        <v>6963</v>
      </c>
      <c r="B2301" t="s">
        <v>56</v>
      </c>
      <c r="C2301">
        <v>200</v>
      </c>
      <c r="D2301" t="s">
        <v>54</v>
      </c>
      <c r="E2301" t="s">
        <v>1158</v>
      </c>
      <c r="F2301">
        <v>52</v>
      </c>
      <c r="G2301">
        <v>422</v>
      </c>
      <c r="H2301"/>
      <c r="I2301">
        <v>0</v>
      </c>
      <c r="J2301">
        <v>0</v>
      </c>
      <c r="K2301"/>
      <c r="L2301">
        <v>0</v>
      </c>
      <c r="M2301" t="s">
        <v>1159</v>
      </c>
      <c r="N2301">
        <v>35</v>
      </c>
      <c r="O2301"/>
      <c r="P2301">
        <v>0</v>
      </c>
      <c r="Q2301" t="s">
        <v>1160</v>
      </c>
      <c r="R2301">
        <v>52</v>
      </c>
      <c r="S2301" t="s">
        <v>172</v>
      </c>
      <c r="T2301">
        <v>6</v>
      </c>
      <c r="U2301"/>
      <c r="V2301"/>
      <c r="W2301" t="s">
        <v>6840</v>
      </c>
      <c r="X2301">
        <v>63035</v>
      </c>
      <c r="Y2301">
        <v>1541</v>
      </c>
      <c r="Z2301">
        <v>5</v>
      </c>
      <c r="AA2301">
        <v>43</v>
      </c>
      <c r="AB2301">
        <v>87</v>
      </c>
      <c r="AC2301">
        <v>18</v>
      </c>
      <c r="AD2301" t="s">
        <v>1161</v>
      </c>
      <c r="AE2301">
        <f>COUNTIF($E$2:E2301,E2301)</f>
        <v>3</v>
      </c>
      <c r="AF2301">
        <f>COUNTIF($H$2:$H2301,H2301)</f>
        <v>0</v>
      </c>
      <c r="AG2301">
        <f>COUNTIF($M$2:M2301,M2301)</f>
        <v>3</v>
      </c>
      <c r="AH2301">
        <f>COUNTIF($O$2:O2301,O2301)</f>
        <v>0</v>
      </c>
      <c r="AI2301">
        <f>COUNTIF($Q$2:Q2301,Q2301)</f>
        <v>3</v>
      </c>
      <c r="AJ2301">
        <f>COUNTIF($S$2:S2301,S2301)</f>
        <v>1017</v>
      </c>
      <c r="AK2301">
        <f t="shared" si="35"/>
        <v>61.5576171875</v>
      </c>
      <c r="AL2301">
        <f>IF(AD2301="",0,COUNTIF($AD$2:AD2301,AD2301))</f>
        <v>2</v>
      </c>
    </row>
    <row r="2302" spans="1:38">
      <c r="A2302" t="s">
        <v>6964</v>
      </c>
      <c r="B2302" t="s">
        <v>56</v>
      </c>
      <c r="C2302">
        <v>200</v>
      </c>
      <c r="D2302" t="s">
        <v>54</v>
      </c>
      <c r="E2302" t="s">
        <v>1158</v>
      </c>
      <c r="F2302">
        <v>52</v>
      </c>
      <c r="G2302">
        <v>422</v>
      </c>
      <c r="H2302"/>
      <c r="I2302">
        <v>0</v>
      </c>
      <c r="J2302">
        <v>0</v>
      </c>
      <c r="K2302"/>
      <c r="L2302">
        <v>0</v>
      </c>
      <c r="M2302" t="s">
        <v>1159</v>
      </c>
      <c r="N2302">
        <v>35</v>
      </c>
      <c r="O2302"/>
      <c r="P2302">
        <v>0</v>
      </c>
      <c r="Q2302" t="s">
        <v>1160</v>
      </c>
      <c r="R2302">
        <v>52</v>
      </c>
      <c r="S2302" t="s">
        <v>172</v>
      </c>
      <c r="T2302">
        <v>6</v>
      </c>
      <c r="U2302"/>
      <c r="V2302"/>
      <c r="W2302" t="s">
        <v>6840</v>
      </c>
      <c r="X2302">
        <v>63023</v>
      </c>
      <c r="Y2302">
        <v>1541</v>
      </c>
      <c r="Z2302">
        <v>6</v>
      </c>
      <c r="AA2302">
        <v>14</v>
      </c>
      <c r="AB2302">
        <v>87</v>
      </c>
      <c r="AC2302">
        <v>18</v>
      </c>
      <c r="AD2302" t="s">
        <v>1163</v>
      </c>
      <c r="AE2302">
        <f>COUNTIF($E$2:E2302,E2302)</f>
        <v>4</v>
      </c>
      <c r="AF2302">
        <f>COUNTIF($H$2:$H2302,H2302)</f>
        <v>0</v>
      </c>
      <c r="AG2302">
        <f>COUNTIF($M$2:M2302,M2302)</f>
        <v>4</v>
      </c>
      <c r="AH2302">
        <f>COUNTIF($O$2:O2302,O2302)</f>
        <v>0</v>
      </c>
      <c r="AI2302">
        <f>COUNTIF($Q$2:Q2302,Q2302)</f>
        <v>4</v>
      </c>
      <c r="AJ2302">
        <f>COUNTIF($S$2:S2302,S2302)</f>
        <v>1018</v>
      </c>
      <c r="AK2302">
        <f t="shared" si="35"/>
        <v>61.5458984375</v>
      </c>
      <c r="AL2302">
        <f>IF(AD2302="",0,COUNTIF($AD$2:AD2302,AD2302))</f>
        <v>2</v>
      </c>
    </row>
    <row r="2303" spans="1:38">
      <c r="A2303" t="s">
        <v>6965</v>
      </c>
      <c r="B2303" t="s">
        <v>56</v>
      </c>
      <c r="C2303">
        <v>200</v>
      </c>
      <c r="D2303" t="s">
        <v>54</v>
      </c>
      <c r="E2303" t="s">
        <v>1165</v>
      </c>
      <c r="F2303">
        <v>36</v>
      </c>
      <c r="G2303">
        <v>316</v>
      </c>
      <c r="H2303"/>
      <c r="I2303">
        <v>0</v>
      </c>
      <c r="J2303">
        <v>0</v>
      </c>
      <c r="K2303"/>
      <c r="L2303">
        <v>0</v>
      </c>
      <c r="M2303" t="s">
        <v>1165</v>
      </c>
      <c r="N2303">
        <v>36</v>
      </c>
      <c r="O2303"/>
      <c r="P2303">
        <v>0</v>
      </c>
      <c r="Q2303" t="s">
        <v>172</v>
      </c>
      <c r="R2303">
        <v>6</v>
      </c>
      <c r="S2303" t="s">
        <v>145</v>
      </c>
      <c r="T2303">
        <v>10</v>
      </c>
      <c r="U2303"/>
      <c r="V2303"/>
      <c r="W2303" t="s">
        <v>6840</v>
      </c>
      <c r="X2303">
        <v>49669</v>
      </c>
      <c r="Y2303">
        <v>704</v>
      </c>
      <c r="Z2303">
        <v>6</v>
      </c>
      <c r="AA2303">
        <v>4</v>
      </c>
      <c r="AB2303">
        <v>61</v>
      </c>
      <c r="AC2303">
        <v>15</v>
      </c>
      <c r="AD2303" t="s">
        <v>1166</v>
      </c>
      <c r="AE2303">
        <f>COUNTIF($E$2:E2303,E2303)</f>
        <v>2</v>
      </c>
      <c r="AF2303">
        <f>COUNTIF($H$2:$H2303,H2303)</f>
        <v>0</v>
      </c>
      <c r="AG2303">
        <f>COUNTIF($M$2:M2303,M2303)</f>
        <v>2</v>
      </c>
      <c r="AH2303">
        <f>COUNTIF($O$2:O2303,O2303)</f>
        <v>0</v>
      </c>
      <c r="AI2303">
        <f>COUNTIF($Q$2:Q2303,Q2303)</f>
        <v>201</v>
      </c>
      <c r="AJ2303">
        <f>COUNTIF($S$2:S2303,S2303)</f>
        <v>204</v>
      </c>
      <c r="AK2303">
        <f t="shared" si="35"/>
        <v>48.5048828125</v>
      </c>
      <c r="AL2303">
        <f>IF(AD2303="",0,COUNTIF($AD$2:AD2303,AD2303))</f>
        <v>2</v>
      </c>
    </row>
    <row r="2304" spans="1:38">
      <c r="A2304" t="s">
        <v>6966</v>
      </c>
      <c r="B2304" t="s">
        <v>56</v>
      </c>
      <c r="C2304">
        <v>200</v>
      </c>
      <c r="D2304" t="s">
        <v>54</v>
      </c>
      <c r="E2304" t="s">
        <v>1168</v>
      </c>
      <c r="F2304">
        <v>44</v>
      </c>
      <c r="G2304">
        <v>374</v>
      </c>
      <c r="H2304"/>
      <c r="I2304">
        <v>0</v>
      </c>
      <c r="J2304">
        <v>0</v>
      </c>
      <c r="K2304"/>
      <c r="L2304">
        <v>0</v>
      </c>
      <c r="M2304" t="s">
        <v>1168</v>
      </c>
      <c r="N2304">
        <v>44</v>
      </c>
      <c r="O2304"/>
      <c r="P2304">
        <v>0</v>
      </c>
      <c r="Q2304" t="s">
        <v>1169</v>
      </c>
      <c r="R2304">
        <v>62</v>
      </c>
      <c r="S2304" t="s">
        <v>172</v>
      </c>
      <c r="T2304">
        <v>6</v>
      </c>
      <c r="U2304"/>
      <c r="V2304"/>
      <c r="W2304" t="s">
        <v>6840</v>
      </c>
      <c r="X2304">
        <v>53489</v>
      </c>
      <c r="Y2304">
        <v>1149</v>
      </c>
      <c r="Z2304">
        <v>7</v>
      </c>
      <c r="AA2304">
        <v>3</v>
      </c>
      <c r="AB2304">
        <v>62</v>
      </c>
      <c r="AC2304">
        <v>13</v>
      </c>
      <c r="AD2304" t="s">
        <v>1170</v>
      </c>
      <c r="AE2304">
        <f>COUNTIF($E$2:E2304,E2304)</f>
        <v>3</v>
      </c>
      <c r="AF2304">
        <f>COUNTIF($H$2:$H2304,H2304)</f>
        <v>0</v>
      </c>
      <c r="AG2304">
        <f>COUNTIF($M$2:M2304,M2304)</f>
        <v>3</v>
      </c>
      <c r="AH2304">
        <f>COUNTIF($O$2:O2304,O2304)</f>
        <v>0</v>
      </c>
      <c r="AI2304">
        <f>COUNTIF($Q$2:Q2304,Q2304)</f>
        <v>3</v>
      </c>
      <c r="AJ2304">
        <f>COUNTIF($S$2:S2304,S2304)</f>
        <v>1019</v>
      </c>
      <c r="AK2304">
        <f t="shared" si="35"/>
        <v>52.2353515625</v>
      </c>
      <c r="AL2304">
        <f>IF(AD2304="",0,COUNTIF($AD$2:AD2304,AD2304))</f>
        <v>2</v>
      </c>
    </row>
    <row r="2305" spans="1:38">
      <c r="A2305" t="s">
        <v>6967</v>
      </c>
      <c r="B2305" t="s">
        <v>56</v>
      </c>
      <c r="C2305">
        <v>200</v>
      </c>
      <c r="D2305" t="s">
        <v>54</v>
      </c>
      <c r="E2305" t="s">
        <v>1168</v>
      </c>
      <c r="F2305">
        <v>44</v>
      </c>
      <c r="G2305">
        <v>374</v>
      </c>
      <c r="H2305"/>
      <c r="I2305">
        <v>0</v>
      </c>
      <c r="J2305">
        <v>0</v>
      </c>
      <c r="K2305"/>
      <c r="L2305">
        <v>0</v>
      </c>
      <c r="M2305" t="s">
        <v>1168</v>
      </c>
      <c r="N2305">
        <v>44</v>
      </c>
      <c r="O2305"/>
      <c r="P2305">
        <v>0</v>
      </c>
      <c r="Q2305" t="s">
        <v>1169</v>
      </c>
      <c r="R2305">
        <v>62</v>
      </c>
      <c r="S2305" t="s">
        <v>172</v>
      </c>
      <c r="T2305">
        <v>6</v>
      </c>
      <c r="U2305"/>
      <c r="V2305"/>
      <c r="W2305" t="s">
        <v>6840</v>
      </c>
      <c r="X2305">
        <v>53473</v>
      </c>
      <c r="Y2305">
        <v>1149</v>
      </c>
      <c r="Z2305">
        <v>8</v>
      </c>
      <c r="AA2305">
        <v>2</v>
      </c>
      <c r="AB2305">
        <v>62</v>
      </c>
      <c r="AC2305">
        <v>13</v>
      </c>
      <c r="AD2305" t="s">
        <v>1172</v>
      </c>
      <c r="AE2305">
        <f>COUNTIF($E$2:E2305,E2305)</f>
        <v>4</v>
      </c>
      <c r="AF2305">
        <f>COUNTIF($H$2:$H2305,H2305)</f>
        <v>0</v>
      </c>
      <c r="AG2305">
        <f>COUNTIF($M$2:M2305,M2305)</f>
        <v>4</v>
      </c>
      <c r="AH2305">
        <f>COUNTIF($O$2:O2305,O2305)</f>
        <v>0</v>
      </c>
      <c r="AI2305">
        <f>COUNTIF($Q$2:Q2305,Q2305)</f>
        <v>4</v>
      </c>
      <c r="AJ2305">
        <f>COUNTIF($S$2:S2305,S2305)</f>
        <v>1020</v>
      </c>
      <c r="AK2305">
        <f t="shared" si="35"/>
        <v>52.2197265625</v>
      </c>
      <c r="AL2305">
        <f>IF(AD2305="",0,COUNTIF($AD$2:AD2305,AD2305))</f>
        <v>2</v>
      </c>
    </row>
    <row r="2306" spans="1:38">
      <c r="A2306" t="s">
        <v>6968</v>
      </c>
      <c r="B2306" t="s">
        <v>56</v>
      </c>
      <c r="C2306">
        <v>200</v>
      </c>
      <c r="D2306" t="s">
        <v>54</v>
      </c>
      <c r="E2306" t="s">
        <v>1174</v>
      </c>
      <c r="F2306">
        <v>46</v>
      </c>
      <c r="G2306">
        <v>371</v>
      </c>
      <c r="H2306"/>
      <c r="I2306">
        <v>0</v>
      </c>
      <c r="J2306">
        <v>0</v>
      </c>
      <c r="K2306"/>
      <c r="L2306">
        <v>0</v>
      </c>
      <c r="M2306" t="s">
        <v>1174</v>
      </c>
      <c r="N2306">
        <v>46</v>
      </c>
      <c r="O2306"/>
      <c r="P2306">
        <v>0</v>
      </c>
      <c r="Q2306" t="s">
        <v>1175</v>
      </c>
      <c r="R2306">
        <v>63</v>
      </c>
      <c r="S2306" t="s">
        <v>172</v>
      </c>
      <c r="T2306">
        <v>6</v>
      </c>
      <c r="U2306"/>
      <c r="V2306"/>
      <c r="W2306" t="s">
        <v>6840</v>
      </c>
      <c r="X2306">
        <v>57745</v>
      </c>
      <c r="Y2306">
        <v>1049</v>
      </c>
      <c r="Z2306">
        <v>7</v>
      </c>
      <c r="AA2306">
        <v>4</v>
      </c>
      <c r="AB2306">
        <v>88</v>
      </c>
      <c r="AC2306">
        <v>16</v>
      </c>
      <c r="AD2306" t="s">
        <v>1176</v>
      </c>
      <c r="AE2306">
        <f>COUNTIF($E$2:E2306,E2306)</f>
        <v>3</v>
      </c>
      <c r="AF2306">
        <f>COUNTIF($H$2:$H2306,H2306)</f>
        <v>0</v>
      </c>
      <c r="AG2306">
        <f>COUNTIF($M$2:M2306,M2306)</f>
        <v>3</v>
      </c>
      <c r="AH2306">
        <f>COUNTIF($O$2:O2306,O2306)</f>
        <v>0</v>
      </c>
      <c r="AI2306">
        <f>COUNTIF($Q$2:Q2306,Q2306)</f>
        <v>3</v>
      </c>
      <c r="AJ2306">
        <f>COUNTIF($S$2:S2306,S2306)</f>
        <v>1021</v>
      </c>
      <c r="AK2306">
        <f t="shared" si="35"/>
        <v>56.3916015625</v>
      </c>
      <c r="AL2306">
        <f>IF(AD2306="",0,COUNTIF($AD$2:AD2306,AD2306))</f>
        <v>2</v>
      </c>
    </row>
    <row r="2307" spans="1:38">
      <c r="A2307" t="s">
        <v>6969</v>
      </c>
      <c r="B2307" t="s">
        <v>56</v>
      </c>
      <c r="C2307">
        <v>200</v>
      </c>
      <c r="D2307" t="s">
        <v>54</v>
      </c>
      <c r="E2307" t="s">
        <v>1174</v>
      </c>
      <c r="F2307">
        <v>46</v>
      </c>
      <c r="G2307">
        <v>371</v>
      </c>
      <c r="H2307"/>
      <c r="I2307">
        <v>0</v>
      </c>
      <c r="J2307">
        <v>0</v>
      </c>
      <c r="K2307"/>
      <c r="L2307">
        <v>0</v>
      </c>
      <c r="M2307" t="s">
        <v>1174</v>
      </c>
      <c r="N2307">
        <v>46</v>
      </c>
      <c r="O2307"/>
      <c r="P2307">
        <v>0</v>
      </c>
      <c r="Q2307" t="s">
        <v>1175</v>
      </c>
      <c r="R2307">
        <v>63</v>
      </c>
      <c r="S2307" t="s">
        <v>172</v>
      </c>
      <c r="T2307">
        <v>6</v>
      </c>
      <c r="U2307"/>
      <c r="V2307"/>
      <c r="W2307" t="s">
        <v>6840</v>
      </c>
      <c r="X2307">
        <v>57771</v>
      </c>
      <c r="Y2307">
        <v>1049</v>
      </c>
      <c r="Z2307">
        <v>8</v>
      </c>
      <c r="AA2307">
        <v>8</v>
      </c>
      <c r="AB2307">
        <v>88</v>
      </c>
      <c r="AC2307">
        <v>16</v>
      </c>
      <c r="AD2307" t="s">
        <v>1178</v>
      </c>
      <c r="AE2307">
        <f>COUNTIF($E$2:E2307,E2307)</f>
        <v>4</v>
      </c>
      <c r="AF2307">
        <f>COUNTIF($H$2:$H2307,H2307)</f>
        <v>0</v>
      </c>
      <c r="AG2307">
        <f>COUNTIF($M$2:M2307,M2307)</f>
        <v>4</v>
      </c>
      <c r="AH2307">
        <f>COUNTIF($O$2:O2307,O2307)</f>
        <v>0</v>
      </c>
      <c r="AI2307">
        <f>COUNTIF($Q$2:Q2307,Q2307)</f>
        <v>4</v>
      </c>
      <c r="AJ2307">
        <f>COUNTIF($S$2:S2307,S2307)</f>
        <v>1022</v>
      </c>
      <c r="AK2307">
        <f t="shared" ref="AK2307:AK2370" si="36">X2307/1024</f>
        <v>56.4169921875</v>
      </c>
      <c r="AL2307">
        <f>IF(AD2307="",0,COUNTIF($AD$2:AD2307,AD2307))</f>
        <v>2</v>
      </c>
    </row>
    <row r="2308" spans="1:38">
      <c r="A2308" t="s">
        <v>6970</v>
      </c>
      <c r="B2308" t="s">
        <v>56</v>
      </c>
      <c r="C2308">
        <v>200</v>
      </c>
      <c r="D2308" t="s">
        <v>54</v>
      </c>
      <c r="E2308" t="s">
        <v>1180</v>
      </c>
      <c r="F2308">
        <v>71</v>
      </c>
      <c r="G2308">
        <v>589</v>
      </c>
      <c r="H2308"/>
      <c r="I2308">
        <v>0</v>
      </c>
      <c r="J2308">
        <v>0</v>
      </c>
      <c r="K2308"/>
      <c r="L2308">
        <v>0</v>
      </c>
      <c r="M2308" t="s">
        <v>1180</v>
      </c>
      <c r="N2308">
        <v>71</v>
      </c>
      <c r="O2308"/>
      <c r="P2308">
        <v>0</v>
      </c>
      <c r="Q2308" t="s">
        <v>1181</v>
      </c>
      <c r="R2308">
        <v>89</v>
      </c>
      <c r="S2308" t="s">
        <v>172</v>
      </c>
      <c r="T2308">
        <v>6</v>
      </c>
      <c r="U2308"/>
      <c r="V2308"/>
      <c r="W2308" t="s">
        <v>6840</v>
      </c>
      <c r="X2308">
        <v>51075</v>
      </c>
      <c r="Y2308">
        <v>633</v>
      </c>
      <c r="Z2308">
        <v>6</v>
      </c>
      <c r="AA2308">
        <v>4</v>
      </c>
      <c r="AB2308">
        <v>63</v>
      </c>
      <c r="AC2308">
        <v>15</v>
      </c>
      <c r="AD2308" t="s">
        <v>1182</v>
      </c>
      <c r="AE2308">
        <f>COUNTIF($E$2:E2308,E2308)</f>
        <v>3</v>
      </c>
      <c r="AF2308">
        <f>COUNTIF($H$2:$H2308,H2308)</f>
        <v>0</v>
      </c>
      <c r="AG2308">
        <f>COUNTIF($M$2:M2308,M2308)</f>
        <v>3</v>
      </c>
      <c r="AH2308">
        <f>COUNTIF($O$2:O2308,O2308)</f>
        <v>0</v>
      </c>
      <c r="AI2308">
        <f>COUNTIF($Q$2:Q2308,Q2308)</f>
        <v>3</v>
      </c>
      <c r="AJ2308">
        <f>COUNTIF($S$2:S2308,S2308)</f>
        <v>1023</v>
      </c>
      <c r="AK2308">
        <f t="shared" si="36"/>
        <v>49.8779296875</v>
      </c>
      <c r="AL2308">
        <f>IF(AD2308="",0,COUNTIF($AD$2:AD2308,AD2308))</f>
        <v>2</v>
      </c>
    </row>
    <row r="2309" spans="1:38">
      <c r="A2309" t="s">
        <v>6971</v>
      </c>
      <c r="B2309" t="s">
        <v>56</v>
      </c>
      <c r="C2309">
        <v>200</v>
      </c>
      <c r="D2309" t="s">
        <v>54</v>
      </c>
      <c r="E2309" t="s">
        <v>1180</v>
      </c>
      <c r="F2309">
        <v>71</v>
      </c>
      <c r="G2309">
        <v>589</v>
      </c>
      <c r="H2309"/>
      <c r="I2309">
        <v>0</v>
      </c>
      <c r="J2309">
        <v>0</v>
      </c>
      <c r="K2309"/>
      <c r="L2309">
        <v>0</v>
      </c>
      <c r="M2309" t="s">
        <v>1180</v>
      </c>
      <c r="N2309">
        <v>71</v>
      </c>
      <c r="O2309"/>
      <c r="P2309">
        <v>0</v>
      </c>
      <c r="Q2309" t="s">
        <v>1181</v>
      </c>
      <c r="R2309">
        <v>89</v>
      </c>
      <c r="S2309" t="s">
        <v>172</v>
      </c>
      <c r="T2309">
        <v>6</v>
      </c>
      <c r="U2309"/>
      <c r="V2309"/>
      <c r="W2309" t="s">
        <v>6840</v>
      </c>
      <c r="X2309">
        <v>51111</v>
      </c>
      <c r="Y2309">
        <v>633</v>
      </c>
      <c r="Z2309">
        <v>7</v>
      </c>
      <c r="AA2309">
        <v>2</v>
      </c>
      <c r="AB2309">
        <v>63</v>
      </c>
      <c r="AC2309">
        <v>15</v>
      </c>
      <c r="AD2309" t="s">
        <v>1184</v>
      </c>
      <c r="AE2309">
        <f>COUNTIF($E$2:E2309,E2309)</f>
        <v>4</v>
      </c>
      <c r="AF2309">
        <f>COUNTIF($H$2:$H2309,H2309)</f>
        <v>0</v>
      </c>
      <c r="AG2309">
        <f>COUNTIF($M$2:M2309,M2309)</f>
        <v>4</v>
      </c>
      <c r="AH2309">
        <f>COUNTIF($O$2:O2309,O2309)</f>
        <v>0</v>
      </c>
      <c r="AI2309">
        <f>COUNTIF($Q$2:Q2309,Q2309)</f>
        <v>4</v>
      </c>
      <c r="AJ2309">
        <f>COUNTIF($S$2:S2309,S2309)</f>
        <v>1024</v>
      </c>
      <c r="AK2309">
        <f t="shared" si="36"/>
        <v>49.9130859375</v>
      </c>
      <c r="AL2309">
        <f>IF(AD2309="",0,COUNTIF($AD$2:AD2309,AD2309))</f>
        <v>2</v>
      </c>
    </row>
    <row r="2310" spans="1:38">
      <c r="A2310" t="s">
        <v>6972</v>
      </c>
      <c r="B2310" t="s">
        <v>56</v>
      </c>
      <c r="C2310">
        <v>200</v>
      </c>
      <c r="D2310" t="s">
        <v>54</v>
      </c>
      <c r="E2310" t="s">
        <v>1186</v>
      </c>
      <c r="F2310">
        <v>21</v>
      </c>
      <c r="G2310">
        <v>188</v>
      </c>
      <c r="H2310"/>
      <c r="I2310">
        <v>0</v>
      </c>
      <c r="J2310">
        <v>0</v>
      </c>
      <c r="K2310"/>
      <c r="L2310">
        <v>0</v>
      </c>
      <c r="M2310" t="s">
        <v>1186</v>
      </c>
      <c r="N2310">
        <v>21</v>
      </c>
      <c r="O2310"/>
      <c r="P2310">
        <v>0</v>
      </c>
      <c r="Q2310" t="s">
        <v>1187</v>
      </c>
      <c r="R2310">
        <v>38</v>
      </c>
      <c r="S2310" t="s">
        <v>172</v>
      </c>
      <c r="T2310">
        <v>6</v>
      </c>
      <c r="U2310"/>
      <c r="V2310"/>
      <c r="W2310" t="s">
        <v>6840</v>
      </c>
      <c r="X2310">
        <v>54386</v>
      </c>
      <c r="Y2310">
        <v>1085</v>
      </c>
      <c r="Z2310">
        <v>5</v>
      </c>
      <c r="AA2310">
        <v>6</v>
      </c>
      <c r="AB2310">
        <v>65</v>
      </c>
      <c r="AC2310">
        <v>18</v>
      </c>
      <c r="AD2310" t="s">
        <v>1188</v>
      </c>
      <c r="AE2310">
        <f>COUNTIF($E$2:E2310,E2310)</f>
        <v>3</v>
      </c>
      <c r="AF2310">
        <f>COUNTIF($H$2:$H2310,H2310)</f>
        <v>0</v>
      </c>
      <c r="AG2310">
        <f>COUNTIF($M$2:M2310,M2310)</f>
        <v>3</v>
      </c>
      <c r="AH2310">
        <f>COUNTIF($O$2:O2310,O2310)</f>
        <v>0</v>
      </c>
      <c r="AI2310">
        <f>COUNTIF($Q$2:Q2310,Q2310)</f>
        <v>3</v>
      </c>
      <c r="AJ2310">
        <f>COUNTIF($S$2:S2310,S2310)</f>
        <v>1025</v>
      </c>
      <c r="AK2310">
        <f t="shared" si="36"/>
        <v>53.111328125</v>
      </c>
      <c r="AL2310">
        <f>IF(AD2310="",0,COUNTIF($AD$2:AD2310,AD2310))</f>
        <v>2</v>
      </c>
    </row>
    <row r="2311" spans="1:38">
      <c r="A2311" t="s">
        <v>6973</v>
      </c>
      <c r="B2311" t="s">
        <v>56</v>
      </c>
      <c r="C2311">
        <v>200</v>
      </c>
      <c r="D2311" t="s">
        <v>54</v>
      </c>
      <c r="E2311" t="s">
        <v>1186</v>
      </c>
      <c r="F2311">
        <v>21</v>
      </c>
      <c r="G2311">
        <v>188</v>
      </c>
      <c r="H2311"/>
      <c r="I2311">
        <v>0</v>
      </c>
      <c r="J2311">
        <v>0</v>
      </c>
      <c r="K2311"/>
      <c r="L2311">
        <v>0</v>
      </c>
      <c r="M2311" t="s">
        <v>1186</v>
      </c>
      <c r="N2311">
        <v>21</v>
      </c>
      <c r="O2311"/>
      <c r="P2311">
        <v>0</v>
      </c>
      <c r="Q2311" t="s">
        <v>1187</v>
      </c>
      <c r="R2311">
        <v>38</v>
      </c>
      <c r="S2311" t="s">
        <v>172</v>
      </c>
      <c r="T2311">
        <v>6</v>
      </c>
      <c r="U2311"/>
      <c r="V2311"/>
      <c r="W2311" t="s">
        <v>6840</v>
      </c>
      <c r="X2311">
        <v>54434</v>
      </c>
      <c r="Y2311">
        <v>1085</v>
      </c>
      <c r="Z2311">
        <v>6</v>
      </c>
      <c r="AA2311">
        <v>6</v>
      </c>
      <c r="AB2311">
        <v>65</v>
      </c>
      <c r="AC2311">
        <v>18</v>
      </c>
      <c r="AD2311" t="s">
        <v>1190</v>
      </c>
      <c r="AE2311">
        <f>COUNTIF($E$2:E2311,E2311)</f>
        <v>4</v>
      </c>
      <c r="AF2311">
        <f>COUNTIF($H$2:$H2311,H2311)</f>
        <v>0</v>
      </c>
      <c r="AG2311">
        <f>COUNTIF($M$2:M2311,M2311)</f>
        <v>4</v>
      </c>
      <c r="AH2311">
        <f>COUNTIF($O$2:O2311,O2311)</f>
        <v>0</v>
      </c>
      <c r="AI2311">
        <f>COUNTIF($Q$2:Q2311,Q2311)</f>
        <v>4</v>
      </c>
      <c r="AJ2311">
        <f>COUNTIF($S$2:S2311,S2311)</f>
        <v>1026</v>
      </c>
      <c r="AK2311">
        <f t="shared" si="36"/>
        <v>53.158203125</v>
      </c>
      <c r="AL2311">
        <f>IF(AD2311="",0,COUNTIF($AD$2:AD2311,AD2311))</f>
        <v>2</v>
      </c>
    </row>
    <row r="2312" spans="1:38">
      <c r="A2312" t="s">
        <v>6974</v>
      </c>
      <c r="B2312" t="s">
        <v>56</v>
      </c>
      <c r="C2312">
        <v>200</v>
      </c>
      <c r="D2312" t="s">
        <v>54</v>
      </c>
      <c r="E2312" t="s">
        <v>1192</v>
      </c>
      <c r="F2312">
        <v>49</v>
      </c>
      <c r="G2312">
        <v>392</v>
      </c>
      <c r="H2312"/>
      <c r="I2312">
        <v>0</v>
      </c>
      <c r="J2312">
        <v>0</v>
      </c>
      <c r="K2312"/>
      <c r="L2312">
        <v>0</v>
      </c>
      <c r="M2312" t="s">
        <v>1193</v>
      </c>
      <c r="N2312">
        <v>48</v>
      </c>
      <c r="O2312"/>
      <c r="P2312">
        <v>0</v>
      </c>
      <c r="Q2312" t="s">
        <v>1194</v>
      </c>
      <c r="R2312">
        <v>66</v>
      </c>
      <c r="S2312" t="s">
        <v>172</v>
      </c>
      <c r="T2312">
        <v>6</v>
      </c>
      <c r="U2312"/>
      <c r="V2312"/>
      <c r="W2312" t="s">
        <v>6840</v>
      </c>
      <c r="X2312">
        <v>87321</v>
      </c>
      <c r="Y2312">
        <v>3053</v>
      </c>
      <c r="Z2312">
        <v>4</v>
      </c>
      <c r="AA2312">
        <v>41</v>
      </c>
      <c r="AB2312">
        <v>116</v>
      </c>
      <c r="AC2312">
        <v>19</v>
      </c>
      <c r="AD2312" t="s">
        <v>1195</v>
      </c>
      <c r="AE2312">
        <f>COUNTIF($E$2:E2312,E2312)</f>
        <v>3</v>
      </c>
      <c r="AF2312">
        <f>COUNTIF($H$2:$H2312,H2312)</f>
        <v>0</v>
      </c>
      <c r="AG2312">
        <f>COUNTIF($M$2:M2312,M2312)</f>
        <v>3</v>
      </c>
      <c r="AH2312">
        <f>COUNTIF($O$2:O2312,O2312)</f>
        <v>0</v>
      </c>
      <c r="AI2312">
        <f>COUNTIF($Q$2:Q2312,Q2312)</f>
        <v>3</v>
      </c>
      <c r="AJ2312">
        <f>COUNTIF($S$2:S2312,S2312)</f>
        <v>1027</v>
      </c>
      <c r="AK2312">
        <f t="shared" si="36"/>
        <v>85.2744140625</v>
      </c>
      <c r="AL2312">
        <f>IF(AD2312="",0,COUNTIF($AD$2:AD2312,AD2312))</f>
        <v>2</v>
      </c>
    </row>
    <row r="2313" spans="1:38">
      <c r="A2313" t="s">
        <v>6975</v>
      </c>
      <c r="B2313" t="s">
        <v>56</v>
      </c>
      <c r="C2313">
        <v>200</v>
      </c>
      <c r="D2313" t="s">
        <v>54</v>
      </c>
      <c r="E2313" t="s">
        <v>1192</v>
      </c>
      <c r="F2313">
        <v>49</v>
      </c>
      <c r="G2313">
        <v>392</v>
      </c>
      <c r="H2313"/>
      <c r="I2313">
        <v>0</v>
      </c>
      <c r="J2313">
        <v>0</v>
      </c>
      <c r="K2313"/>
      <c r="L2313">
        <v>0</v>
      </c>
      <c r="M2313" t="s">
        <v>1193</v>
      </c>
      <c r="N2313">
        <v>48</v>
      </c>
      <c r="O2313"/>
      <c r="P2313">
        <v>0</v>
      </c>
      <c r="Q2313" t="s">
        <v>1194</v>
      </c>
      <c r="R2313">
        <v>66</v>
      </c>
      <c r="S2313" t="s">
        <v>172</v>
      </c>
      <c r="T2313">
        <v>6</v>
      </c>
      <c r="U2313"/>
      <c r="V2313"/>
      <c r="W2313" t="s">
        <v>6840</v>
      </c>
      <c r="X2313">
        <v>87337</v>
      </c>
      <c r="Y2313">
        <v>3053</v>
      </c>
      <c r="Z2313">
        <v>5</v>
      </c>
      <c r="AA2313">
        <v>50</v>
      </c>
      <c r="AB2313">
        <v>116</v>
      </c>
      <c r="AC2313">
        <v>19</v>
      </c>
      <c r="AD2313" t="s">
        <v>1197</v>
      </c>
      <c r="AE2313">
        <f>COUNTIF($E$2:E2313,E2313)</f>
        <v>4</v>
      </c>
      <c r="AF2313">
        <f>COUNTIF($H$2:$H2313,H2313)</f>
        <v>0</v>
      </c>
      <c r="AG2313">
        <f>COUNTIF($M$2:M2313,M2313)</f>
        <v>4</v>
      </c>
      <c r="AH2313">
        <f>COUNTIF($O$2:O2313,O2313)</f>
        <v>0</v>
      </c>
      <c r="AI2313">
        <f>COUNTIF($Q$2:Q2313,Q2313)</f>
        <v>4</v>
      </c>
      <c r="AJ2313">
        <f>COUNTIF($S$2:S2313,S2313)</f>
        <v>1028</v>
      </c>
      <c r="AK2313">
        <f t="shared" si="36"/>
        <v>85.2900390625</v>
      </c>
      <c r="AL2313">
        <f>IF(AD2313="",0,COUNTIF($AD$2:AD2313,AD2313))</f>
        <v>2</v>
      </c>
    </row>
    <row r="2314" spans="1:38">
      <c r="A2314" t="s">
        <v>6976</v>
      </c>
      <c r="B2314" t="s">
        <v>56</v>
      </c>
      <c r="C2314">
        <v>200</v>
      </c>
      <c r="D2314" t="s">
        <v>54</v>
      </c>
      <c r="E2314" t="s">
        <v>1199</v>
      </c>
      <c r="F2314">
        <v>47</v>
      </c>
      <c r="G2314">
        <v>374</v>
      </c>
      <c r="H2314"/>
      <c r="I2314">
        <v>0</v>
      </c>
      <c r="J2314">
        <v>0</v>
      </c>
      <c r="K2314"/>
      <c r="L2314">
        <v>0</v>
      </c>
      <c r="M2314" t="s">
        <v>1199</v>
      </c>
      <c r="N2314">
        <v>47</v>
      </c>
      <c r="O2314"/>
      <c r="P2314">
        <v>0</v>
      </c>
      <c r="Q2314" t="s">
        <v>172</v>
      </c>
      <c r="R2314">
        <v>6</v>
      </c>
      <c r="S2314" t="s">
        <v>145</v>
      </c>
      <c r="T2314">
        <v>10</v>
      </c>
      <c r="U2314"/>
      <c r="V2314"/>
      <c r="W2314" t="s">
        <v>6840</v>
      </c>
      <c r="X2314">
        <v>50341</v>
      </c>
      <c r="Y2314">
        <v>802</v>
      </c>
      <c r="Z2314">
        <v>3</v>
      </c>
      <c r="AA2314">
        <v>6</v>
      </c>
      <c r="AB2314">
        <v>61</v>
      </c>
      <c r="AC2314">
        <v>13</v>
      </c>
      <c r="AD2314" t="s">
        <v>1200</v>
      </c>
      <c r="AE2314">
        <f>COUNTIF($E$2:E2314,E2314)</f>
        <v>2</v>
      </c>
      <c r="AF2314">
        <f>COUNTIF($H$2:$H2314,H2314)</f>
        <v>0</v>
      </c>
      <c r="AG2314">
        <f>COUNTIF($M$2:M2314,M2314)</f>
        <v>2</v>
      </c>
      <c r="AH2314">
        <f>COUNTIF($O$2:O2314,O2314)</f>
        <v>0</v>
      </c>
      <c r="AI2314">
        <f>COUNTIF($Q$2:Q2314,Q2314)</f>
        <v>202</v>
      </c>
      <c r="AJ2314">
        <f>COUNTIF($S$2:S2314,S2314)</f>
        <v>205</v>
      </c>
      <c r="AK2314">
        <f t="shared" si="36"/>
        <v>49.1611328125</v>
      </c>
      <c r="AL2314">
        <f>IF(AD2314="",0,COUNTIF($AD$2:AD2314,AD2314))</f>
        <v>2</v>
      </c>
    </row>
    <row r="2315" spans="1:38">
      <c r="A2315" t="s">
        <v>6977</v>
      </c>
      <c r="B2315" t="s">
        <v>56</v>
      </c>
      <c r="C2315">
        <v>200</v>
      </c>
      <c r="D2315" t="s">
        <v>54</v>
      </c>
      <c r="E2315" t="s">
        <v>1202</v>
      </c>
      <c r="F2315">
        <v>39</v>
      </c>
      <c r="G2315">
        <v>324</v>
      </c>
      <c r="H2315"/>
      <c r="I2315">
        <v>0</v>
      </c>
      <c r="J2315">
        <v>0</v>
      </c>
      <c r="K2315"/>
      <c r="L2315">
        <v>0</v>
      </c>
      <c r="M2315" t="s">
        <v>1202</v>
      </c>
      <c r="N2315">
        <v>39</v>
      </c>
      <c r="O2315"/>
      <c r="P2315">
        <v>0</v>
      </c>
      <c r="Q2315" t="s">
        <v>1203</v>
      </c>
      <c r="R2315">
        <v>56</v>
      </c>
      <c r="S2315" t="s">
        <v>172</v>
      </c>
      <c r="T2315">
        <v>6</v>
      </c>
      <c r="U2315"/>
      <c r="V2315"/>
      <c r="W2315" t="s">
        <v>6840</v>
      </c>
      <c r="X2315">
        <v>64563</v>
      </c>
      <c r="Y2315">
        <v>1622</v>
      </c>
      <c r="Z2315">
        <v>4</v>
      </c>
      <c r="AA2315">
        <v>47</v>
      </c>
      <c r="AB2315">
        <v>87</v>
      </c>
      <c r="AC2315">
        <v>16</v>
      </c>
      <c r="AD2315" t="s">
        <v>1204</v>
      </c>
      <c r="AE2315">
        <f>COUNTIF($E$2:E2315,E2315)</f>
        <v>3</v>
      </c>
      <c r="AF2315">
        <f>COUNTIF($H$2:$H2315,H2315)</f>
        <v>0</v>
      </c>
      <c r="AG2315">
        <f>COUNTIF($M$2:M2315,M2315)</f>
        <v>3</v>
      </c>
      <c r="AH2315">
        <f>COUNTIF($O$2:O2315,O2315)</f>
        <v>0</v>
      </c>
      <c r="AI2315">
        <f>COUNTIF($Q$2:Q2315,Q2315)</f>
        <v>3</v>
      </c>
      <c r="AJ2315">
        <f>COUNTIF($S$2:S2315,S2315)</f>
        <v>1029</v>
      </c>
      <c r="AK2315">
        <f t="shared" si="36"/>
        <v>63.0498046875</v>
      </c>
      <c r="AL2315">
        <f>IF(AD2315="",0,COUNTIF($AD$2:AD2315,AD2315))</f>
        <v>2</v>
      </c>
    </row>
    <row r="2316" spans="1:38">
      <c r="A2316" t="s">
        <v>6978</v>
      </c>
      <c r="B2316" t="s">
        <v>56</v>
      </c>
      <c r="C2316">
        <v>200</v>
      </c>
      <c r="D2316" t="s">
        <v>54</v>
      </c>
      <c r="E2316" t="s">
        <v>1202</v>
      </c>
      <c r="F2316">
        <v>39</v>
      </c>
      <c r="G2316">
        <v>324</v>
      </c>
      <c r="H2316"/>
      <c r="I2316">
        <v>0</v>
      </c>
      <c r="J2316">
        <v>0</v>
      </c>
      <c r="K2316"/>
      <c r="L2316">
        <v>0</v>
      </c>
      <c r="M2316" t="s">
        <v>1202</v>
      </c>
      <c r="N2316">
        <v>39</v>
      </c>
      <c r="O2316"/>
      <c r="P2316">
        <v>0</v>
      </c>
      <c r="Q2316" t="s">
        <v>1203</v>
      </c>
      <c r="R2316">
        <v>56</v>
      </c>
      <c r="S2316" t="s">
        <v>172</v>
      </c>
      <c r="T2316">
        <v>6</v>
      </c>
      <c r="U2316"/>
      <c r="V2316"/>
      <c r="W2316" t="s">
        <v>6840</v>
      </c>
      <c r="X2316">
        <v>64572</v>
      </c>
      <c r="Y2316">
        <v>1622</v>
      </c>
      <c r="Z2316">
        <v>5</v>
      </c>
      <c r="AA2316">
        <v>14</v>
      </c>
      <c r="AB2316">
        <v>87</v>
      </c>
      <c r="AC2316">
        <v>16</v>
      </c>
      <c r="AD2316" t="s">
        <v>1206</v>
      </c>
      <c r="AE2316">
        <f>COUNTIF($E$2:E2316,E2316)</f>
        <v>4</v>
      </c>
      <c r="AF2316">
        <f>COUNTIF($H$2:$H2316,H2316)</f>
        <v>0</v>
      </c>
      <c r="AG2316">
        <f>COUNTIF($M$2:M2316,M2316)</f>
        <v>4</v>
      </c>
      <c r="AH2316">
        <f>COUNTIF($O$2:O2316,O2316)</f>
        <v>0</v>
      </c>
      <c r="AI2316">
        <f>COUNTIF($Q$2:Q2316,Q2316)</f>
        <v>4</v>
      </c>
      <c r="AJ2316">
        <f>COUNTIF($S$2:S2316,S2316)</f>
        <v>1030</v>
      </c>
      <c r="AK2316">
        <f t="shared" si="36"/>
        <v>63.05859375</v>
      </c>
      <c r="AL2316">
        <f>IF(AD2316="",0,COUNTIF($AD$2:AD2316,AD2316))</f>
        <v>2</v>
      </c>
    </row>
    <row r="2317" spans="1:38">
      <c r="A2317" t="s">
        <v>6979</v>
      </c>
      <c r="B2317" t="s">
        <v>56</v>
      </c>
      <c r="C2317">
        <v>200</v>
      </c>
      <c r="D2317" t="s">
        <v>54</v>
      </c>
      <c r="E2317" t="s">
        <v>1208</v>
      </c>
      <c r="F2317">
        <v>24</v>
      </c>
      <c r="G2317">
        <v>208</v>
      </c>
      <c r="H2317"/>
      <c r="I2317">
        <v>0</v>
      </c>
      <c r="J2317">
        <v>0</v>
      </c>
      <c r="K2317"/>
      <c r="L2317">
        <v>0</v>
      </c>
      <c r="M2317" t="s">
        <v>1208</v>
      </c>
      <c r="N2317">
        <v>24</v>
      </c>
      <c r="O2317"/>
      <c r="P2317">
        <v>0</v>
      </c>
      <c r="Q2317" t="s">
        <v>1209</v>
      </c>
      <c r="R2317">
        <v>42</v>
      </c>
      <c r="S2317" t="s">
        <v>172</v>
      </c>
      <c r="T2317">
        <v>6</v>
      </c>
      <c r="U2317"/>
      <c r="V2317"/>
      <c r="W2317" t="s">
        <v>6840</v>
      </c>
      <c r="X2317">
        <v>53877</v>
      </c>
      <c r="Y2317">
        <v>1155</v>
      </c>
      <c r="Z2317">
        <v>5</v>
      </c>
      <c r="AA2317">
        <v>4</v>
      </c>
      <c r="AB2317">
        <v>62</v>
      </c>
      <c r="AC2317">
        <v>20</v>
      </c>
      <c r="AD2317" t="s">
        <v>1210</v>
      </c>
      <c r="AE2317">
        <f>COUNTIF($E$2:E2317,E2317)</f>
        <v>3</v>
      </c>
      <c r="AF2317">
        <f>COUNTIF($H$2:$H2317,H2317)</f>
        <v>0</v>
      </c>
      <c r="AG2317">
        <f>COUNTIF($M$2:M2317,M2317)</f>
        <v>3</v>
      </c>
      <c r="AH2317">
        <f>COUNTIF($O$2:O2317,O2317)</f>
        <v>0</v>
      </c>
      <c r="AI2317">
        <f>COUNTIF($Q$2:Q2317,Q2317)</f>
        <v>3</v>
      </c>
      <c r="AJ2317">
        <f>COUNTIF($S$2:S2317,S2317)</f>
        <v>1031</v>
      </c>
      <c r="AK2317">
        <f t="shared" si="36"/>
        <v>52.6142578125</v>
      </c>
      <c r="AL2317">
        <f>IF(AD2317="",0,COUNTIF($AD$2:AD2317,AD2317))</f>
        <v>2</v>
      </c>
    </row>
    <row r="2318" spans="1:38">
      <c r="A2318" t="s">
        <v>6980</v>
      </c>
      <c r="B2318" t="s">
        <v>56</v>
      </c>
      <c r="C2318">
        <v>200</v>
      </c>
      <c r="D2318" t="s">
        <v>54</v>
      </c>
      <c r="E2318" t="s">
        <v>1208</v>
      </c>
      <c r="F2318">
        <v>24</v>
      </c>
      <c r="G2318">
        <v>208</v>
      </c>
      <c r="H2318"/>
      <c r="I2318">
        <v>0</v>
      </c>
      <c r="J2318">
        <v>0</v>
      </c>
      <c r="K2318"/>
      <c r="L2318">
        <v>0</v>
      </c>
      <c r="M2318" t="s">
        <v>1208</v>
      </c>
      <c r="N2318">
        <v>24</v>
      </c>
      <c r="O2318"/>
      <c r="P2318">
        <v>0</v>
      </c>
      <c r="Q2318" t="s">
        <v>1209</v>
      </c>
      <c r="R2318">
        <v>42</v>
      </c>
      <c r="S2318" t="s">
        <v>172</v>
      </c>
      <c r="T2318">
        <v>6</v>
      </c>
      <c r="U2318"/>
      <c r="V2318"/>
      <c r="W2318" t="s">
        <v>6840</v>
      </c>
      <c r="X2318">
        <v>53896</v>
      </c>
      <c r="Y2318">
        <v>1155</v>
      </c>
      <c r="Z2318">
        <v>6</v>
      </c>
      <c r="AA2318">
        <v>2</v>
      </c>
      <c r="AB2318">
        <v>62</v>
      </c>
      <c r="AC2318">
        <v>20</v>
      </c>
      <c r="AD2318" t="s">
        <v>1212</v>
      </c>
      <c r="AE2318">
        <f>COUNTIF($E$2:E2318,E2318)</f>
        <v>4</v>
      </c>
      <c r="AF2318">
        <f>COUNTIF($H$2:$H2318,H2318)</f>
        <v>0</v>
      </c>
      <c r="AG2318">
        <f>COUNTIF($M$2:M2318,M2318)</f>
        <v>4</v>
      </c>
      <c r="AH2318">
        <f>COUNTIF($O$2:O2318,O2318)</f>
        <v>0</v>
      </c>
      <c r="AI2318">
        <f>COUNTIF($Q$2:Q2318,Q2318)</f>
        <v>4</v>
      </c>
      <c r="AJ2318">
        <f>COUNTIF($S$2:S2318,S2318)</f>
        <v>1032</v>
      </c>
      <c r="AK2318">
        <f t="shared" si="36"/>
        <v>52.6328125</v>
      </c>
      <c r="AL2318">
        <f>IF(AD2318="",0,COUNTIF($AD$2:AD2318,AD2318))</f>
        <v>2</v>
      </c>
    </row>
    <row r="2319" spans="1:38">
      <c r="A2319" t="s">
        <v>6981</v>
      </c>
      <c r="B2319" t="s">
        <v>56</v>
      </c>
      <c r="C2319">
        <v>200</v>
      </c>
      <c r="D2319" t="s">
        <v>54</v>
      </c>
      <c r="E2319" t="s">
        <v>1214</v>
      </c>
      <c r="F2319">
        <v>18</v>
      </c>
      <c r="G2319">
        <v>161</v>
      </c>
      <c r="H2319"/>
      <c r="I2319">
        <v>0</v>
      </c>
      <c r="J2319">
        <v>0</v>
      </c>
      <c r="K2319"/>
      <c r="L2319">
        <v>0</v>
      </c>
      <c r="M2319" t="s">
        <v>1214</v>
      </c>
      <c r="N2319">
        <v>18</v>
      </c>
      <c r="O2319"/>
      <c r="P2319">
        <v>0</v>
      </c>
      <c r="Q2319" t="s">
        <v>1215</v>
      </c>
      <c r="R2319">
        <v>36</v>
      </c>
      <c r="S2319" t="s">
        <v>172</v>
      </c>
      <c r="T2319">
        <v>6</v>
      </c>
      <c r="U2319"/>
      <c r="V2319"/>
      <c r="W2319" t="s">
        <v>6840</v>
      </c>
      <c r="X2319">
        <v>53296</v>
      </c>
      <c r="Y2319">
        <v>1003</v>
      </c>
      <c r="Z2319">
        <v>5</v>
      </c>
      <c r="AA2319">
        <v>6</v>
      </c>
      <c r="AB2319">
        <v>62</v>
      </c>
      <c r="AC2319">
        <v>18</v>
      </c>
      <c r="AD2319" t="s">
        <v>1216</v>
      </c>
      <c r="AE2319">
        <f>COUNTIF($E$2:E2319,E2319)</f>
        <v>3</v>
      </c>
      <c r="AF2319">
        <f>COUNTIF($H$2:$H2319,H2319)</f>
        <v>0</v>
      </c>
      <c r="AG2319">
        <f>COUNTIF($M$2:M2319,M2319)</f>
        <v>3</v>
      </c>
      <c r="AH2319">
        <f>COUNTIF($O$2:O2319,O2319)</f>
        <v>0</v>
      </c>
      <c r="AI2319">
        <f>COUNTIF($Q$2:Q2319,Q2319)</f>
        <v>3</v>
      </c>
      <c r="AJ2319">
        <f>COUNTIF($S$2:S2319,S2319)</f>
        <v>1033</v>
      </c>
      <c r="AK2319">
        <f t="shared" si="36"/>
        <v>52.046875</v>
      </c>
      <c r="AL2319">
        <f>IF(AD2319="",0,COUNTIF($AD$2:AD2319,AD2319))</f>
        <v>2</v>
      </c>
    </row>
    <row r="2320" spans="1:38">
      <c r="A2320" t="s">
        <v>6982</v>
      </c>
      <c r="B2320" t="s">
        <v>56</v>
      </c>
      <c r="C2320">
        <v>200</v>
      </c>
      <c r="D2320" t="s">
        <v>54</v>
      </c>
      <c r="E2320" t="s">
        <v>1214</v>
      </c>
      <c r="F2320">
        <v>18</v>
      </c>
      <c r="G2320">
        <v>161</v>
      </c>
      <c r="H2320"/>
      <c r="I2320">
        <v>0</v>
      </c>
      <c r="J2320">
        <v>0</v>
      </c>
      <c r="K2320"/>
      <c r="L2320">
        <v>0</v>
      </c>
      <c r="M2320" t="s">
        <v>1214</v>
      </c>
      <c r="N2320">
        <v>18</v>
      </c>
      <c r="O2320"/>
      <c r="P2320">
        <v>0</v>
      </c>
      <c r="Q2320" t="s">
        <v>1215</v>
      </c>
      <c r="R2320">
        <v>36</v>
      </c>
      <c r="S2320" t="s">
        <v>172</v>
      </c>
      <c r="T2320">
        <v>6</v>
      </c>
      <c r="U2320"/>
      <c r="V2320"/>
      <c r="W2320" t="s">
        <v>6840</v>
      </c>
      <c r="X2320">
        <v>53320</v>
      </c>
      <c r="Y2320">
        <v>1003</v>
      </c>
      <c r="Z2320">
        <v>6</v>
      </c>
      <c r="AA2320">
        <v>2</v>
      </c>
      <c r="AB2320">
        <v>62</v>
      </c>
      <c r="AC2320">
        <v>18</v>
      </c>
      <c r="AD2320" t="s">
        <v>1218</v>
      </c>
      <c r="AE2320">
        <f>COUNTIF($E$2:E2320,E2320)</f>
        <v>4</v>
      </c>
      <c r="AF2320">
        <f>COUNTIF($H$2:$H2320,H2320)</f>
        <v>0</v>
      </c>
      <c r="AG2320">
        <f>COUNTIF($M$2:M2320,M2320)</f>
        <v>4</v>
      </c>
      <c r="AH2320">
        <f>COUNTIF($O$2:O2320,O2320)</f>
        <v>0</v>
      </c>
      <c r="AI2320">
        <f>COUNTIF($Q$2:Q2320,Q2320)</f>
        <v>4</v>
      </c>
      <c r="AJ2320">
        <f>COUNTIF($S$2:S2320,S2320)</f>
        <v>1034</v>
      </c>
      <c r="AK2320">
        <f t="shared" si="36"/>
        <v>52.0703125</v>
      </c>
      <c r="AL2320">
        <f>IF(AD2320="",0,COUNTIF($AD$2:AD2320,AD2320))</f>
        <v>2</v>
      </c>
    </row>
    <row r="2321" spans="1:38">
      <c r="A2321" t="s">
        <v>6983</v>
      </c>
      <c r="B2321" t="s">
        <v>56</v>
      </c>
      <c r="C2321">
        <v>200</v>
      </c>
      <c r="D2321" t="s">
        <v>54</v>
      </c>
      <c r="E2321" t="s">
        <v>1220</v>
      </c>
      <c r="F2321">
        <v>38</v>
      </c>
      <c r="G2321">
        <v>336</v>
      </c>
      <c r="H2321"/>
      <c r="I2321">
        <v>0</v>
      </c>
      <c r="J2321">
        <v>0</v>
      </c>
      <c r="K2321"/>
      <c r="L2321">
        <v>0</v>
      </c>
      <c r="M2321" t="s">
        <v>1220</v>
      </c>
      <c r="N2321">
        <v>38</v>
      </c>
      <c r="O2321"/>
      <c r="P2321">
        <v>0</v>
      </c>
      <c r="Q2321" t="s">
        <v>1221</v>
      </c>
      <c r="R2321">
        <v>55</v>
      </c>
      <c r="S2321" t="s">
        <v>172</v>
      </c>
      <c r="T2321">
        <v>6</v>
      </c>
      <c r="U2321"/>
      <c r="V2321"/>
      <c r="W2321" t="s">
        <v>6840</v>
      </c>
      <c r="X2321">
        <v>55601</v>
      </c>
      <c r="Y2321">
        <v>1266</v>
      </c>
      <c r="Z2321">
        <v>6</v>
      </c>
      <c r="AA2321">
        <v>6</v>
      </c>
      <c r="AB2321">
        <v>65</v>
      </c>
      <c r="AC2321">
        <v>21</v>
      </c>
      <c r="AD2321" t="s">
        <v>1222</v>
      </c>
      <c r="AE2321">
        <f>COUNTIF($E$2:E2321,E2321)</f>
        <v>3</v>
      </c>
      <c r="AF2321">
        <f>COUNTIF($H$2:$H2321,H2321)</f>
        <v>0</v>
      </c>
      <c r="AG2321">
        <f>COUNTIF($M$2:M2321,M2321)</f>
        <v>3</v>
      </c>
      <c r="AH2321">
        <f>COUNTIF($O$2:O2321,O2321)</f>
        <v>0</v>
      </c>
      <c r="AI2321">
        <f>COUNTIF($Q$2:Q2321,Q2321)</f>
        <v>3</v>
      </c>
      <c r="AJ2321">
        <f>COUNTIF($S$2:S2321,S2321)</f>
        <v>1035</v>
      </c>
      <c r="AK2321">
        <f t="shared" si="36"/>
        <v>54.2978515625</v>
      </c>
      <c r="AL2321">
        <f>IF(AD2321="",0,COUNTIF($AD$2:AD2321,AD2321))</f>
        <v>2</v>
      </c>
    </row>
    <row r="2322" spans="1:38">
      <c r="A2322" t="s">
        <v>6984</v>
      </c>
      <c r="B2322" t="s">
        <v>56</v>
      </c>
      <c r="C2322">
        <v>200</v>
      </c>
      <c r="D2322" t="s">
        <v>54</v>
      </c>
      <c r="E2322" t="s">
        <v>1220</v>
      </c>
      <c r="F2322">
        <v>38</v>
      </c>
      <c r="G2322">
        <v>336</v>
      </c>
      <c r="H2322"/>
      <c r="I2322">
        <v>0</v>
      </c>
      <c r="J2322">
        <v>0</v>
      </c>
      <c r="K2322"/>
      <c r="L2322">
        <v>0</v>
      </c>
      <c r="M2322" t="s">
        <v>1220</v>
      </c>
      <c r="N2322">
        <v>38</v>
      </c>
      <c r="O2322"/>
      <c r="P2322">
        <v>0</v>
      </c>
      <c r="Q2322" t="s">
        <v>1221</v>
      </c>
      <c r="R2322">
        <v>55</v>
      </c>
      <c r="S2322" t="s">
        <v>172</v>
      </c>
      <c r="T2322">
        <v>6</v>
      </c>
      <c r="U2322"/>
      <c r="V2322"/>
      <c r="W2322" t="s">
        <v>6840</v>
      </c>
      <c r="X2322">
        <v>55620</v>
      </c>
      <c r="Y2322">
        <v>1266</v>
      </c>
      <c r="Z2322">
        <v>7</v>
      </c>
      <c r="AA2322">
        <v>6</v>
      </c>
      <c r="AB2322">
        <v>65</v>
      </c>
      <c r="AC2322">
        <v>21</v>
      </c>
      <c r="AD2322" t="s">
        <v>1224</v>
      </c>
      <c r="AE2322">
        <f>COUNTIF($E$2:E2322,E2322)</f>
        <v>4</v>
      </c>
      <c r="AF2322">
        <f>COUNTIF($H$2:$H2322,H2322)</f>
        <v>0</v>
      </c>
      <c r="AG2322">
        <f>COUNTIF($M$2:M2322,M2322)</f>
        <v>4</v>
      </c>
      <c r="AH2322">
        <f>COUNTIF($O$2:O2322,O2322)</f>
        <v>0</v>
      </c>
      <c r="AI2322">
        <f>COUNTIF($Q$2:Q2322,Q2322)</f>
        <v>4</v>
      </c>
      <c r="AJ2322">
        <f>COUNTIF($S$2:S2322,S2322)</f>
        <v>1036</v>
      </c>
      <c r="AK2322">
        <f t="shared" si="36"/>
        <v>54.31640625</v>
      </c>
      <c r="AL2322">
        <f>IF(AD2322="",0,COUNTIF($AD$2:AD2322,AD2322))</f>
        <v>2</v>
      </c>
    </row>
    <row r="2323" spans="1:38">
      <c r="A2323" t="s">
        <v>6985</v>
      </c>
      <c r="B2323" t="s">
        <v>56</v>
      </c>
      <c r="C2323">
        <v>200</v>
      </c>
      <c r="D2323" t="s">
        <v>54</v>
      </c>
      <c r="E2323" t="s">
        <v>1226</v>
      </c>
      <c r="F2323">
        <v>58</v>
      </c>
      <c r="G2323">
        <v>475</v>
      </c>
      <c r="H2323"/>
      <c r="I2323">
        <v>0</v>
      </c>
      <c r="J2323">
        <v>0</v>
      </c>
      <c r="K2323"/>
      <c r="L2323">
        <v>0</v>
      </c>
      <c r="M2323" t="s">
        <v>1226</v>
      </c>
      <c r="N2323">
        <v>58</v>
      </c>
      <c r="O2323"/>
      <c r="P2323">
        <v>0</v>
      </c>
      <c r="Q2323" t="s">
        <v>1227</v>
      </c>
      <c r="R2323">
        <v>75</v>
      </c>
      <c r="S2323" t="s">
        <v>172</v>
      </c>
      <c r="T2323">
        <v>6</v>
      </c>
      <c r="U2323"/>
      <c r="V2323"/>
      <c r="W2323" t="s">
        <v>6840</v>
      </c>
      <c r="X2323">
        <v>63606</v>
      </c>
      <c r="Y2323">
        <v>1833</v>
      </c>
      <c r="Z2323">
        <v>7</v>
      </c>
      <c r="AA2323">
        <v>4</v>
      </c>
      <c r="AB2323">
        <v>69</v>
      </c>
      <c r="AC2323">
        <v>25</v>
      </c>
      <c r="AD2323" t="s">
        <v>1228</v>
      </c>
      <c r="AE2323">
        <f>COUNTIF($E$2:E2323,E2323)</f>
        <v>3</v>
      </c>
      <c r="AF2323">
        <f>COUNTIF($H$2:$H2323,H2323)</f>
        <v>0</v>
      </c>
      <c r="AG2323">
        <f>COUNTIF($M$2:M2323,M2323)</f>
        <v>3</v>
      </c>
      <c r="AH2323">
        <f>COUNTIF($O$2:O2323,O2323)</f>
        <v>0</v>
      </c>
      <c r="AI2323">
        <f>COUNTIF($Q$2:Q2323,Q2323)</f>
        <v>3</v>
      </c>
      <c r="AJ2323">
        <f>COUNTIF($S$2:S2323,S2323)</f>
        <v>1037</v>
      </c>
      <c r="AK2323">
        <f t="shared" si="36"/>
        <v>62.115234375</v>
      </c>
      <c r="AL2323">
        <f>IF(AD2323="",0,COUNTIF($AD$2:AD2323,AD2323))</f>
        <v>2</v>
      </c>
    </row>
    <row r="2324" spans="1:38">
      <c r="A2324" t="s">
        <v>6986</v>
      </c>
      <c r="B2324" t="s">
        <v>56</v>
      </c>
      <c r="C2324">
        <v>200</v>
      </c>
      <c r="D2324" t="s">
        <v>54</v>
      </c>
      <c r="E2324" t="s">
        <v>1226</v>
      </c>
      <c r="F2324">
        <v>58</v>
      </c>
      <c r="G2324">
        <v>475</v>
      </c>
      <c r="H2324"/>
      <c r="I2324">
        <v>0</v>
      </c>
      <c r="J2324">
        <v>0</v>
      </c>
      <c r="K2324"/>
      <c r="L2324">
        <v>0</v>
      </c>
      <c r="M2324" t="s">
        <v>1226</v>
      </c>
      <c r="N2324">
        <v>58</v>
      </c>
      <c r="O2324"/>
      <c r="P2324">
        <v>0</v>
      </c>
      <c r="Q2324" t="s">
        <v>1227</v>
      </c>
      <c r="R2324">
        <v>75</v>
      </c>
      <c r="S2324" t="s">
        <v>172</v>
      </c>
      <c r="T2324">
        <v>6</v>
      </c>
      <c r="U2324"/>
      <c r="V2324"/>
      <c r="W2324" t="s">
        <v>6840</v>
      </c>
      <c r="X2324">
        <v>63621</v>
      </c>
      <c r="Y2324">
        <v>1833</v>
      </c>
      <c r="Z2324">
        <v>8</v>
      </c>
      <c r="AA2324">
        <v>14</v>
      </c>
      <c r="AB2324">
        <v>69</v>
      </c>
      <c r="AC2324">
        <v>25</v>
      </c>
      <c r="AD2324" t="s">
        <v>1230</v>
      </c>
      <c r="AE2324">
        <f>COUNTIF($E$2:E2324,E2324)</f>
        <v>4</v>
      </c>
      <c r="AF2324">
        <f>COUNTIF($H$2:$H2324,H2324)</f>
        <v>0</v>
      </c>
      <c r="AG2324">
        <f>COUNTIF($M$2:M2324,M2324)</f>
        <v>4</v>
      </c>
      <c r="AH2324">
        <f>COUNTIF($O$2:O2324,O2324)</f>
        <v>0</v>
      </c>
      <c r="AI2324">
        <f>COUNTIF($Q$2:Q2324,Q2324)</f>
        <v>4</v>
      </c>
      <c r="AJ2324">
        <f>COUNTIF($S$2:S2324,S2324)</f>
        <v>1038</v>
      </c>
      <c r="AK2324">
        <f t="shared" si="36"/>
        <v>62.1298828125</v>
      </c>
      <c r="AL2324">
        <f>IF(AD2324="",0,COUNTIF($AD$2:AD2324,AD2324))</f>
        <v>2</v>
      </c>
    </row>
    <row r="2325" spans="1:38">
      <c r="A2325" t="s">
        <v>6987</v>
      </c>
      <c r="B2325" t="s">
        <v>56</v>
      </c>
      <c r="C2325">
        <v>200</v>
      </c>
      <c r="D2325" t="s">
        <v>54</v>
      </c>
      <c r="E2325" t="s">
        <v>1232</v>
      </c>
      <c r="F2325">
        <v>28</v>
      </c>
      <c r="G2325">
        <v>235</v>
      </c>
      <c r="H2325"/>
      <c r="I2325">
        <v>0</v>
      </c>
      <c r="J2325">
        <v>0</v>
      </c>
      <c r="K2325"/>
      <c r="L2325">
        <v>0</v>
      </c>
      <c r="M2325" t="s">
        <v>1232</v>
      </c>
      <c r="N2325">
        <v>28</v>
      </c>
      <c r="O2325"/>
      <c r="P2325">
        <v>0</v>
      </c>
      <c r="Q2325" t="s">
        <v>1233</v>
      </c>
      <c r="R2325">
        <v>45</v>
      </c>
      <c r="S2325" t="s">
        <v>172</v>
      </c>
      <c r="T2325">
        <v>6</v>
      </c>
      <c r="U2325"/>
      <c r="V2325"/>
      <c r="W2325" t="s">
        <v>6840</v>
      </c>
      <c r="X2325">
        <v>56783</v>
      </c>
      <c r="Y2325">
        <v>1430</v>
      </c>
      <c r="Z2325">
        <v>8</v>
      </c>
      <c r="AA2325">
        <v>4</v>
      </c>
      <c r="AB2325">
        <v>64</v>
      </c>
      <c r="AC2325">
        <v>14</v>
      </c>
      <c r="AD2325" t="s">
        <v>1234</v>
      </c>
      <c r="AE2325">
        <f>COUNTIF($E$2:E2325,E2325)</f>
        <v>3</v>
      </c>
      <c r="AF2325">
        <f>COUNTIF($H$2:$H2325,H2325)</f>
        <v>0</v>
      </c>
      <c r="AG2325">
        <f>COUNTIF($M$2:M2325,M2325)</f>
        <v>3</v>
      </c>
      <c r="AH2325">
        <f>COUNTIF($O$2:O2325,O2325)</f>
        <v>0</v>
      </c>
      <c r="AI2325">
        <f>COUNTIF($Q$2:Q2325,Q2325)</f>
        <v>3</v>
      </c>
      <c r="AJ2325">
        <f>COUNTIF($S$2:S2325,S2325)</f>
        <v>1039</v>
      </c>
      <c r="AK2325">
        <f t="shared" si="36"/>
        <v>55.4521484375</v>
      </c>
      <c r="AL2325">
        <f>IF(AD2325="",0,COUNTIF($AD$2:AD2325,AD2325))</f>
        <v>2</v>
      </c>
    </row>
    <row r="2326" spans="1:38">
      <c r="A2326" t="s">
        <v>6988</v>
      </c>
      <c r="B2326" t="s">
        <v>56</v>
      </c>
      <c r="C2326">
        <v>200</v>
      </c>
      <c r="D2326" t="s">
        <v>54</v>
      </c>
      <c r="E2326" t="s">
        <v>1232</v>
      </c>
      <c r="F2326">
        <v>28</v>
      </c>
      <c r="G2326">
        <v>235</v>
      </c>
      <c r="H2326"/>
      <c r="I2326">
        <v>0</v>
      </c>
      <c r="J2326">
        <v>0</v>
      </c>
      <c r="K2326"/>
      <c r="L2326">
        <v>0</v>
      </c>
      <c r="M2326" t="s">
        <v>1232</v>
      </c>
      <c r="N2326">
        <v>28</v>
      </c>
      <c r="O2326"/>
      <c r="P2326">
        <v>0</v>
      </c>
      <c r="Q2326" t="s">
        <v>1233</v>
      </c>
      <c r="R2326">
        <v>45</v>
      </c>
      <c r="S2326" t="s">
        <v>172</v>
      </c>
      <c r="T2326">
        <v>6</v>
      </c>
      <c r="U2326"/>
      <c r="V2326"/>
      <c r="W2326" t="s">
        <v>6840</v>
      </c>
      <c r="X2326">
        <v>56780</v>
      </c>
      <c r="Y2326">
        <v>1430</v>
      </c>
      <c r="Z2326">
        <v>9</v>
      </c>
      <c r="AA2326">
        <v>6</v>
      </c>
      <c r="AB2326">
        <v>64</v>
      </c>
      <c r="AC2326">
        <v>14</v>
      </c>
      <c r="AD2326" t="s">
        <v>1236</v>
      </c>
      <c r="AE2326">
        <f>COUNTIF($E$2:E2326,E2326)</f>
        <v>4</v>
      </c>
      <c r="AF2326">
        <f>COUNTIF($H$2:$H2326,H2326)</f>
        <v>0</v>
      </c>
      <c r="AG2326">
        <f>COUNTIF($M$2:M2326,M2326)</f>
        <v>4</v>
      </c>
      <c r="AH2326">
        <f>COUNTIF($O$2:O2326,O2326)</f>
        <v>0</v>
      </c>
      <c r="AI2326">
        <f>COUNTIF($Q$2:Q2326,Q2326)</f>
        <v>4</v>
      </c>
      <c r="AJ2326">
        <f>COUNTIF($S$2:S2326,S2326)</f>
        <v>1040</v>
      </c>
      <c r="AK2326">
        <f t="shared" si="36"/>
        <v>55.44921875</v>
      </c>
      <c r="AL2326">
        <f>IF(AD2326="",0,COUNTIF($AD$2:AD2326,AD2326))</f>
        <v>2</v>
      </c>
    </row>
    <row r="2327" spans="1:38">
      <c r="A2327" t="s">
        <v>6989</v>
      </c>
      <c r="B2327" t="s">
        <v>56</v>
      </c>
      <c r="C2327">
        <v>200</v>
      </c>
      <c r="D2327" t="s">
        <v>54</v>
      </c>
      <c r="E2327" t="s">
        <v>1238</v>
      </c>
      <c r="F2327">
        <v>23</v>
      </c>
      <c r="G2327">
        <v>203</v>
      </c>
      <c r="H2327"/>
      <c r="I2327">
        <v>0</v>
      </c>
      <c r="J2327">
        <v>0</v>
      </c>
      <c r="K2327"/>
      <c r="L2327">
        <v>0</v>
      </c>
      <c r="M2327" t="s">
        <v>1238</v>
      </c>
      <c r="N2327">
        <v>23</v>
      </c>
      <c r="O2327"/>
      <c r="P2327">
        <v>0</v>
      </c>
      <c r="Q2327" t="s">
        <v>1239</v>
      </c>
      <c r="R2327">
        <v>40</v>
      </c>
      <c r="S2327" t="s">
        <v>172</v>
      </c>
      <c r="T2327">
        <v>6</v>
      </c>
      <c r="U2327"/>
      <c r="V2327"/>
      <c r="W2327" t="s">
        <v>6840</v>
      </c>
      <c r="X2327">
        <v>54094</v>
      </c>
      <c r="Y2327">
        <v>1088</v>
      </c>
      <c r="Z2327">
        <v>7</v>
      </c>
      <c r="AA2327">
        <v>8</v>
      </c>
      <c r="AB2327">
        <v>65</v>
      </c>
      <c r="AC2327">
        <v>16</v>
      </c>
      <c r="AD2327" t="s">
        <v>1240</v>
      </c>
      <c r="AE2327">
        <f>COUNTIF($E$2:E2327,E2327)</f>
        <v>3</v>
      </c>
      <c r="AF2327">
        <f>COUNTIF($H$2:$H2327,H2327)</f>
        <v>0</v>
      </c>
      <c r="AG2327">
        <f>COUNTIF($M$2:M2327,M2327)</f>
        <v>3</v>
      </c>
      <c r="AH2327">
        <f>COUNTIF($O$2:O2327,O2327)</f>
        <v>0</v>
      </c>
      <c r="AI2327">
        <f>COUNTIF($Q$2:Q2327,Q2327)</f>
        <v>3</v>
      </c>
      <c r="AJ2327">
        <f>COUNTIF($S$2:S2327,S2327)</f>
        <v>1041</v>
      </c>
      <c r="AK2327">
        <f t="shared" si="36"/>
        <v>52.826171875</v>
      </c>
      <c r="AL2327">
        <f>IF(AD2327="",0,COUNTIF($AD$2:AD2327,AD2327))</f>
        <v>2</v>
      </c>
    </row>
    <row r="2328" spans="1:38">
      <c r="A2328" t="s">
        <v>6990</v>
      </c>
      <c r="B2328" t="s">
        <v>56</v>
      </c>
      <c r="C2328">
        <v>200</v>
      </c>
      <c r="D2328" t="s">
        <v>54</v>
      </c>
      <c r="E2328" t="s">
        <v>1238</v>
      </c>
      <c r="F2328">
        <v>23</v>
      </c>
      <c r="G2328">
        <v>203</v>
      </c>
      <c r="H2328"/>
      <c r="I2328">
        <v>0</v>
      </c>
      <c r="J2328">
        <v>0</v>
      </c>
      <c r="K2328"/>
      <c r="L2328">
        <v>0</v>
      </c>
      <c r="M2328" t="s">
        <v>1238</v>
      </c>
      <c r="N2328">
        <v>23</v>
      </c>
      <c r="O2328"/>
      <c r="P2328">
        <v>0</v>
      </c>
      <c r="Q2328" t="s">
        <v>1239</v>
      </c>
      <c r="R2328">
        <v>40</v>
      </c>
      <c r="S2328" t="s">
        <v>172</v>
      </c>
      <c r="T2328">
        <v>6</v>
      </c>
      <c r="U2328"/>
      <c r="V2328"/>
      <c r="W2328" t="s">
        <v>6840</v>
      </c>
      <c r="X2328">
        <v>54113</v>
      </c>
      <c r="Y2328">
        <v>1088</v>
      </c>
      <c r="Z2328">
        <v>8</v>
      </c>
      <c r="AA2328">
        <v>4</v>
      </c>
      <c r="AB2328">
        <v>65</v>
      </c>
      <c r="AC2328">
        <v>16</v>
      </c>
      <c r="AD2328" t="s">
        <v>1242</v>
      </c>
      <c r="AE2328">
        <f>COUNTIF($E$2:E2328,E2328)</f>
        <v>4</v>
      </c>
      <c r="AF2328">
        <f>COUNTIF($H$2:$H2328,H2328)</f>
        <v>0</v>
      </c>
      <c r="AG2328">
        <f>COUNTIF($M$2:M2328,M2328)</f>
        <v>4</v>
      </c>
      <c r="AH2328">
        <f>COUNTIF($O$2:O2328,O2328)</f>
        <v>0</v>
      </c>
      <c r="AI2328">
        <f>COUNTIF($Q$2:Q2328,Q2328)</f>
        <v>4</v>
      </c>
      <c r="AJ2328">
        <f>COUNTIF($S$2:S2328,S2328)</f>
        <v>1042</v>
      </c>
      <c r="AK2328">
        <f t="shared" si="36"/>
        <v>52.8447265625</v>
      </c>
      <c r="AL2328">
        <f>IF(AD2328="",0,COUNTIF($AD$2:AD2328,AD2328))</f>
        <v>2</v>
      </c>
    </row>
    <row r="2329" spans="1:38">
      <c r="A2329" t="s">
        <v>6991</v>
      </c>
      <c r="B2329" t="s">
        <v>56</v>
      </c>
      <c r="C2329">
        <v>200</v>
      </c>
      <c r="D2329" t="s">
        <v>54</v>
      </c>
      <c r="E2329" t="s">
        <v>1244</v>
      </c>
      <c r="F2329">
        <v>42</v>
      </c>
      <c r="G2329">
        <v>337</v>
      </c>
      <c r="H2329"/>
      <c r="I2329">
        <v>0</v>
      </c>
      <c r="J2329">
        <v>0</v>
      </c>
      <c r="K2329"/>
      <c r="L2329">
        <v>0</v>
      </c>
      <c r="M2329" t="s">
        <v>1244</v>
      </c>
      <c r="N2329">
        <v>42</v>
      </c>
      <c r="O2329"/>
      <c r="P2329">
        <v>0</v>
      </c>
      <c r="Q2329" t="s">
        <v>172</v>
      </c>
      <c r="R2329">
        <v>6</v>
      </c>
      <c r="S2329" t="s">
        <v>145</v>
      </c>
      <c r="T2329">
        <v>10</v>
      </c>
      <c r="U2329"/>
      <c r="V2329"/>
      <c r="W2329" t="s">
        <v>6840</v>
      </c>
      <c r="X2329">
        <v>50309</v>
      </c>
      <c r="Y2329">
        <v>769</v>
      </c>
      <c r="Z2329">
        <v>6</v>
      </c>
      <c r="AA2329">
        <v>8</v>
      </c>
      <c r="AB2329">
        <v>61</v>
      </c>
      <c r="AC2329">
        <v>17</v>
      </c>
      <c r="AD2329" t="s">
        <v>1245</v>
      </c>
      <c r="AE2329">
        <f>COUNTIF($E$2:E2329,E2329)</f>
        <v>2</v>
      </c>
      <c r="AF2329">
        <f>COUNTIF($H$2:$H2329,H2329)</f>
        <v>0</v>
      </c>
      <c r="AG2329">
        <f>COUNTIF($M$2:M2329,M2329)</f>
        <v>2</v>
      </c>
      <c r="AH2329">
        <f>COUNTIF($O$2:O2329,O2329)</f>
        <v>0</v>
      </c>
      <c r="AI2329">
        <f>COUNTIF($Q$2:Q2329,Q2329)</f>
        <v>203</v>
      </c>
      <c r="AJ2329">
        <f>COUNTIF($S$2:S2329,S2329)</f>
        <v>206</v>
      </c>
      <c r="AK2329">
        <f t="shared" si="36"/>
        <v>49.1298828125</v>
      </c>
      <c r="AL2329">
        <f>IF(AD2329="",0,COUNTIF($AD$2:AD2329,AD2329))</f>
        <v>2</v>
      </c>
    </row>
    <row r="2330" spans="1:38">
      <c r="A2330" t="s">
        <v>6992</v>
      </c>
      <c r="B2330" t="s">
        <v>56</v>
      </c>
      <c r="C2330">
        <v>200</v>
      </c>
      <c r="D2330" t="s">
        <v>54</v>
      </c>
      <c r="E2330" t="s">
        <v>1247</v>
      </c>
      <c r="F2330">
        <v>50</v>
      </c>
      <c r="G2330">
        <v>406</v>
      </c>
      <c r="H2330"/>
      <c r="I2330">
        <v>0</v>
      </c>
      <c r="J2330">
        <v>0</v>
      </c>
      <c r="K2330"/>
      <c r="L2330">
        <v>0</v>
      </c>
      <c r="M2330" t="s">
        <v>1247</v>
      </c>
      <c r="N2330">
        <v>50</v>
      </c>
      <c r="O2330"/>
      <c r="P2330">
        <v>0</v>
      </c>
      <c r="Q2330" t="s">
        <v>1248</v>
      </c>
      <c r="R2330">
        <v>68</v>
      </c>
      <c r="S2330" t="s">
        <v>172</v>
      </c>
      <c r="T2330">
        <v>6</v>
      </c>
      <c r="U2330"/>
      <c r="V2330"/>
      <c r="W2330" t="s">
        <v>6840</v>
      </c>
      <c r="X2330">
        <v>67318</v>
      </c>
      <c r="Y2330">
        <v>2290</v>
      </c>
      <c r="Z2330">
        <v>5</v>
      </c>
      <c r="AA2330">
        <v>6</v>
      </c>
      <c r="AB2330">
        <v>74</v>
      </c>
      <c r="AC2330">
        <v>17</v>
      </c>
      <c r="AD2330" t="s">
        <v>1249</v>
      </c>
      <c r="AE2330">
        <f>COUNTIF($E$2:E2330,E2330)</f>
        <v>3</v>
      </c>
      <c r="AF2330">
        <f>COUNTIF($H$2:$H2330,H2330)</f>
        <v>0</v>
      </c>
      <c r="AG2330">
        <f>COUNTIF($M$2:M2330,M2330)</f>
        <v>3</v>
      </c>
      <c r="AH2330">
        <f>COUNTIF($O$2:O2330,O2330)</f>
        <v>0</v>
      </c>
      <c r="AI2330">
        <f>COUNTIF($Q$2:Q2330,Q2330)</f>
        <v>3</v>
      </c>
      <c r="AJ2330">
        <f>COUNTIF($S$2:S2330,S2330)</f>
        <v>1043</v>
      </c>
      <c r="AK2330">
        <f t="shared" si="36"/>
        <v>65.740234375</v>
      </c>
      <c r="AL2330">
        <f>IF(AD2330="",0,COUNTIF($AD$2:AD2330,AD2330))</f>
        <v>2</v>
      </c>
    </row>
    <row r="2331" spans="1:38">
      <c r="A2331" t="s">
        <v>6993</v>
      </c>
      <c r="B2331" t="s">
        <v>56</v>
      </c>
      <c r="C2331">
        <v>200</v>
      </c>
      <c r="D2331" t="s">
        <v>54</v>
      </c>
      <c r="E2331" t="s">
        <v>1247</v>
      </c>
      <c r="F2331">
        <v>50</v>
      </c>
      <c r="G2331">
        <v>406</v>
      </c>
      <c r="H2331"/>
      <c r="I2331">
        <v>0</v>
      </c>
      <c r="J2331">
        <v>0</v>
      </c>
      <c r="K2331"/>
      <c r="L2331">
        <v>0</v>
      </c>
      <c r="M2331" t="s">
        <v>1247</v>
      </c>
      <c r="N2331">
        <v>50</v>
      </c>
      <c r="O2331"/>
      <c r="P2331">
        <v>0</v>
      </c>
      <c r="Q2331" t="s">
        <v>1248</v>
      </c>
      <c r="R2331">
        <v>68</v>
      </c>
      <c r="S2331" t="s">
        <v>172</v>
      </c>
      <c r="T2331">
        <v>6</v>
      </c>
      <c r="U2331"/>
      <c r="V2331"/>
      <c r="W2331" t="s">
        <v>6840</v>
      </c>
      <c r="X2331">
        <v>67323</v>
      </c>
      <c r="Y2331">
        <v>2290</v>
      </c>
      <c r="Z2331">
        <v>6</v>
      </c>
      <c r="AA2331">
        <v>21</v>
      </c>
      <c r="AB2331">
        <v>74</v>
      </c>
      <c r="AC2331">
        <v>17</v>
      </c>
      <c r="AD2331" t="s">
        <v>1251</v>
      </c>
      <c r="AE2331">
        <f>COUNTIF($E$2:E2331,E2331)</f>
        <v>4</v>
      </c>
      <c r="AF2331">
        <f>COUNTIF($H$2:$H2331,H2331)</f>
        <v>0</v>
      </c>
      <c r="AG2331">
        <f>COUNTIF($M$2:M2331,M2331)</f>
        <v>4</v>
      </c>
      <c r="AH2331">
        <f>COUNTIF($O$2:O2331,O2331)</f>
        <v>0</v>
      </c>
      <c r="AI2331">
        <f>COUNTIF($Q$2:Q2331,Q2331)</f>
        <v>4</v>
      </c>
      <c r="AJ2331">
        <f>COUNTIF($S$2:S2331,S2331)</f>
        <v>1044</v>
      </c>
      <c r="AK2331">
        <f t="shared" si="36"/>
        <v>65.7451171875</v>
      </c>
      <c r="AL2331">
        <f>IF(AD2331="",0,COUNTIF($AD$2:AD2331,AD2331))</f>
        <v>2</v>
      </c>
    </row>
    <row r="2332" spans="1:38">
      <c r="A2332" t="s">
        <v>6994</v>
      </c>
      <c r="B2332" t="s">
        <v>56</v>
      </c>
      <c r="C2332">
        <v>200</v>
      </c>
      <c r="D2332" t="s">
        <v>54</v>
      </c>
      <c r="E2332" t="s">
        <v>1253</v>
      </c>
      <c r="F2332">
        <v>44</v>
      </c>
      <c r="G2332">
        <v>364</v>
      </c>
      <c r="H2332"/>
      <c r="I2332">
        <v>0</v>
      </c>
      <c r="J2332">
        <v>0</v>
      </c>
      <c r="K2332"/>
      <c r="L2332">
        <v>0</v>
      </c>
      <c r="M2332" t="s">
        <v>1253</v>
      </c>
      <c r="N2332">
        <v>44</v>
      </c>
      <c r="O2332"/>
      <c r="P2332">
        <v>0</v>
      </c>
      <c r="Q2332" t="s">
        <v>1254</v>
      </c>
      <c r="R2332">
        <v>62</v>
      </c>
      <c r="S2332" t="s">
        <v>172</v>
      </c>
      <c r="T2332">
        <v>6</v>
      </c>
      <c r="U2332"/>
      <c r="V2332"/>
      <c r="W2332" t="s">
        <v>6840</v>
      </c>
      <c r="X2332">
        <v>53745</v>
      </c>
      <c r="Y2332">
        <v>1056</v>
      </c>
      <c r="Z2332">
        <v>6</v>
      </c>
      <c r="AA2332">
        <v>4</v>
      </c>
      <c r="AB2332">
        <v>62</v>
      </c>
      <c r="AC2332">
        <v>17</v>
      </c>
      <c r="AD2332" t="s">
        <v>1255</v>
      </c>
      <c r="AE2332">
        <f>COUNTIF($E$2:E2332,E2332)</f>
        <v>3</v>
      </c>
      <c r="AF2332">
        <f>COUNTIF($H$2:$H2332,H2332)</f>
        <v>0</v>
      </c>
      <c r="AG2332">
        <f>COUNTIF($M$2:M2332,M2332)</f>
        <v>3</v>
      </c>
      <c r="AH2332">
        <f>COUNTIF($O$2:O2332,O2332)</f>
        <v>0</v>
      </c>
      <c r="AI2332">
        <f>COUNTIF($Q$2:Q2332,Q2332)</f>
        <v>3</v>
      </c>
      <c r="AJ2332">
        <f>COUNTIF($S$2:S2332,S2332)</f>
        <v>1045</v>
      </c>
      <c r="AK2332">
        <f t="shared" si="36"/>
        <v>52.4853515625</v>
      </c>
      <c r="AL2332">
        <f>IF(AD2332="",0,COUNTIF($AD$2:AD2332,AD2332))</f>
        <v>2</v>
      </c>
    </row>
    <row r="2333" spans="1:38">
      <c r="A2333" t="s">
        <v>6995</v>
      </c>
      <c r="B2333" t="s">
        <v>56</v>
      </c>
      <c r="C2333">
        <v>200</v>
      </c>
      <c r="D2333" t="s">
        <v>54</v>
      </c>
      <c r="E2333" t="s">
        <v>1253</v>
      </c>
      <c r="F2333">
        <v>44</v>
      </c>
      <c r="G2333">
        <v>364</v>
      </c>
      <c r="H2333"/>
      <c r="I2333">
        <v>0</v>
      </c>
      <c r="J2333">
        <v>0</v>
      </c>
      <c r="K2333"/>
      <c r="L2333">
        <v>0</v>
      </c>
      <c r="M2333" t="s">
        <v>1253</v>
      </c>
      <c r="N2333">
        <v>44</v>
      </c>
      <c r="O2333"/>
      <c r="P2333">
        <v>0</v>
      </c>
      <c r="Q2333" t="s">
        <v>1254</v>
      </c>
      <c r="R2333">
        <v>62</v>
      </c>
      <c r="S2333" t="s">
        <v>172</v>
      </c>
      <c r="T2333">
        <v>6</v>
      </c>
      <c r="U2333"/>
      <c r="V2333"/>
      <c r="W2333" t="s">
        <v>6840</v>
      </c>
      <c r="X2333">
        <v>53757</v>
      </c>
      <c r="Y2333">
        <v>1056</v>
      </c>
      <c r="Z2333">
        <v>7</v>
      </c>
      <c r="AA2333">
        <v>2</v>
      </c>
      <c r="AB2333">
        <v>62</v>
      </c>
      <c r="AC2333">
        <v>17</v>
      </c>
      <c r="AD2333" t="s">
        <v>1257</v>
      </c>
      <c r="AE2333">
        <f>COUNTIF($E$2:E2333,E2333)</f>
        <v>4</v>
      </c>
      <c r="AF2333">
        <f>COUNTIF($H$2:$H2333,H2333)</f>
        <v>0</v>
      </c>
      <c r="AG2333">
        <f>COUNTIF($M$2:M2333,M2333)</f>
        <v>4</v>
      </c>
      <c r="AH2333">
        <f>COUNTIF($O$2:O2333,O2333)</f>
        <v>0</v>
      </c>
      <c r="AI2333">
        <f>COUNTIF($Q$2:Q2333,Q2333)</f>
        <v>4</v>
      </c>
      <c r="AJ2333">
        <f>COUNTIF($S$2:S2333,S2333)</f>
        <v>1046</v>
      </c>
      <c r="AK2333">
        <f t="shared" si="36"/>
        <v>52.4970703125</v>
      </c>
      <c r="AL2333">
        <f>IF(AD2333="",0,COUNTIF($AD$2:AD2333,AD2333))</f>
        <v>2</v>
      </c>
    </row>
    <row r="2334" spans="1:38">
      <c r="A2334" t="s">
        <v>6996</v>
      </c>
      <c r="B2334" t="s">
        <v>56</v>
      </c>
      <c r="C2334">
        <v>200</v>
      </c>
      <c r="D2334" t="s">
        <v>54</v>
      </c>
      <c r="E2334" t="s">
        <v>1259</v>
      </c>
      <c r="F2334">
        <v>44</v>
      </c>
      <c r="G2334">
        <v>368</v>
      </c>
      <c r="H2334"/>
      <c r="I2334">
        <v>0</v>
      </c>
      <c r="J2334">
        <v>0</v>
      </c>
      <c r="K2334"/>
      <c r="L2334">
        <v>0</v>
      </c>
      <c r="M2334" t="s">
        <v>1259</v>
      </c>
      <c r="N2334">
        <v>44</v>
      </c>
      <c r="O2334"/>
      <c r="P2334">
        <v>0</v>
      </c>
      <c r="Q2334" t="s">
        <v>1260</v>
      </c>
      <c r="R2334">
        <v>62</v>
      </c>
      <c r="S2334" t="s">
        <v>172</v>
      </c>
      <c r="T2334">
        <v>6</v>
      </c>
      <c r="U2334"/>
      <c r="V2334"/>
      <c r="W2334" t="s">
        <v>6840</v>
      </c>
      <c r="X2334">
        <v>57823</v>
      </c>
      <c r="Y2334">
        <v>1809</v>
      </c>
      <c r="Z2334">
        <v>5</v>
      </c>
      <c r="AA2334">
        <v>5</v>
      </c>
      <c r="AB2334">
        <v>64</v>
      </c>
      <c r="AC2334">
        <v>16</v>
      </c>
      <c r="AD2334" t="s">
        <v>1261</v>
      </c>
      <c r="AE2334">
        <f>COUNTIF($E$2:E2334,E2334)</f>
        <v>3</v>
      </c>
      <c r="AF2334">
        <f>COUNTIF($H$2:$H2334,H2334)</f>
        <v>0</v>
      </c>
      <c r="AG2334">
        <f>COUNTIF($M$2:M2334,M2334)</f>
        <v>3</v>
      </c>
      <c r="AH2334">
        <f>COUNTIF($O$2:O2334,O2334)</f>
        <v>0</v>
      </c>
      <c r="AI2334">
        <f>COUNTIF($Q$2:Q2334,Q2334)</f>
        <v>3</v>
      </c>
      <c r="AJ2334">
        <f>COUNTIF($S$2:S2334,S2334)</f>
        <v>1047</v>
      </c>
      <c r="AK2334">
        <f t="shared" si="36"/>
        <v>56.4677734375</v>
      </c>
      <c r="AL2334">
        <f>IF(AD2334="",0,COUNTIF($AD$2:AD2334,AD2334))</f>
        <v>2</v>
      </c>
    </row>
    <row r="2335" spans="1:38">
      <c r="A2335" t="s">
        <v>6997</v>
      </c>
      <c r="B2335" t="s">
        <v>56</v>
      </c>
      <c r="C2335">
        <v>200</v>
      </c>
      <c r="D2335" t="s">
        <v>54</v>
      </c>
      <c r="E2335" t="s">
        <v>1259</v>
      </c>
      <c r="F2335">
        <v>44</v>
      </c>
      <c r="G2335">
        <v>368</v>
      </c>
      <c r="H2335"/>
      <c r="I2335">
        <v>0</v>
      </c>
      <c r="J2335">
        <v>0</v>
      </c>
      <c r="K2335"/>
      <c r="L2335">
        <v>0</v>
      </c>
      <c r="M2335" t="s">
        <v>1259</v>
      </c>
      <c r="N2335">
        <v>44</v>
      </c>
      <c r="O2335"/>
      <c r="P2335">
        <v>0</v>
      </c>
      <c r="Q2335" t="s">
        <v>1260</v>
      </c>
      <c r="R2335">
        <v>62</v>
      </c>
      <c r="S2335" t="s">
        <v>172</v>
      </c>
      <c r="T2335">
        <v>6</v>
      </c>
      <c r="U2335"/>
      <c r="V2335"/>
      <c r="W2335" t="s">
        <v>6840</v>
      </c>
      <c r="X2335">
        <v>57833</v>
      </c>
      <c r="Y2335">
        <v>1809</v>
      </c>
      <c r="Z2335">
        <v>6</v>
      </c>
      <c r="AA2335">
        <v>2</v>
      </c>
      <c r="AB2335">
        <v>64</v>
      </c>
      <c r="AC2335">
        <v>16</v>
      </c>
      <c r="AD2335" t="s">
        <v>1263</v>
      </c>
      <c r="AE2335">
        <f>COUNTIF($E$2:E2335,E2335)</f>
        <v>4</v>
      </c>
      <c r="AF2335">
        <f>COUNTIF($H$2:$H2335,H2335)</f>
        <v>0</v>
      </c>
      <c r="AG2335">
        <f>COUNTIF($M$2:M2335,M2335)</f>
        <v>4</v>
      </c>
      <c r="AH2335">
        <f>COUNTIF($O$2:O2335,O2335)</f>
        <v>0</v>
      </c>
      <c r="AI2335">
        <f>COUNTIF($Q$2:Q2335,Q2335)</f>
        <v>4</v>
      </c>
      <c r="AJ2335">
        <f>COUNTIF($S$2:S2335,S2335)</f>
        <v>1048</v>
      </c>
      <c r="AK2335">
        <f t="shared" si="36"/>
        <v>56.4775390625</v>
      </c>
      <c r="AL2335">
        <f>IF(AD2335="",0,COUNTIF($AD$2:AD2335,AD2335))</f>
        <v>2</v>
      </c>
    </row>
    <row r="2336" spans="1:38">
      <c r="A2336" t="s">
        <v>6998</v>
      </c>
      <c r="B2336" t="s">
        <v>56</v>
      </c>
      <c r="C2336">
        <v>200</v>
      </c>
      <c r="D2336" t="s">
        <v>54</v>
      </c>
      <c r="E2336" t="s">
        <v>1265</v>
      </c>
      <c r="F2336">
        <v>48</v>
      </c>
      <c r="G2336">
        <v>393</v>
      </c>
      <c r="H2336"/>
      <c r="I2336">
        <v>0</v>
      </c>
      <c r="J2336">
        <v>0</v>
      </c>
      <c r="K2336"/>
      <c r="L2336">
        <v>0</v>
      </c>
      <c r="M2336" t="s">
        <v>1265</v>
      </c>
      <c r="N2336">
        <v>48</v>
      </c>
      <c r="O2336"/>
      <c r="P2336">
        <v>0</v>
      </c>
      <c r="Q2336" t="s">
        <v>1266</v>
      </c>
      <c r="R2336">
        <v>65</v>
      </c>
      <c r="S2336" t="s">
        <v>172</v>
      </c>
      <c r="T2336">
        <v>6</v>
      </c>
      <c r="U2336"/>
      <c r="V2336"/>
      <c r="W2336" t="s">
        <v>6840</v>
      </c>
      <c r="X2336">
        <v>53794</v>
      </c>
      <c r="Y2336">
        <v>1098</v>
      </c>
      <c r="Z2336">
        <v>4</v>
      </c>
      <c r="AA2336">
        <v>11</v>
      </c>
      <c r="AB2336">
        <v>63</v>
      </c>
      <c r="AC2336">
        <v>14</v>
      </c>
      <c r="AD2336" t="s">
        <v>1267</v>
      </c>
      <c r="AE2336">
        <f>COUNTIF($E$2:E2336,E2336)</f>
        <v>3</v>
      </c>
      <c r="AF2336">
        <f>COUNTIF($H$2:$H2336,H2336)</f>
        <v>0</v>
      </c>
      <c r="AG2336">
        <f>COUNTIF($M$2:M2336,M2336)</f>
        <v>3</v>
      </c>
      <c r="AH2336">
        <f>COUNTIF($O$2:O2336,O2336)</f>
        <v>0</v>
      </c>
      <c r="AI2336">
        <f>COUNTIF($Q$2:Q2336,Q2336)</f>
        <v>3</v>
      </c>
      <c r="AJ2336">
        <f>COUNTIF($S$2:S2336,S2336)</f>
        <v>1049</v>
      </c>
      <c r="AK2336">
        <f t="shared" si="36"/>
        <v>52.533203125</v>
      </c>
      <c r="AL2336">
        <f>IF(AD2336="",0,COUNTIF($AD$2:AD2336,AD2336))</f>
        <v>2</v>
      </c>
    </row>
    <row r="2337" spans="1:38">
      <c r="A2337" t="s">
        <v>6999</v>
      </c>
      <c r="B2337" t="s">
        <v>56</v>
      </c>
      <c r="C2337">
        <v>200</v>
      </c>
      <c r="D2337" t="s">
        <v>54</v>
      </c>
      <c r="E2337" t="s">
        <v>1265</v>
      </c>
      <c r="F2337">
        <v>48</v>
      </c>
      <c r="G2337">
        <v>393</v>
      </c>
      <c r="H2337"/>
      <c r="I2337">
        <v>0</v>
      </c>
      <c r="J2337">
        <v>0</v>
      </c>
      <c r="K2337"/>
      <c r="L2337">
        <v>0</v>
      </c>
      <c r="M2337" t="s">
        <v>1265</v>
      </c>
      <c r="N2337">
        <v>48</v>
      </c>
      <c r="O2337"/>
      <c r="P2337">
        <v>0</v>
      </c>
      <c r="Q2337" t="s">
        <v>1266</v>
      </c>
      <c r="R2337">
        <v>65</v>
      </c>
      <c r="S2337" t="s">
        <v>172</v>
      </c>
      <c r="T2337">
        <v>6</v>
      </c>
      <c r="U2337"/>
      <c r="V2337"/>
      <c r="W2337" t="s">
        <v>6840</v>
      </c>
      <c r="X2337">
        <v>53834</v>
      </c>
      <c r="Y2337">
        <v>1098</v>
      </c>
      <c r="Z2337">
        <v>5</v>
      </c>
      <c r="AA2337">
        <v>4</v>
      </c>
      <c r="AB2337">
        <v>63</v>
      </c>
      <c r="AC2337">
        <v>14</v>
      </c>
      <c r="AD2337" t="s">
        <v>1269</v>
      </c>
      <c r="AE2337">
        <f>COUNTIF($E$2:E2337,E2337)</f>
        <v>4</v>
      </c>
      <c r="AF2337">
        <f>COUNTIF($H$2:$H2337,H2337)</f>
        <v>0</v>
      </c>
      <c r="AG2337">
        <f>COUNTIF($M$2:M2337,M2337)</f>
        <v>4</v>
      </c>
      <c r="AH2337">
        <f>COUNTIF($O$2:O2337,O2337)</f>
        <v>0</v>
      </c>
      <c r="AI2337">
        <f>COUNTIF($Q$2:Q2337,Q2337)</f>
        <v>4</v>
      </c>
      <c r="AJ2337">
        <f>COUNTIF($S$2:S2337,S2337)</f>
        <v>1050</v>
      </c>
      <c r="AK2337">
        <f t="shared" si="36"/>
        <v>52.572265625</v>
      </c>
      <c r="AL2337">
        <f>IF(AD2337="",0,COUNTIF($AD$2:AD2337,AD2337))</f>
        <v>2</v>
      </c>
    </row>
    <row r="2338" spans="1:38">
      <c r="A2338" t="s">
        <v>7000</v>
      </c>
      <c r="B2338" t="s">
        <v>56</v>
      </c>
      <c r="C2338">
        <v>200</v>
      </c>
      <c r="D2338" t="s">
        <v>54</v>
      </c>
      <c r="E2338" t="s">
        <v>1271</v>
      </c>
      <c r="F2338">
        <v>75</v>
      </c>
      <c r="G2338">
        <v>595</v>
      </c>
      <c r="H2338"/>
      <c r="I2338">
        <v>0</v>
      </c>
      <c r="J2338">
        <v>0</v>
      </c>
      <c r="K2338"/>
      <c r="L2338">
        <v>0</v>
      </c>
      <c r="M2338" t="s">
        <v>1271</v>
      </c>
      <c r="N2338">
        <v>75</v>
      </c>
      <c r="O2338"/>
      <c r="P2338">
        <v>0</v>
      </c>
      <c r="Q2338" t="s">
        <v>172</v>
      </c>
      <c r="R2338">
        <v>6</v>
      </c>
      <c r="S2338" t="s">
        <v>145</v>
      </c>
      <c r="T2338">
        <v>10</v>
      </c>
      <c r="U2338"/>
      <c r="V2338"/>
      <c r="W2338" t="s">
        <v>6840</v>
      </c>
      <c r="X2338">
        <v>52240</v>
      </c>
      <c r="Y2338">
        <v>1088</v>
      </c>
      <c r="Z2338">
        <v>5</v>
      </c>
      <c r="AA2338">
        <v>5</v>
      </c>
      <c r="AB2338">
        <v>60</v>
      </c>
      <c r="AC2338">
        <v>15</v>
      </c>
      <c r="AD2338" t="s">
        <v>1272</v>
      </c>
      <c r="AE2338">
        <f>COUNTIF($E$2:E2338,E2338)</f>
        <v>2</v>
      </c>
      <c r="AF2338">
        <f>COUNTIF($H$2:$H2338,H2338)</f>
        <v>0</v>
      </c>
      <c r="AG2338">
        <f>COUNTIF($M$2:M2338,M2338)</f>
        <v>2</v>
      </c>
      <c r="AH2338">
        <f>COUNTIF($O$2:O2338,O2338)</f>
        <v>0</v>
      </c>
      <c r="AI2338">
        <f>COUNTIF($Q$2:Q2338,Q2338)</f>
        <v>204</v>
      </c>
      <c r="AJ2338">
        <f>COUNTIF($S$2:S2338,S2338)</f>
        <v>207</v>
      </c>
      <c r="AK2338">
        <f t="shared" si="36"/>
        <v>51.015625</v>
      </c>
      <c r="AL2338">
        <f>IF(AD2338="",0,COUNTIF($AD$2:AD2338,AD2338))</f>
        <v>2</v>
      </c>
    </row>
    <row r="2339" spans="1:38">
      <c r="A2339" t="s">
        <v>7001</v>
      </c>
      <c r="B2339" t="s">
        <v>56</v>
      </c>
      <c r="C2339">
        <v>200</v>
      </c>
      <c r="D2339" t="s">
        <v>54</v>
      </c>
      <c r="E2339" t="s">
        <v>1274</v>
      </c>
      <c r="F2339">
        <v>28</v>
      </c>
      <c r="G2339">
        <v>225</v>
      </c>
      <c r="H2339"/>
      <c r="I2339">
        <v>0</v>
      </c>
      <c r="J2339">
        <v>0</v>
      </c>
      <c r="K2339"/>
      <c r="L2339">
        <v>0</v>
      </c>
      <c r="M2339" t="s">
        <v>1274</v>
      </c>
      <c r="N2339">
        <v>28</v>
      </c>
      <c r="O2339"/>
      <c r="P2339">
        <v>0</v>
      </c>
      <c r="Q2339" t="s">
        <v>1275</v>
      </c>
      <c r="R2339">
        <v>45</v>
      </c>
      <c r="S2339" t="s">
        <v>172</v>
      </c>
      <c r="T2339">
        <v>6</v>
      </c>
      <c r="U2339"/>
      <c r="V2339"/>
      <c r="W2339" t="s">
        <v>6840</v>
      </c>
      <c r="X2339">
        <v>51425</v>
      </c>
      <c r="Y2339">
        <v>668</v>
      </c>
      <c r="Z2339">
        <v>6</v>
      </c>
      <c r="AA2339">
        <v>7</v>
      </c>
      <c r="AB2339">
        <v>64</v>
      </c>
      <c r="AC2339">
        <v>14</v>
      </c>
      <c r="AD2339" t="s">
        <v>1276</v>
      </c>
      <c r="AE2339">
        <f>COUNTIF($E$2:E2339,E2339)</f>
        <v>3</v>
      </c>
      <c r="AF2339">
        <f>COUNTIF($H$2:$H2339,H2339)</f>
        <v>0</v>
      </c>
      <c r="AG2339">
        <f>COUNTIF($M$2:M2339,M2339)</f>
        <v>3</v>
      </c>
      <c r="AH2339">
        <f>COUNTIF($O$2:O2339,O2339)</f>
        <v>0</v>
      </c>
      <c r="AI2339">
        <f>COUNTIF($Q$2:Q2339,Q2339)</f>
        <v>3</v>
      </c>
      <c r="AJ2339">
        <f>COUNTIF($S$2:S2339,S2339)</f>
        <v>1051</v>
      </c>
      <c r="AK2339">
        <f t="shared" si="36"/>
        <v>50.2197265625</v>
      </c>
      <c r="AL2339">
        <f>IF(AD2339="",0,COUNTIF($AD$2:AD2339,AD2339))</f>
        <v>2</v>
      </c>
    </row>
    <row r="2340" spans="1:38">
      <c r="A2340" t="s">
        <v>7002</v>
      </c>
      <c r="B2340" t="s">
        <v>56</v>
      </c>
      <c r="C2340">
        <v>200</v>
      </c>
      <c r="D2340" t="s">
        <v>54</v>
      </c>
      <c r="E2340" t="s">
        <v>1274</v>
      </c>
      <c r="F2340">
        <v>28</v>
      </c>
      <c r="G2340">
        <v>225</v>
      </c>
      <c r="H2340"/>
      <c r="I2340">
        <v>0</v>
      </c>
      <c r="J2340">
        <v>0</v>
      </c>
      <c r="K2340"/>
      <c r="L2340">
        <v>0</v>
      </c>
      <c r="M2340" t="s">
        <v>1274</v>
      </c>
      <c r="N2340">
        <v>28</v>
      </c>
      <c r="O2340"/>
      <c r="P2340">
        <v>0</v>
      </c>
      <c r="Q2340" t="s">
        <v>1275</v>
      </c>
      <c r="R2340">
        <v>45</v>
      </c>
      <c r="S2340" t="s">
        <v>172</v>
      </c>
      <c r="T2340">
        <v>6</v>
      </c>
      <c r="U2340"/>
      <c r="V2340"/>
      <c r="W2340" t="s">
        <v>6840</v>
      </c>
      <c r="X2340">
        <v>51447</v>
      </c>
      <c r="Y2340">
        <v>668</v>
      </c>
      <c r="Z2340">
        <v>7</v>
      </c>
      <c r="AA2340">
        <v>4</v>
      </c>
      <c r="AB2340">
        <v>64</v>
      </c>
      <c r="AC2340">
        <v>14</v>
      </c>
      <c r="AD2340" t="s">
        <v>1278</v>
      </c>
      <c r="AE2340">
        <f>COUNTIF($E$2:E2340,E2340)</f>
        <v>4</v>
      </c>
      <c r="AF2340">
        <f>COUNTIF($H$2:$H2340,H2340)</f>
        <v>0</v>
      </c>
      <c r="AG2340">
        <f>COUNTIF($M$2:M2340,M2340)</f>
        <v>4</v>
      </c>
      <c r="AH2340">
        <f>COUNTIF($O$2:O2340,O2340)</f>
        <v>0</v>
      </c>
      <c r="AI2340">
        <f>COUNTIF($Q$2:Q2340,Q2340)</f>
        <v>4</v>
      </c>
      <c r="AJ2340">
        <f>COUNTIF($S$2:S2340,S2340)</f>
        <v>1052</v>
      </c>
      <c r="AK2340">
        <f t="shared" si="36"/>
        <v>50.2412109375</v>
      </c>
      <c r="AL2340">
        <f>IF(AD2340="",0,COUNTIF($AD$2:AD2340,AD2340))</f>
        <v>2</v>
      </c>
    </row>
    <row r="2341" spans="1:38">
      <c r="A2341" t="s">
        <v>7003</v>
      </c>
      <c r="B2341" t="s">
        <v>56</v>
      </c>
      <c r="C2341">
        <v>200</v>
      </c>
      <c r="D2341" t="s">
        <v>54</v>
      </c>
      <c r="E2341" t="s">
        <v>1280</v>
      </c>
      <c r="F2341">
        <v>60</v>
      </c>
      <c r="G2341">
        <v>517</v>
      </c>
      <c r="H2341"/>
      <c r="I2341">
        <v>0</v>
      </c>
      <c r="J2341">
        <v>0</v>
      </c>
      <c r="K2341"/>
      <c r="L2341">
        <v>0</v>
      </c>
      <c r="M2341" t="s">
        <v>1280</v>
      </c>
      <c r="N2341">
        <v>60</v>
      </c>
      <c r="O2341"/>
      <c r="P2341">
        <v>0</v>
      </c>
      <c r="Q2341" t="s">
        <v>1281</v>
      </c>
      <c r="R2341">
        <v>78</v>
      </c>
      <c r="S2341" t="s">
        <v>172</v>
      </c>
      <c r="T2341">
        <v>6</v>
      </c>
      <c r="U2341"/>
      <c r="V2341"/>
      <c r="W2341" t="s">
        <v>6840</v>
      </c>
      <c r="X2341">
        <v>53480</v>
      </c>
      <c r="Y2341">
        <v>1036</v>
      </c>
      <c r="Z2341">
        <v>7</v>
      </c>
      <c r="AA2341">
        <v>6</v>
      </c>
      <c r="AB2341">
        <v>63</v>
      </c>
      <c r="AC2341">
        <v>18</v>
      </c>
      <c r="AD2341" t="s">
        <v>1282</v>
      </c>
      <c r="AE2341">
        <f>COUNTIF($E$2:E2341,E2341)</f>
        <v>3</v>
      </c>
      <c r="AF2341">
        <f>COUNTIF($H$2:$H2341,H2341)</f>
        <v>0</v>
      </c>
      <c r="AG2341">
        <f>COUNTIF($M$2:M2341,M2341)</f>
        <v>3</v>
      </c>
      <c r="AH2341">
        <f>COUNTIF($O$2:O2341,O2341)</f>
        <v>0</v>
      </c>
      <c r="AI2341">
        <f>COUNTIF($Q$2:Q2341,Q2341)</f>
        <v>3</v>
      </c>
      <c r="AJ2341">
        <f>COUNTIF($S$2:S2341,S2341)</f>
        <v>1053</v>
      </c>
      <c r="AK2341">
        <f t="shared" si="36"/>
        <v>52.2265625</v>
      </c>
      <c r="AL2341">
        <f>IF(AD2341="",0,COUNTIF($AD$2:AD2341,AD2341))</f>
        <v>2</v>
      </c>
    </row>
    <row r="2342" spans="1:38">
      <c r="A2342" t="s">
        <v>7004</v>
      </c>
      <c r="B2342" t="s">
        <v>56</v>
      </c>
      <c r="C2342">
        <v>200</v>
      </c>
      <c r="D2342" t="s">
        <v>54</v>
      </c>
      <c r="E2342" t="s">
        <v>1280</v>
      </c>
      <c r="F2342">
        <v>60</v>
      </c>
      <c r="G2342">
        <v>517</v>
      </c>
      <c r="H2342"/>
      <c r="I2342">
        <v>0</v>
      </c>
      <c r="J2342">
        <v>0</v>
      </c>
      <c r="K2342"/>
      <c r="L2342">
        <v>0</v>
      </c>
      <c r="M2342" t="s">
        <v>1280</v>
      </c>
      <c r="N2342">
        <v>60</v>
      </c>
      <c r="O2342"/>
      <c r="P2342">
        <v>0</v>
      </c>
      <c r="Q2342" t="s">
        <v>1281</v>
      </c>
      <c r="R2342">
        <v>78</v>
      </c>
      <c r="S2342" t="s">
        <v>172</v>
      </c>
      <c r="T2342">
        <v>6</v>
      </c>
      <c r="U2342"/>
      <c r="V2342"/>
      <c r="W2342" t="s">
        <v>6840</v>
      </c>
      <c r="X2342">
        <v>53504</v>
      </c>
      <c r="Y2342">
        <v>1036</v>
      </c>
      <c r="Z2342">
        <v>8</v>
      </c>
      <c r="AA2342">
        <v>2</v>
      </c>
      <c r="AB2342">
        <v>63</v>
      </c>
      <c r="AC2342">
        <v>18</v>
      </c>
      <c r="AD2342" t="s">
        <v>1284</v>
      </c>
      <c r="AE2342">
        <f>COUNTIF($E$2:E2342,E2342)</f>
        <v>4</v>
      </c>
      <c r="AF2342">
        <f>COUNTIF($H$2:$H2342,H2342)</f>
        <v>0</v>
      </c>
      <c r="AG2342">
        <f>COUNTIF($M$2:M2342,M2342)</f>
        <v>4</v>
      </c>
      <c r="AH2342">
        <f>COUNTIF($O$2:O2342,O2342)</f>
        <v>0</v>
      </c>
      <c r="AI2342">
        <f>COUNTIF($Q$2:Q2342,Q2342)</f>
        <v>4</v>
      </c>
      <c r="AJ2342">
        <f>COUNTIF($S$2:S2342,S2342)</f>
        <v>1054</v>
      </c>
      <c r="AK2342">
        <f t="shared" si="36"/>
        <v>52.25</v>
      </c>
      <c r="AL2342">
        <f>IF(AD2342="",0,COUNTIF($AD$2:AD2342,AD2342))</f>
        <v>2</v>
      </c>
    </row>
    <row r="2343" spans="1:38">
      <c r="A2343" t="s">
        <v>7005</v>
      </c>
      <c r="B2343" t="s">
        <v>56</v>
      </c>
      <c r="C2343">
        <v>200</v>
      </c>
      <c r="D2343" t="s">
        <v>54</v>
      </c>
      <c r="E2343" t="s">
        <v>1286</v>
      </c>
      <c r="F2343">
        <v>31</v>
      </c>
      <c r="G2343">
        <v>248</v>
      </c>
      <c r="H2343"/>
      <c r="I2343">
        <v>0</v>
      </c>
      <c r="J2343">
        <v>0</v>
      </c>
      <c r="K2343"/>
      <c r="L2343">
        <v>0</v>
      </c>
      <c r="M2343" t="s">
        <v>1286</v>
      </c>
      <c r="N2343">
        <v>31</v>
      </c>
      <c r="O2343"/>
      <c r="P2343">
        <v>0</v>
      </c>
      <c r="Q2343" t="s">
        <v>1287</v>
      </c>
      <c r="R2343">
        <v>48</v>
      </c>
      <c r="S2343" t="s">
        <v>172</v>
      </c>
      <c r="T2343">
        <v>6</v>
      </c>
      <c r="U2343"/>
      <c r="V2343"/>
      <c r="W2343" t="s">
        <v>6840</v>
      </c>
      <c r="X2343">
        <v>51921</v>
      </c>
      <c r="Y2343">
        <v>735</v>
      </c>
      <c r="Z2343">
        <v>6</v>
      </c>
      <c r="AA2343">
        <v>6</v>
      </c>
      <c r="AB2343">
        <v>65</v>
      </c>
      <c r="AC2343">
        <v>14</v>
      </c>
      <c r="AD2343" t="s">
        <v>1288</v>
      </c>
      <c r="AE2343">
        <f>COUNTIF($E$2:E2343,E2343)</f>
        <v>3</v>
      </c>
      <c r="AF2343">
        <f>COUNTIF($H$2:$H2343,H2343)</f>
        <v>0</v>
      </c>
      <c r="AG2343">
        <f>COUNTIF($M$2:M2343,M2343)</f>
        <v>3</v>
      </c>
      <c r="AH2343">
        <f>COUNTIF($O$2:O2343,O2343)</f>
        <v>0</v>
      </c>
      <c r="AI2343">
        <f>COUNTIF($Q$2:Q2343,Q2343)</f>
        <v>3</v>
      </c>
      <c r="AJ2343">
        <f>COUNTIF($S$2:S2343,S2343)</f>
        <v>1055</v>
      </c>
      <c r="AK2343">
        <f t="shared" si="36"/>
        <v>50.7041015625</v>
      </c>
      <c r="AL2343">
        <f>IF(AD2343="",0,COUNTIF($AD$2:AD2343,AD2343))</f>
        <v>2</v>
      </c>
    </row>
    <row r="2344" spans="1:38">
      <c r="A2344" t="s">
        <v>7006</v>
      </c>
      <c r="B2344" t="s">
        <v>56</v>
      </c>
      <c r="C2344">
        <v>200</v>
      </c>
      <c r="D2344" t="s">
        <v>54</v>
      </c>
      <c r="E2344" t="s">
        <v>1286</v>
      </c>
      <c r="F2344">
        <v>31</v>
      </c>
      <c r="G2344">
        <v>248</v>
      </c>
      <c r="H2344"/>
      <c r="I2344">
        <v>0</v>
      </c>
      <c r="J2344">
        <v>0</v>
      </c>
      <c r="K2344"/>
      <c r="L2344">
        <v>0</v>
      </c>
      <c r="M2344" t="s">
        <v>1286</v>
      </c>
      <c r="N2344">
        <v>31</v>
      </c>
      <c r="O2344"/>
      <c r="P2344">
        <v>0</v>
      </c>
      <c r="Q2344" t="s">
        <v>1287</v>
      </c>
      <c r="R2344">
        <v>48</v>
      </c>
      <c r="S2344" t="s">
        <v>172</v>
      </c>
      <c r="T2344">
        <v>6</v>
      </c>
      <c r="U2344"/>
      <c r="V2344"/>
      <c r="W2344" t="s">
        <v>6840</v>
      </c>
      <c r="X2344">
        <v>51931</v>
      </c>
      <c r="Y2344">
        <v>735</v>
      </c>
      <c r="Z2344">
        <v>7</v>
      </c>
      <c r="AA2344">
        <v>4</v>
      </c>
      <c r="AB2344">
        <v>65</v>
      </c>
      <c r="AC2344">
        <v>14</v>
      </c>
      <c r="AD2344" t="s">
        <v>1290</v>
      </c>
      <c r="AE2344">
        <f>COUNTIF($E$2:E2344,E2344)</f>
        <v>4</v>
      </c>
      <c r="AF2344">
        <f>COUNTIF($H$2:$H2344,H2344)</f>
        <v>0</v>
      </c>
      <c r="AG2344">
        <f>COUNTIF($M$2:M2344,M2344)</f>
        <v>4</v>
      </c>
      <c r="AH2344">
        <f>COUNTIF($O$2:O2344,O2344)</f>
        <v>0</v>
      </c>
      <c r="AI2344">
        <f>COUNTIF($Q$2:Q2344,Q2344)</f>
        <v>4</v>
      </c>
      <c r="AJ2344">
        <f>COUNTIF($S$2:S2344,S2344)</f>
        <v>1056</v>
      </c>
      <c r="AK2344">
        <f t="shared" si="36"/>
        <v>50.7138671875</v>
      </c>
      <c r="AL2344">
        <f>IF(AD2344="",0,COUNTIF($AD$2:AD2344,AD2344))</f>
        <v>2</v>
      </c>
    </row>
    <row r="2345" spans="1:38">
      <c r="A2345" t="s">
        <v>7007</v>
      </c>
      <c r="B2345" t="s">
        <v>56</v>
      </c>
      <c r="C2345">
        <v>200</v>
      </c>
      <c r="D2345" t="s">
        <v>54</v>
      </c>
      <c r="E2345" t="s">
        <v>1292</v>
      </c>
      <c r="F2345">
        <v>9</v>
      </c>
      <c r="G2345">
        <v>78</v>
      </c>
      <c r="H2345"/>
      <c r="I2345">
        <v>0</v>
      </c>
      <c r="J2345">
        <v>0</v>
      </c>
      <c r="K2345"/>
      <c r="L2345">
        <v>0</v>
      </c>
      <c r="M2345" t="s">
        <v>1292</v>
      </c>
      <c r="N2345">
        <v>9</v>
      </c>
      <c r="O2345"/>
      <c r="P2345">
        <v>0</v>
      </c>
      <c r="Q2345" t="s">
        <v>1293</v>
      </c>
      <c r="R2345">
        <v>26</v>
      </c>
      <c r="S2345" t="s">
        <v>172</v>
      </c>
      <c r="T2345">
        <v>6</v>
      </c>
      <c r="U2345"/>
      <c r="V2345"/>
      <c r="W2345" t="s">
        <v>6840</v>
      </c>
      <c r="X2345">
        <v>50839</v>
      </c>
      <c r="Y2345">
        <v>632</v>
      </c>
      <c r="Z2345">
        <v>5</v>
      </c>
      <c r="AA2345">
        <v>6</v>
      </c>
      <c r="AB2345">
        <v>63</v>
      </c>
      <c r="AC2345">
        <v>13</v>
      </c>
      <c r="AD2345" t="s">
        <v>1294</v>
      </c>
      <c r="AE2345">
        <f>COUNTIF($E$2:E2345,E2345)</f>
        <v>3</v>
      </c>
      <c r="AF2345">
        <f>COUNTIF($H$2:$H2345,H2345)</f>
        <v>0</v>
      </c>
      <c r="AG2345">
        <f>COUNTIF($M$2:M2345,M2345)</f>
        <v>3</v>
      </c>
      <c r="AH2345">
        <f>COUNTIF($O$2:O2345,O2345)</f>
        <v>0</v>
      </c>
      <c r="AI2345">
        <f>COUNTIF($Q$2:Q2345,Q2345)</f>
        <v>3</v>
      </c>
      <c r="AJ2345">
        <f>COUNTIF($S$2:S2345,S2345)</f>
        <v>1057</v>
      </c>
      <c r="AK2345">
        <f t="shared" si="36"/>
        <v>49.6474609375</v>
      </c>
      <c r="AL2345">
        <f>IF(AD2345="",0,COUNTIF($AD$2:AD2345,AD2345))</f>
        <v>2</v>
      </c>
    </row>
    <row r="2346" spans="1:38">
      <c r="A2346" t="s">
        <v>7008</v>
      </c>
      <c r="B2346" t="s">
        <v>56</v>
      </c>
      <c r="C2346">
        <v>200</v>
      </c>
      <c r="D2346" t="s">
        <v>54</v>
      </c>
      <c r="E2346" t="s">
        <v>1292</v>
      </c>
      <c r="F2346">
        <v>9</v>
      </c>
      <c r="G2346">
        <v>78</v>
      </c>
      <c r="H2346"/>
      <c r="I2346">
        <v>0</v>
      </c>
      <c r="J2346">
        <v>0</v>
      </c>
      <c r="K2346"/>
      <c r="L2346">
        <v>0</v>
      </c>
      <c r="M2346" t="s">
        <v>1292</v>
      </c>
      <c r="N2346">
        <v>9</v>
      </c>
      <c r="O2346"/>
      <c r="P2346">
        <v>0</v>
      </c>
      <c r="Q2346" t="s">
        <v>1293</v>
      </c>
      <c r="R2346">
        <v>26</v>
      </c>
      <c r="S2346" t="s">
        <v>172</v>
      </c>
      <c r="T2346">
        <v>6</v>
      </c>
      <c r="U2346"/>
      <c r="V2346"/>
      <c r="W2346" t="s">
        <v>6840</v>
      </c>
      <c r="X2346">
        <v>50831</v>
      </c>
      <c r="Y2346">
        <v>632</v>
      </c>
      <c r="Z2346">
        <v>6</v>
      </c>
      <c r="AA2346">
        <v>6</v>
      </c>
      <c r="AB2346">
        <v>63</v>
      </c>
      <c r="AC2346">
        <v>13</v>
      </c>
      <c r="AD2346" t="s">
        <v>1296</v>
      </c>
      <c r="AE2346">
        <f>COUNTIF($E$2:E2346,E2346)</f>
        <v>4</v>
      </c>
      <c r="AF2346">
        <f>COUNTIF($H$2:$H2346,H2346)</f>
        <v>0</v>
      </c>
      <c r="AG2346">
        <f>COUNTIF($M$2:M2346,M2346)</f>
        <v>4</v>
      </c>
      <c r="AH2346">
        <f>COUNTIF($O$2:O2346,O2346)</f>
        <v>0</v>
      </c>
      <c r="AI2346">
        <f>COUNTIF($Q$2:Q2346,Q2346)</f>
        <v>4</v>
      </c>
      <c r="AJ2346">
        <f>COUNTIF($S$2:S2346,S2346)</f>
        <v>1058</v>
      </c>
      <c r="AK2346">
        <f t="shared" si="36"/>
        <v>49.6396484375</v>
      </c>
      <c r="AL2346">
        <f>IF(AD2346="",0,COUNTIF($AD$2:AD2346,AD2346))</f>
        <v>2</v>
      </c>
    </row>
    <row r="2347" spans="1:38">
      <c r="A2347" t="s">
        <v>7009</v>
      </c>
      <c r="B2347" t="s">
        <v>56</v>
      </c>
      <c r="C2347">
        <v>200</v>
      </c>
      <c r="D2347" t="s">
        <v>54</v>
      </c>
      <c r="E2347" t="s">
        <v>1298</v>
      </c>
      <c r="F2347">
        <v>41</v>
      </c>
      <c r="G2347">
        <v>340</v>
      </c>
      <c r="H2347"/>
      <c r="I2347">
        <v>0</v>
      </c>
      <c r="J2347">
        <v>0</v>
      </c>
      <c r="K2347"/>
      <c r="L2347">
        <v>0</v>
      </c>
      <c r="M2347" t="s">
        <v>1298</v>
      </c>
      <c r="N2347">
        <v>41</v>
      </c>
      <c r="O2347"/>
      <c r="P2347">
        <v>0</v>
      </c>
      <c r="Q2347" t="s">
        <v>1299</v>
      </c>
      <c r="R2347">
        <v>58</v>
      </c>
      <c r="S2347" t="s">
        <v>172</v>
      </c>
      <c r="T2347">
        <v>6</v>
      </c>
      <c r="U2347"/>
      <c r="V2347"/>
      <c r="W2347" t="s">
        <v>6840</v>
      </c>
      <c r="X2347">
        <v>57343</v>
      </c>
      <c r="Y2347">
        <v>1114</v>
      </c>
      <c r="Z2347">
        <v>5</v>
      </c>
      <c r="AA2347">
        <v>43</v>
      </c>
      <c r="AB2347">
        <v>83</v>
      </c>
      <c r="AC2347">
        <v>16</v>
      </c>
      <c r="AD2347" t="s">
        <v>1300</v>
      </c>
      <c r="AE2347">
        <f>COUNTIF($E$2:E2347,E2347)</f>
        <v>3</v>
      </c>
      <c r="AF2347">
        <f>COUNTIF($H$2:$H2347,H2347)</f>
        <v>0</v>
      </c>
      <c r="AG2347">
        <f>COUNTIF($M$2:M2347,M2347)</f>
        <v>3</v>
      </c>
      <c r="AH2347">
        <f>COUNTIF($O$2:O2347,O2347)</f>
        <v>0</v>
      </c>
      <c r="AI2347">
        <f>COUNTIF($Q$2:Q2347,Q2347)</f>
        <v>3</v>
      </c>
      <c r="AJ2347">
        <f>COUNTIF($S$2:S2347,S2347)</f>
        <v>1059</v>
      </c>
      <c r="AK2347">
        <f t="shared" si="36"/>
        <v>55.9990234375</v>
      </c>
      <c r="AL2347">
        <f>IF(AD2347="",0,COUNTIF($AD$2:AD2347,AD2347))</f>
        <v>2</v>
      </c>
    </row>
    <row r="2348" spans="1:38">
      <c r="A2348" t="s">
        <v>7010</v>
      </c>
      <c r="B2348" t="s">
        <v>56</v>
      </c>
      <c r="C2348">
        <v>200</v>
      </c>
      <c r="D2348" t="s">
        <v>54</v>
      </c>
      <c r="E2348" t="s">
        <v>1298</v>
      </c>
      <c r="F2348">
        <v>41</v>
      </c>
      <c r="G2348">
        <v>340</v>
      </c>
      <c r="H2348"/>
      <c r="I2348">
        <v>0</v>
      </c>
      <c r="J2348">
        <v>0</v>
      </c>
      <c r="K2348"/>
      <c r="L2348">
        <v>0</v>
      </c>
      <c r="M2348" t="s">
        <v>1298</v>
      </c>
      <c r="N2348">
        <v>41</v>
      </c>
      <c r="O2348"/>
      <c r="P2348">
        <v>0</v>
      </c>
      <c r="Q2348" t="s">
        <v>1299</v>
      </c>
      <c r="R2348">
        <v>58</v>
      </c>
      <c r="S2348" t="s">
        <v>172</v>
      </c>
      <c r="T2348">
        <v>6</v>
      </c>
      <c r="U2348"/>
      <c r="V2348"/>
      <c r="W2348" t="s">
        <v>6840</v>
      </c>
      <c r="X2348">
        <v>57363</v>
      </c>
      <c r="Y2348">
        <v>1114</v>
      </c>
      <c r="Z2348">
        <v>6</v>
      </c>
      <c r="AA2348">
        <v>6</v>
      </c>
      <c r="AB2348">
        <v>83</v>
      </c>
      <c r="AC2348">
        <v>16</v>
      </c>
      <c r="AD2348" t="s">
        <v>1302</v>
      </c>
      <c r="AE2348">
        <f>COUNTIF($E$2:E2348,E2348)</f>
        <v>4</v>
      </c>
      <c r="AF2348">
        <f>COUNTIF($H$2:$H2348,H2348)</f>
        <v>0</v>
      </c>
      <c r="AG2348">
        <f>COUNTIF($M$2:M2348,M2348)</f>
        <v>4</v>
      </c>
      <c r="AH2348">
        <f>COUNTIF($O$2:O2348,O2348)</f>
        <v>0</v>
      </c>
      <c r="AI2348">
        <f>COUNTIF($Q$2:Q2348,Q2348)</f>
        <v>4</v>
      </c>
      <c r="AJ2348">
        <f>COUNTIF($S$2:S2348,S2348)</f>
        <v>1060</v>
      </c>
      <c r="AK2348">
        <f t="shared" si="36"/>
        <v>56.0185546875</v>
      </c>
      <c r="AL2348">
        <f>IF(AD2348="",0,COUNTIF($AD$2:AD2348,AD2348))</f>
        <v>2</v>
      </c>
    </row>
    <row r="2349" spans="1:38">
      <c r="A2349" t="s">
        <v>7011</v>
      </c>
      <c r="B2349" t="s">
        <v>56</v>
      </c>
      <c r="C2349">
        <v>200</v>
      </c>
      <c r="D2349" t="s">
        <v>54</v>
      </c>
      <c r="E2349" t="s">
        <v>1304</v>
      </c>
      <c r="F2349">
        <v>43</v>
      </c>
      <c r="G2349">
        <v>379</v>
      </c>
      <c r="H2349"/>
      <c r="I2349">
        <v>0</v>
      </c>
      <c r="J2349">
        <v>0</v>
      </c>
      <c r="K2349"/>
      <c r="L2349">
        <v>0</v>
      </c>
      <c r="M2349" t="s">
        <v>1304</v>
      </c>
      <c r="N2349">
        <v>43</v>
      </c>
      <c r="O2349"/>
      <c r="P2349">
        <v>0</v>
      </c>
      <c r="Q2349" t="s">
        <v>172</v>
      </c>
      <c r="R2349">
        <v>6</v>
      </c>
      <c r="S2349" t="s">
        <v>145</v>
      </c>
      <c r="T2349">
        <v>10</v>
      </c>
      <c r="U2349"/>
      <c r="V2349"/>
      <c r="W2349" t="s">
        <v>6840</v>
      </c>
      <c r="X2349">
        <v>57747</v>
      </c>
      <c r="Y2349">
        <v>1827</v>
      </c>
      <c r="Z2349">
        <v>6</v>
      </c>
      <c r="AA2349">
        <v>3</v>
      </c>
      <c r="AB2349">
        <v>62</v>
      </c>
      <c r="AC2349">
        <v>15</v>
      </c>
      <c r="AD2349" t="s">
        <v>1305</v>
      </c>
      <c r="AE2349">
        <f>COUNTIF($E$2:E2349,E2349)</f>
        <v>2</v>
      </c>
      <c r="AF2349">
        <f>COUNTIF($H$2:$H2349,H2349)</f>
        <v>0</v>
      </c>
      <c r="AG2349">
        <f>COUNTIF($M$2:M2349,M2349)</f>
        <v>2</v>
      </c>
      <c r="AH2349">
        <f>COUNTIF($O$2:O2349,O2349)</f>
        <v>0</v>
      </c>
      <c r="AI2349">
        <f>COUNTIF($Q$2:Q2349,Q2349)</f>
        <v>205</v>
      </c>
      <c r="AJ2349">
        <f>COUNTIF($S$2:S2349,S2349)</f>
        <v>208</v>
      </c>
      <c r="AK2349">
        <f t="shared" si="36"/>
        <v>56.3935546875</v>
      </c>
      <c r="AL2349">
        <f>IF(AD2349="",0,COUNTIF($AD$2:AD2349,AD2349))</f>
        <v>2</v>
      </c>
    </row>
    <row r="2350" spans="1:38">
      <c r="A2350" t="s">
        <v>7012</v>
      </c>
      <c r="B2350" t="s">
        <v>56</v>
      </c>
      <c r="C2350">
        <v>200</v>
      </c>
      <c r="D2350" t="s">
        <v>54</v>
      </c>
      <c r="E2350" t="s">
        <v>1307</v>
      </c>
      <c r="F2350">
        <v>39</v>
      </c>
      <c r="G2350">
        <v>334</v>
      </c>
      <c r="H2350"/>
      <c r="I2350">
        <v>0</v>
      </c>
      <c r="J2350">
        <v>0</v>
      </c>
      <c r="K2350"/>
      <c r="L2350">
        <v>0</v>
      </c>
      <c r="M2350" t="s">
        <v>1307</v>
      </c>
      <c r="N2350">
        <v>39</v>
      </c>
      <c r="O2350"/>
      <c r="P2350">
        <v>0</v>
      </c>
      <c r="Q2350" t="s">
        <v>172</v>
      </c>
      <c r="R2350">
        <v>6</v>
      </c>
      <c r="S2350" t="s">
        <v>145</v>
      </c>
      <c r="T2350">
        <v>10</v>
      </c>
      <c r="U2350"/>
      <c r="V2350"/>
      <c r="W2350" t="s">
        <v>6840</v>
      </c>
      <c r="X2350">
        <v>49261</v>
      </c>
      <c r="Y2350">
        <v>634</v>
      </c>
      <c r="Z2350">
        <v>7</v>
      </c>
      <c r="AA2350">
        <v>3</v>
      </c>
      <c r="AB2350">
        <v>61</v>
      </c>
      <c r="AC2350">
        <v>15</v>
      </c>
      <c r="AD2350" t="s">
        <v>1308</v>
      </c>
      <c r="AE2350">
        <f>COUNTIF($E$2:E2350,E2350)</f>
        <v>2</v>
      </c>
      <c r="AF2350">
        <f>COUNTIF($H$2:$H2350,H2350)</f>
        <v>0</v>
      </c>
      <c r="AG2350">
        <f>COUNTIF($M$2:M2350,M2350)</f>
        <v>2</v>
      </c>
      <c r="AH2350">
        <f>COUNTIF($O$2:O2350,O2350)</f>
        <v>0</v>
      </c>
      <c r="AI2350">
        <f>COUNTIF($Q$2:Q2350,Q2350)</f>
        <v>206</v>
      </c>
      <c r="AJ2350">
        <f>COUNTIF($S$2:S2350,S2350)</f>
        <v>209</v>
      </c>
      <c r="AK2350">
        <f t="shared" si="36"/>
        <v>48.1064453125</v>
      </c>
      <c r="AL2350">
        <f>IF(AD2350="",0,COUNTIF($AD$2:AD2350,AD2350))</f>
        <v>2</v>
      </c>
    </row>
    <row r="2351" spans="1:38">
      <c r="A2351" t="s">
        <v>7013</v>
      </c>
      <c r="B2351" t="s">
        <v>56</v>
      </c>
      <c r="C2351">
        <v>200</v>
      </c>
      <c r="D2351" t="s">
        <v>54</v>
      </c>
      <c r="E2351" t="s">
        <v>1310</v>
      </c>
      <c r="F2351">
        <v>27</v>
      </c>
      <c r="G2351">
        <v>225</v>
      </c>
      <c r="H2351"/>
      <c r="I2351">
        <v>0</v>
      </c>
      <c r="J2351">
        <v>0</v>
      </c>
      <c r="K2351"/>
      <c r="L2351">
        <v>0</v>
      </c>
      <c r="M2351" t="s">
        <v>1311</v>
      </c>
      <c r="N2351">
        <v>33</v>
      </c>
      <c r="O2351"/>
      <c r="P2351">
        <v>0</v>
      </c>
      <c r="Q2351" t="s">
        <v>1312</v>
      </c>
      <c r="R2351">
        <v>50</v>
      </c>
      <c r="S2351" t="s">
        <v>172</v>
      </c>
      <c r="T2351">
        <v>6</v>
      </c>
      <c r="U2351"/>
      <c r="V2351"/>
      <c r="W2351" t="s">
        <v>6840</v>
      </c>
      <c r="X2351">
        <v>60955</v>
      </c>
      <c r="Y2351">
        <v>1732</v>
      </c>
      <c r="Z2351">
        <v>7</v>
      </c>
      <c r="AA2351">
        <v>2</v>
      </c>
      <c r="AB2351">
        <v>67</v>
      </c>
      <c r="AC2351">
        <v>30</v>
      </c>
      <c r="AD2351" t="s">
        <v>1313</v>
      </c>
      <c r="AE2351">
        <f>COUNTIF($E$2:E2351,E2351)</f>
        <v>3</v>
      </c>
      <c r="AF2351">
        <f>COUNTIF($H$2:$H2351,H2351)</f>
        <v>0</v>
      </c>
      <c r="AG2351">
        <f>COUNTIF($M$2:M2351,M2351)</f>
        <v>3</v>
      </c>
      <c r="AH2351">
        <f>COUNTIF($O$2:O2351,O2351)</f>
        <v>0</v>
      </c>
      <c r="AI2351">
        <f>COUNTIF($Q$2:Q2351,Q2351)</f>
        <v>3</v>
      </c>
      <c r="AJ2351">
        <f>COUNTIF($S$2:S2351,S2351)</f>
        <v>1061</v>
      </c>
      <c r="AK2351">
        <f t="shared" si="36"/>
        <v>59.5263671875</v>
      </c>
      <c r="AL2351">
        <f>IF(AD2351="",0,COUNTIF($AD$2:AD2351,AD2351))</f>
        <v>2</v>
      </c>
    </row>
    <row r="2352" spans="1:38">
      <c r="A2352" t="s">
        <v>7014</v>
      </c>
      <c r="B2352" t="s">
        <v>56</v>
      </c>
      <c r="C2352">
        <v>200</v>
      </c>
      <c r="D2352" t="s">
        <v>54</v>
      </c>
      <c r="E2352" t="s">
        <v>1310</v>
      </c>
      <c r="F2352">
        <v>27</v>
      </c>
      <c r="G2352">
        <v>225</v>
      </c>
      <c r="H2352"/>
      <c r="I2352">
        <v>0</v>
      </c>
      <c r="J2352">
        <v>0</v>
      </c>
      <c r="K2352"/>
      <c r="L2352">
        <v>0</v>
      </c>
      <c r="M2352" t="s">
        <v>1311</v>
      </c>
      <c r="N2352">
        <v>33</v>
      </c>
      <c r="O2352"/>
      <c r="P2352">
        <v>0</v>
      </c>
      <c r="Q2352" t="s">
        <v>1312</v>
      </c>
      <c r="R2352">
        <v>50</v>
      </c>
      <c r="S2352" t="s">
        <v>172</v>
      </c>
      <c r="T2352">
        <v>6</v>
      </c>
      <c r="U2352"/>
      <c r="V2352"/>
      <c r="W2352" t="s">
        <v>6840</v>
      </c>
      <c r="X2352">
        <v>60976</v>
      </c>
      <c r="Y2352">
        <v>1732</v>
      </c>
      <c r="Z2352">
        <v>8</v>
      </c>
      <c r="AA2352">
        <v>10</v>
      </c>
      <c r="AB2352">
        <v>67</v>
      </c>
      <c r="AC2352">
        <v>30</v>
      </c>
      <c r="AD2352" t="s">
        <v>1315</v>
      </c>
      <c r="AE2352">
        <f>COUNTIF($E$2:E2352,E2352)</f>
        <v>4</v>
      </c>
      <c r="AF2352">
        <f>COUNTIF($H$2:$H2352,H2352)</f>
        <v>0</v>
      </c>
      <c r="AG2352">
        <f>COUNTIF($M$2:M2352,M2352)</f>
        <v>4</v>
      </c>
      <c r="AH2352">
        <f>COUNTIF($O$2:O2352,O2352)</f>
        <v>0</v>
      </c>
      <c r="AI2352">
        <f>COUNTIF($Q$2:Q2352,Q2352)</f>
        <v>4</v>
      </c>
      <c r="AJ2352">
        <f>COUNTIF($S$2:S2352,S2352)</f>
        <v>1062</v>
      </c>
      <c r="AK2352">
        <f t="shared" si="36"/>
        <v>59.546875</v>
      </c>
      <c r="AL2352">
        <f>IF(AD2352="",0,COUNTIF($AD$2:AD2352,AD2352))</f>
        <v>2</v>
      </c>
    </row>
    <row r="2353" spans="1:38">
      <c r="A2353" t="s">
        <v>7015</v>
      </c>
      <c r="B2353" t="s">
        <v>56</v>
      </c>
      <c r="C2353">
        <v>200</v>
      </c>
      <c r="D2353" t="s">
        <v>54</v>
      </c>
      <c r="E2353" t="s">
        <v>1317</v>
      </c>
      <c r="F2353">
        <v>31</v>
      </c>
      <c r="G2353">
        <v>248</v>
      </c>
      <c r="H2353"/>
      <c r="I2353">
        <v>0</v>
      </c>
      <c r="J2353">
        <v>0</v>
      </c>
      <c r="K2353"/>
      <c r="L2353">
        <v>0</v>
      </c>
      <c r="M2353" t="s">
        <v>1317</v>
      </c>
      <c r="N2353">
        <v>31</v>
      </c>
      <c r="O2353"/>
      <c r="P2353">
        <v>0</v>
      </c>
      <c r="Q2353" t="s">
        <v>172</v>
      </c>
      <c r="R2353">
        <v>6</v>
      </c>
      <c r="S2353" t="s">
        <v>145</v>
      </c>
      <c r="T2353">
        <v>10</v>
      </c>
      <c r="U2353"/>
      <c r="V2353"/>
      <c r="W2353" t="s">
        <v>6840</v>
      </c>
      <c r="X2353">
        <v>51103</v>
      </c>
      <c r="Y2353">
        <v>808</v>
      </c>
      <c r="Z2353">
        <v>6</v>
      </c>
      <c r="AA2353">
        <v>6</v>
      </c>
      <c r="AB2353">
        <v>62</v>
      </c>
      <c r="AC2353">
        <v>17</v>
      </c>
      <c r="AD2353" t="s">
        <v>1318</v>
      </c>
      <c r="AE2353">
        <f>COUNTIF($E$2:E2353,E2353)</f>
        <v>2</v>
      </c>
      <c r="AF2353">
        <f>COUNTIF($H$2:$H2353,H2353)</f>
        <v>0</v>
      </c>
      <c r="AG2353">
        <f>COUNTIF($M$2:M2353,M2353)</f>
        <v>2</v>
      </c>
      <c r="AH2353">
        <f>COUNTIF($O$2:O2353,O2353)</f>
        <v>0</v>
      </c>
      <c r="AI2353">
        <f>COUNTIF($Q$2:Q2353,Q2353)</f>
        <v>207</v>
      </c>
      <c r="AJ2353">
        <f>COUNTIF($S$2:S2353,S2353)</f>
        <v>210</v>
      </c>
      <c r="AK2353">
        <f t="shared" si="36"/>
        <v>49.9052734375</v>
      </c>
      <c r="AL2353">
        <f>IF(AD2353="",0,COUNTIF($AD$2:AD2353,AD2353))</f>
        <v>2</v>
      </c>
    </row>
    <row r="2354" spans="1:38">
      <c r="A2354" t="s">
        <v>7016</v>
      </c>
      <c r="B2354" t="s">
        <v>56</v>
      </c>
      <c r="C2354">
        <v>200</v>
      </c>
      <c r="D2354" t="s">
        <v>54</v>
      </c>
      <c r="E2354" t="s">
        <v>1320</v>
      </c>
      <c r="F2354">
        <v>52</v>
      </c>
      <c r="G2354">
        <v>422</v>
      </c>
      <c r="H2354"/>
      <c r="I2354">
        <v>0</v>
      </c>
      <c r="J2354">
        <v>0</v>
      </c>
      <c r="K2354"/>
      <c r="L2354">
        <v>0</v>
      </c>
      <c r="M2354" t="s">
        <v>1321</v>
      </c>
      <c r="N2354">
        <v>48</v>
      </c>
      <c r="O2354"/>
      <c r="P2354">
        <v>0</v>
      </c>
      <c r="Q2354" t="s">
        <v>1322</v>
      </c>
      <c r="R2354">
        <v>66</v>
      </c>
      <c r="S2354" t="s">
        <v>172</v>
      </c>
      <c r="T2354">
        <v>6</v>
      </c>
      <c r="U2354"/>
      <c r="V2354"/>
      <c r="W2354" t="s">
        <v>6840</v>
      </c>
      <c r="X2354">
        <v>69928</v>
      </c>
      <c r="Y2354">
        <v>1975</v>
      </c>
      <c r="Z2354">
        <v>5</v>
      </c>
      <c r="AA2354">
        <v>64</v>
      </c>
      <c r="AB2354">
        <v>96</v>
      </c>
      <c r="AC2354">
        <v>24</v>
      </c>
      <c r="AD2354" t="s">
        <v>1323</v>
      </c>
      <c r="AE2354">
        <f>COUNTIF($E$2:E2354,E2354)</f>
        <v>3</v>
      </c>
      <c r="AF2354">
        <f>COUNTIF($H$2:$H2354,H2354)</f>
        <v>0</v>
      </c>
      <c r="AG2354">
        <f>COUNTIF($M$2:M2354,M2354)</f>
        <v>3</v>
      </c>
      <c r="AH2354">
        <f>COUNTIF($O$2:O2354,O2354)</f>
        <v>0</v>
      </c>
      <c r="AI2354">
        <f>COUNTIF($Q$2:Q2354,Q2354)</f>
        <v>3</v>
      </c>
      <c r="AJ2354">
        <f>COUNTIF($S$2:S2354,S2354)</f>
        <v>1063</v>
      </c>
      <c r="AK2354">
        <f t="shared" si="36"/>
        <v>68.2890625</v>
      </c>
      <c r="AL2354">
        <f>IF(AD2354="",0,COUNTIF($AD$2:AD2354,AD2354))</f>
        <v>2</v>
      </c>
    </row>
    <row r="2355" spans="1:38">
      <c r="A2355" t="s">
        <v>7017</v>
      </c>
      <c r="B2355" t="s">
        <v>56</v>
      </c>
      <c r="C2355">
        <v>200</v>
      </c>
      <c r="D2355" t="s">
        <v>54</v>
      </c>
      <c r="E2355" t="s">
        <v>1320</v>
      </c>
      <c r="F2355">
        <v>52</v>
      </c>
      <c r="G2355">
        <v>422</v>
      </c>
      <c r="H2355"/>
      <c r="I2355">
        <v>0</v>
      </c>
      <c r="J2355">
        <v>0</v>
      </c>
      <c r="K2355"/>
      <c r="L2355">
        <v>0</v>
      </c>
      <c r="M2355" t="s">
        <v>1321</v>
      </c>
      <c r="N2355">
        <v>48</v>
      </c>
      <c r="O2355"/>
      <c r="P2355">
        <v>0</v>
      </c>
      <c r="Q2355" t="s">
        <v>1322</v>
      </c>
      <c r="R2355">
        <v>66</v>
      </c>
      <c r="S2355" t="s">
        <v>172</v>
      </c>
      <c r="T2355">
        <v>6</v>
      </c>
      <c r="U2355"/>
      <c r="V2355"/>
      <c r="W2355" t="s">
        <v>6840</v>
      </c>
      <c r="X2355">
        <v>69940</v>
      </c>
      <c r="Y2355">
        <v>1975</v>
      </c>
      <c r="Z2355">
        <v>6</v>
      </c>
      <c r="AA2355">
        <v>28</v>
      </c>
      <c r="AB2355">
        <v>96</v>
      </c>
      <c r="AC2355">
        <v>24</v>
      </c>
      <c r="AD2355" t="s">
        <v>1325</v>
      </c>
      <c r="AE2355">
        <f>COUNTIF($E$2:E2355,E2355)</f>
        <v>4</v>
      </c>
      <c r="AF2355">
        <f>COUNTIF($H$2:$H2355,H2355)</f>
        <v>0</v>
      </c>
      <c r="AG2355">
        <f>COUNTIF($M$2:M2355,M2355)</f>
        <v>4</v>
      </c>
      <c r="AH2355">
        <f>COUNTIF($O$2:O2355,O2355)</f>
        <v>0</v>
      </c>
      <c r="AI2355">
        <f>COUNTIF($Q$2:Q2355,Q2355)</f>
        <v>4</v>
      </c>
      <c r="AJ2355">
        <f>COUNTIF($S$2:S2355,S2355)</f>
        <v>1064</v>
      </c>
      <c r="AK2355">
        <f t="shared" si="36"/>
        <v>68.30078125</v>
      </c>
      <c r="AL2355">
        <f>IF(AD2355="",0,COUNTIF($AD$2:AD2355,AD2355))</f>
        <v>2</v>
      </c>
    </row>
    <row r="2356" spans="1:38">
      <c r="A2356" t="s">
        <v>7018</v>
      </c>
      <c r="B2356" t="s">
        <v>56</v>
      </c>
      <c r="C2356">
        <v>200</v>
      </c>
      <c r="D2356" t="s">
        <v>54</v>
      </c>
      <c r="E2356" t="s">
        <v>1327</v>
      </c>
      <c r="F2356">
        <v>39</v>
      </c>
      <c r="G2356">
        <v>313</v>
      </c>
      <c r="H2356"/>
      <c r="I2356">
        <v>0</v>
      </c>
      <c r="J2356">
        <v>0</v>
      </c>
      <c r="K2356"/>
      <c r="L2356">
        <v>0</v>
      </c>
      <c r="M2356" t="s">
        <v>1327</v>
      </c>
      <c r="N2356">
        <v>39</v>
      </c>
      <c r="O2356"/>
      <c r="P2356">
        <v>0</v>
      </c>
      <c r="Q2356" t="s">
        <v>1328</v>
      </c>
      <c r="R2356">
        <v>56</v>
      </c>
      <c r="S2356" t="s">
        <v>172</v>
      </c>
      <c r="T2356">
        <v>6</v>
      </c>
      <c r="U2356"/>
      <c r="V2356"/>
      <c r="W2356" t="s">
        <v>6840</v>
      </c>
      <c r="X2356">
        <v>55780</v>
      </c>
      <c r="Y2356">
        <v>1358</v>
      </c>
      <c r="Z2356">
        <v>6</v>
      </c>
      <c r="AA2356">
        <v>4</v>
      </c>
      <c r="AB2356">
        <v>64</v>
      </c>
      <c r="AC2356">
        <v>15</v>
      </c>
      <c r="AD2356" t="s">
        <v>1329</v>
      </c>
      <c r="AE2356">
        <f>COUNTIF($E$2:E2356,E2356)</f>
        <v>3</v>
      </c>
      <c r="AF2356">
        <f>COUNTIF($H$2:$H2356,H2356)</f>
        <v>0</v>
      </c>
      <c r="AG2356">
        <f>COUNTIF($M$2:M2356,M2356)</f>
        <v>3</v>
      </c>
      <c r="AH2356">
        <f>COUNTIF($O$2:O2356,O2356)</f>
        <v>0</v>
      </c>
      <c r="AI2356">
        <f>COUNTIF($Q$2:Q2356,Q2356)</f>
        <v>3</v>
      </c>
      <c r="AJ2356">
        <f>COUNTIF($S$2:S2356,S2356)</f>
        <v>1065</v>
      </c>
      <c r="AK2356">
        <f t="shared" si="36"/>
        <v>54.47265625</v>
      </c>
      <c r="AL2356">
        <f>IF(AD2356="",0,COUNTIF($AD$2:AD2356,AD2356))</f>
        <v>2</v>
      </c>
    </row>
    <row r="2357" spans="1:38">
      <c r="A2357" t="s">
        <v>7019</v>
      </c>
      <c r="B2357" t="s">
        <v>56</v>
      </c>
      <c r="C2357">
        <v>200</v>
      </c>
      <c r="D2357" t="s">
        <v>54</v>
      </c>
      <c r="E2357" t="s">
        <v>1327</v>
      </c>
      <c r="F2357">
        <v>39</v>
      </c>
      <c r="G2357">
        <v>313</v>
      </c>
      <c r="H2357"/>
      <c r="I2357">
        <v>0</v>
      </c>
      <c r="J2357">
        <v>0</v>
      </c>
      <c r="K2357"/>
      <c r="L2357">
        <v>0</v>
      </c>
      <c r="M2357" t="s">
        <v>1327</v>
      </c>
      <c r="N2357">
        <v>39</v>
      </c>
      <c r="O2357"/>
      <c r="P2357">
        <v>0</v>
      </c>
      <c r="Q2357" t="s">
        <v>1328</v>
      </c>
      <c r="R2357">
        <v>56</v>
      </c>
      <c r="S2357" t="s">
        <v>172</v>
      </c>
      <c r="T2357">
        <v>6</v>
      </c>
      <c r="U2357"/>
      <c r="V2357"/>
      <c r="W2357" t="s">
        <v>6840</v>
      </c>
      <c r="X2357">
        <v>55797</v>
      </c>
      <c r="Y2357">
        <v>1358</v>
      </c>
      <c r="Z2357">
        <v>7</v>
      </c>
      <c r="AA2357">
        <v>6</v>
      </c>
      <c r="AB2357">
        <v>64</v>
      </c>
      <c r="AC2357">
        <v>15</v>
      </c>
      <c r="AD2357" t="s">
        <v>1331</v>
      </c>
      <c r="AE2357">
        <f>COUNTIF($E$2:E2357,E2357)</f>
        <v>4</v>
      </c>
      <c r="AF2357">
        <f>COUNTIF($H$2:$H2357,H2357)</f>
        <v>0</v>
      </c>
      <c r="AG2357">
        <f>COUNTIF($M$2:M2357,M2357)</f>
        <v>4</v>
      </c>
      <c r="AH2357">
        <f>COUNTIF($O$2:O2357,O2357)</f>
        <v>0</v>
      </c>
      <c r="AI2357">
        <f>COUNTIF($Q$2:Q2357,Q2357)</f>
        <v>4</v>
      </c>
      <c r="AJ2357">
        <f>COUNTIF($S$2:S2357,S2357)</f>
        <v>1066</v>
      </c>
      <c r="AK2357">
        <f t="shared" si="36"/>
        <v>54.4892578125</v>
      </c>
      <c r="AL2357">
        <f>IF(AD2357="",0,COUNTIF($AD$2:AD2357,AD2357))</f>
        <v>2</v>
      </c>
    </row>
    <row r="2358" spans="1:38">
      <c r="A2358" t="s">
        <v>7020</v>
      </c>
      <c r="B2358" t="s">
        <v>56</v>
      </c>
      <c r="C2358">
        <v>200</v>
      </c>
      <c r="D2358" t="s">
        <v>54</v>
      </c>
      <c r="E2358" t="s">
        <v>1333</v>
      </c>
      <c r="F2358">
        <v>31</v>
      </c>
      <c r="G2358">
        <v>250</v>
      </c>
      <c r="H2358"/>
      <c r="I2358">
        <v>0</v>
      </c>
      <c r="J2358">
        <v>0</v>
      </c>
      <c r="K2358"/>
      <c r="L2358">
        <v>0</v>
      </c>
      <c r="M2358" t="s">
        <v>1333</v>
      </c>
      <c r="N2358">
        <v>31</v>
      </c>
      <c r="O2358"/>
      <c r="P2358">
        <v>0</v>
      </c>
      <c r="Q2358" t="s">
        <v>1334</v>
      </c>
      <c r="R2358">
        <v>48</v>
      </c>
      <c r="S2358" t="s">
        <v>172</v>
      </c>
      <c r="T2358">
        <v>6</v>
      </c>
      <c r="U2358"/>
      <c r="V2358"/>
      <c r="W2358" t="s">
        <v>6840</v>
      </c>
      <c r="X2358">
        <v>61690</v>
      </c>
      <c r="Y2358">
        <v>2244</v>
      </c>
      <c r="Z2358">
        <v>6</v>
      </c>
      <c r="AA2358">
        <v>4</v>
      </c>
      <c r="AB2358">
        <v>62</v>
      </c>
      <c r="AC2358">
        <v>26</v>
      </c>
      <c r="AD2358" s="10" t="s">
        <v>1335</v>
      </c>
      <c r="AE2358">
        <f>COUNTIF($E$2:E2358,E2358)</f>
        <v>3</v>
      </c>
      <c r="AF2358">
        <f>COUNTIF($H$2:$H2358,H2358)</f>
        <v>0</v>
      </c>
      <c r="AG2358">
        <f>COUNTIF($M$2:M2358,M2358)</f>
        <v>3</v>
      </c>
      <c r="AH2358">
        <f>COUNTIF($O$2:O2358,O2358)</f>
        <v>0</v>
      </c>
      <c r="AI2358">
        <f>COUNTIF($Q$2:Q2358,Q2358)</f>
        <v>3</v>
      </c>
      <c r="AJ2358">
        <f>COUNTIF($S$2:S2358,S2358)</f>
        <v>1067</v>
      </c>
      <c r="AK2358">
        <f t="shared" si="36"/>
        <v>60.244140625</v>
      </c>
      <c r="AL2358">
        <f>IF(AD2358="",0,COUNTIF($AD$2:AD2358,AD2358))</f>
        <v>2</v>
      </c>
    </row>
    <row r="2359" spans="1:38">
      <c r="A2359" t="s">
        <v>7021</v>
      </c>
      <c r="B2359" t="s">
        <v>56</v>
      </c>
      <c r="C2359">
        <v>200</v>
      </c>
      <c r="D2359" t="s">
        <v>54</v>
      </c>
      <c r="E2359" t="s">
        <v>1333</v>
      </c>
      <c r="F2359">
        <v>31</v>
      </c>
      <c r="G2359">
        <v>250</v>
      </c>
      <c r="H2359"/>
      <c r="I2359">
        <v>0</v>
      </c>
      <c r="J2359">
        <v>0</v>
      </c>
      <c r="K2359"/>
      <c r="L2359">
        <v>0</v>
      </c>
      <c r="M2359" t="s">
        <v>1333</v>
      </c>
      <c r="N2359">
        <v>31</v>
      </c>
      <c r="O2359"/>
      <c r="P2359">
        <v>0</v>
      </c>
      <c r="Q2359" t="s">
        <v>1334</v>
      </c>
      <c r="R2359">
        <v>48</v>
      </c>
      <c r="S2359" t="s">
        <v>172</v>
      </c>
      <c r="T2359">
        <v>6</v>
      </c>
      <c r="U2359"/>
      <c r="V2359"/>
      <c r="W2359" t="s">
        <v>6840</v>
      </c>
      <c r="X2359">
        <v>61700</v>
      </c>
      <c r="Y2359">
        <v>2244</v>
      </c>
      <c r="Z2359">
        <v>7</v>
      </c>
      <c r="AA2359">
        <v>4</v>
      </c>
      <c r="AB2359">
        <v>62</v>
      </c>
      <c r="AC2359">
        <v>26</v>
      </c>
      <c r="AD2359" t="s">
        <v>1337</v>
      </c>
      <c r="AE2359">
        <f>COUNTIF($E$2:E2359,E2359)</f>
        <v>4</v>
      </c>
      <c r="AF2359">
        <f>COUNTIF($H$2:$H2359,H2359)</f>
        <v>0</v>
      </c>
      <c r="AG2359">
        <f>COUNTIF($M$2:M2359,M2359)</f>
        <v>4</v>
      </c>
      <c r="AH2359">
        <f>COUNTIF($O$2:O2359,O2359)</f>
        <v>0</v>
      </c>
      <c r="AI2359">
        <f>COUNTIF($Q$2:Q2359,Q2359)</f>
        <v>4</v>
      </c>
      <c r="AJ2359">
        <f>COUNTIF($S$2:S2359,S2359)</f>
        <v>1068</v>
      </c>
      <c r="AK2359">
        <f t="shared" si="36"/>
        <v>60.25390625</v>
      </c>
      <c r="AL2359">
        <f>IF(AD2359="",0,COUNTIF($AD$2:AD2359,AD2359))</f>
        <v>2</v>
      </c>
    </row>
    <row r="2360" spans="1:38">
      <c r="A2360" t="s">
        <v>7022</v>
      </c>
      <c r="B2360" t="s">
        <v>56</v>
      </c>
      <c r="C2360">
        <v>200</v>
      </c>
      <c r="D2360" t="s">
        <v>54</v>
      </c>
      <c r="E2360" t="s">
        <v>1339</v>
      </c>
      <c r="F2360">
        <v>52</v>
      </c>
      <c r="G2360">
        <v>414</v>
      </c>
      <c r="H2360"/>
      <c r="I2360">
        <v>0</v>
      </c>
      <c r="J2360">
        <v>0</v>
      </c>
      <c r="K2360"/>
      <c r="L2360">
        <v>0</v>
      </c>
      <c r="M2360" t="s">
        <v>1339</v>
      </c>
      <c r="N2360">
        <v>52</v>
      </c>
      <c r="O2360"/>
      <c r="P2360">
        <v>0</v>
      </c>
      <c r="Q2360" t="s">
        <v>1340</v>
      </c>
      <c r="R2360">
        <v>69</v>
      </c>
      <c r="S2360" t="s">
        <v>172</v>
      </c>
      <c r="T2360">
        <v>6</v>
      </c>
      <c r="U2360"/>
      <c r="V2360"/>
      <c r="W2360" t="s">
        <v>6840</v>
      </c>
      <c r="X2360">
        <v>57003</v>
      </c>
      <c r="Y2360">
        <v>1405</v>
      </c>
      <c r="Z2360">
        <v>5</v>
      </c>
      <c r="AA2360">
        <v>6</v>
      </c>
      <c r="AB2360">
        <v>65</v>
      </c>
      <c r="AC2360">
        <v>15</v>
      </c>
      <c r="AD2360" t="s">
        <v>1341</v>
      </c>
      <c r="AE2360">
        <f>COUNTIF($E$2:E2360,E2360)</f>
        <v>3</v>
      </c>
      <c r="AF2360">
        <f>COUNTIF($H$2:$H2360,H2360)</f>
        <v>0</v>
      </c>
      <c r="AG2360">
        <f>COUNTIF($M$2:M2360,M2360)</f>
        <v>3</v>
      </c>
      <c r="AH2360">
        <f>COUNTIF($O$2:O2360,O2360)</f>
        <v>0</v>
      </c>
      <c r="AI2360">
        <f>COUNTIF($Q$2:Q2360,Q2360)</f>
        <v>3</v>
      </c>
      <c r="AJ2360">
        <f>COUNTIF($S$2:S2360,S2360)</f>
        <v>1069</v>
      </c>
      <c r="AK2360">
        <f t="shared" si="36"/>
        <v>55.6669921875</v>
      </c>
      <c r="AL2360">
        <f>IF(AD2360="",0,COUNTIF($AD$2:AD2360,AD2360))</f>
        <v>2</v>
      </c>
    </row>
    <row r="2361" spans="1:38">
      <c r="A2361" t="s">
        <v>7023</v>
      </c>
      <c r="B2361" t="s">
        <v>56</v>
      </c>
      <c r="C2361">
        <v>200</v>
      </c>
      <c r="D2361" t="s">
        <v>54</v>
      </c>
      <c r="E2361" t="s">
        <v>1339</v>
      </c>
      <c r="F2361">
        <v>52</v>
      </c>
      <c r="G2361">
        <v>414</v>
      </c>
      <c r="H2361"/>
      <c r="I2361">
        <v>0</v>
      </c>
      <c r="J2361">
        <v>0</v>
      </c>
      <c r="K2361"/>
      <c r="L2361">
        <v>0</v>
      </c>
      <c r="M2361" t="s">
        <v>1339</v>
      </c>
      <c r="N2361">
        <v>52</v>
      </c>
      <c r="O2361"/>
      <c r="P2361">
        <v>0</v>
      </c>
      <c r="Q2361" t="s">
        <v>1340</v>
      </c>
      <c r="R2361">
        <v>69</v>
      </c>
      <c r="S2361" t="s">
        <v>172</v>
      </c>
      <c r="T2361">
        <v>6</v>
      </c>
      <c r="U2361"/>
      <c r="V2361"/>
      <c r="W2361" t="s">
        <v>6840</v>
      </c>
      <c r="X2361">
        <v>57032</v>
      </c>
      <c r="Y2361">
        <v>1405</v>
      </c>
      <c r="Z2361">
        <v>6</v>
      </c>
      <c r="AA2361">
        <v>6</v>
      </c>
      <c r="AB2361">
        <v>65</v>
      </c>
      <c r="AC2361">
        <v>15</v>
      </c>
      <c r="AD2361" t="s">
        <v>1343</v>
      </c>
      <c r="AE2361">
        <f>COUNTIF($E$2:E2361,E2361)</f>
        <v>4</v>
      </c>
      <c r="AF2361">
        <f>COUNTIF($H$2:$H2361,H2361)</f>
        <v>0</v>
      </c>
      <c r="AG2361">
        <f>COUNTIF($M$2:M2361,M2361)</f>
        <v>4</v>
      </c>
      <c r="AH2361">
        <f>COUNTIF($O$2:O2361,O2361)</f>
        <v>0</v>
      </c>
      <c r="AI2361">
        <f>COUNTIF($Q$2:Q2361,Q2361)</f>
        <v>4</v>
      </c>
      <c r="AJ2361">
        <f>COUNTIF($S$2:S2361,S2361)</f>
        <v>1070</v>
      </c>
      <c r="AK2361">
        <f t="shared" si="36"/>
        <v>55.6953125</v>
      </c>
      <c r="AL2361">
        <f>IF(AD2361="",0,COUNTIF($AD$2:AD2361,AD2361))</f>
        <v>2</v>
      </c>
    </row>
    <row r="2362" spans="1:38">
      <c r="A2362" t="s">
        <v>7024</v>
      </c>
      <c r="B2362" t="s">
        <v>56</v>
      </c>
      <c r="C2362">
        <v>200</v>
      </c>
      <c r="D2362" t="s">
        <v>54</v>
      </c>
      <c r="E2362" t="s">
        <v>1345</v>
      </c>
      <c r="F2362">
        <v>33</v>
      </c>
      <c r="G2362">
        <v>277</v>
      </c>
      <c r="H2362"/>
      <c r="I2362">
        <v>0</v>
      </c>
      <c r="J2362">
        <v>0</v>
      </c>
      <c r="K2362"/>
      <c r="L2362">
        <v>0</v>
      </c>
      <c r="M2362" t="s">
        <v>1345</v>
      </c>
      <c r="N2362">
        <v>33</v>
      </c>
      <c r="O2362"/>
      <c r="P2362">
        <v>0</v>
      </c>
      <c r="Q2362" t="s">
        <v>1346</v>
      </c>
      <c r="R2362">
        <v>51</v>
      </c>
      <c r="S2362" t="s">
        <v>172</v>
      </c>
      <c r="T2362">
        <v>6</v>
      </c>
      <c r="U2362"/>
      <c r="V2362"/>
      <c r="W2362" t="s">
        <v>6840</v>
      </c>
      <c r="X2362">
        <v>51977</v>
      </c>
      <c r="Y2362">
        <v>959</v>
      </c>
      <c r="Z2362">
        <v>5</v>
      </c>
      <c r="AA2362">
        <v>3</v>
      </c>
      <c r="AB2362">
        <v>61</v>
      </c>
      <c r="AC2362">
        <v>15</v>
      </c>
      <c r="AD2362" t="s">
        <v>1347</v>
      </c>
      <c r="AE2362">
        <f>COUNTIF($E$2:E2362,E2362)</f>
        <v>3</v>
      </c>
      <c r="AF2362">
        <f>COUNTIF($H$2:$H2362,H2362)</f>
        <v>0</v>
      </c>
      <c r="AG2362">
        <f>COUNTIF($M$2:M2362,M2362)</f>
        <v>3</v>
      </c>
      <c r="AH2362">
        <f>COUNTIF($O$2:O2362,O2362)</f>
        <v>0</v>
      </c>
      <c r="AI2362">
        <f>COUNTIF($Q$2:Q2362,Q2362)</f>
        <v>3</v>
      </c>
      <c r="AJ2362">
        <f>COUNTIF($S$2:S2362,S2362)</f>
        <v>1071</v>
      </c>
      <c r="AK2362">
        <f t="shared" si="36"/>
        <v>50.7587890625</v>
      </c>
      <c r="AL2362">
        <f>IF(AD2362="",0,COUNTIF($AD$2:AD2362,AD2362))</f>
        <v>2</v>
      </c>
    </row>
    <row r="2363" spans="1:38">
      <c r="A2363" t="s">
        <v>7025</v>
      </c>
      <c r="B2363" t="s">
        <v>56</v>
      </c>
      <c r="C2363">
        <v>200</v>
      </c>
      <c r="D2363" t="s">
        <v>54</v>
      </c>
      <c r="E2363" t="s">
        <v>1345</v>
      </c>
      <c r="F2363">
        <v>33</v>
      </c>
      <c r="G2363">
        <v>277</v>
      </c>
      <c r="H2363"/>
      <c r="I2363">
        <v>0</v>
      </c>
      <c r="J2363">
        <v>0</v>
      </c>
      <c r="K2363"/>
      <c r="L2363">
        <v>0</v>
      </c>
      <c r="M2363" t="s">
        <v>1345</v>
      </c>
      <c r="N2363">
        <v>33</v>
      </c>
      <c r="O2363"/>
      <c r="P2363">
        <v>0</v>
      </c>
      <c r="Q2363" t="s">
        <v>1346</v>
      </c>
      <c r="R2363">
        <v>51</v>
      </c>
      <c r="S2363" t="s">
        <v>172</v>
      </c>
      <c r="T2363">
        <v>6</v>
      </c>
      <c r="U2363"/>
      <c r="V2363"/>
      <c r="W2363" t="s">
        <v>6840</v>
      </c>
      <c r="X2363">
        <v>52013</v>
      </c>
      <c r="Y2363">
        <v>959</v>
      </c>
      <c r="Z2363">
        <v>6</v>
      </c>
      <c r="AA2363">
        <v>2</v>
      </c>
      <c r="AB2363">
        <v>61</v>
      </c>
      <c r="AC2363">
        <v>15</v>
      </c>
      <c r="AD2363" t="s">
        <v>1349</v>
      </c>
      <c r="AE2363">
        <f>COUNTIF($E$2:E2363,E2363)</f>
        <v>4</v>
      </c>
      <c r="AF2363">
        <f>COUNTIF($H$2:$H2363,H2363)</f>
        <v>0</v>
      </c>
      <c r="AG2363">
        <f>COUNTIF($M$2:M2363,M2363)</f>
        <v>4</v>
      </c>
      <c r="AH2363">
        <f>COUNTIF($O$2:O2363,O2363)</f>
        <v>0</v>
      </c>
      <c r="AI2363">
        <f>COUNTIF($Q$2:Q2363,Q2363)</f>
        <v>4</v>
      </c>
      <c r="AJ2363">
        <f>COUNTIF($S$2:S2363,S2363)</f>
        <v>1072</v>
      </c>
      <c r="AK2363">
        <f t="shared" si="36"/>
        <v>50.7939453125</v>
      </c>
      <c r="AL2363">
        <f>IF(AD2363="",0,COUNTIF($AD$2:AD2363,AD2363))</f>
        <v>2</v>
      </c>
    </row>
    <row r="2364" spans="1:38">
      <c r="A2364" t="s">
        <v>7026</v>
      </c>
      <c r="B2364" t="s">
        <v>56</v>
      </c>
      <c r="C2364">
        <v>200</v>
      </c>
      <c r="D2364" t="s">
        <v>54</v>
      </c>
      <c r="E2364" t="s">
        <v>1351</v>
      </c>
      <c r="F2364">
        <v>27</v>
      </c>
      <c r="G2364">
        <v>233</v>
      </c>
      <c r="H2364"/>
      <c r="I2364">
        <v>0</v>
      </c>
      <c r="J2364">
        <v>0</v>
      </c>
      <c r="K2364"/>
      <c r="L2364">
        <v>0</v>
      </c>
      <c r="M2364" t="s">
        <v>1351</v>
      </c>
      <c r="N2364">
        <v>27</v>
      </c>
      <c r="O2364"/>
      <c r="P2364">
        <v>0</v>
      </c>
      <c r="Q2364" t="s">
        <v>172</v>
      </c>
      <c r="R2364">
        <v>6</v>
      </c>
      <c r="S2364" t="s">
        <v>145</v>
      </c>
      <c r="T2364">
        <v>10</v>
      </c>
      <c r="U2364"/>
      <c r="V2364"/>
      <c r="W2364" t="s">
        <v>6840</v>
      </c>
      <c r="X2364">
        <v>50656</v>
      </c>
      <c r="Y2364">
        <v>884</v>
      </c>
      <c r="Z2364">
        <v>4</v>
      </c>
      <c r="AA2364">
        <v>6</v>
      </c>
      <c r="AB2364">
        <v>60</v>
      </c>
      <c r="AC2364">
        <v>16</v>
      </c>
      <c r="AD2364" t="s">
        <v>1352</v>
      </c>
      <c r="AE2364">
        <f>COUNTIF($E$2:E2364,E2364)</f>
        <v>2</v>
      </c>
      <c r="AF2364">
        <f>COUNTIF($H$2:$H2364,H2364)</f>
        <v>0</v>
      </c>
      <c r="AG2364">
        <f>COUNTIF($M$2:M2364,M2364)</f>
        <v>2</v>
      </c>
      <c r="AH2364">
        <f>COUNTIF($O$2:O2364,O2364)</f>
        <v>0</v>
      </c>
      <c r="AI2364">
        <f>COUNTIF($Q$2:Q2364,Q2364)</f>
        <v>208</v>
      </c>
      <c r="AJ2364">
        <f>COUNTIF($S$2:S2364,S2364)</f>
        <v>211</v>
      </c>
      <c r="AK2364">
        <f t="shared" si="36"/>
        <v>49.46875</v>
      </c>
      <c r="AL2364">
        <f>IF(AD2364="",0,COUNTIF($AD$2:AD2364,AD2364))</f>
        <v>2</v>
      </c>
    </row>
    <row r="2365" spans="1:38">
      <c r="A2365" t="s">
        <v>7027</v>
      </c>
      <c r="B2365" t="s">
        <v>56</v>
      </c>
      <c r="C2365">
        <v>200</v>
      </c>
      <c r="D2365" t="s">
        <v>54</v>
      </c>
      <c r="E2365" t="s">
        <v>1354</v>
      </c>
      <c r="F2365">
        <v>51</v>
      </c>
      <c r="G2365">
        <v>431</v>
      </c>
      <c r="H2365"/>
      <c r="I2365">
        <v>0</v>
      </c>
      <c r="J2365">
        <v>0</v>
      </c>
      <c r="K2365"/>
      <c r="L2365">
        <v>0</v>
      </c>
      <c r="M2365" t="s">
        <v>1354</v>
      </c>
      <c r="N2365">
        <v>51</v>
      </c>
      <c r="O2365"/>
      <c r="P2365">
        <v>0</v>
      </c>
      <c r="Q2365" t="s">
        <v>1355</v>
      </c>
      <c r="R2365">
        <v>68</v>
      </c>
      <c r="S2365" t="s">
        <v>172</v>
      </c>
      <c r="T2365">
        <v>6</v>
      </c>
      <c r="U2365"/>
      <c r="V2365"/>
      <c r="W2365" t="s">
        <v>6840</v>
      </c>
      <c r="X2365">
        <v>53232</v>
      </c>
      <c r="Y2365">
        <v>986</v>
      </c>
      <c r="Z2365">
        <v>5</v>
      </c>
      <c r="AA2365">
        <v>4</v>
      </c>
      <c r="AB2365">
        <v>62</v>
      </c>
      <c r="AC2365">
        <v>17</v>
      </c>
      <c r="AD2365" t="s">
        <v>1356</v>
      </c>
      <c r="AE2365">
        <f>COUNTIF($E$2:E2365,E2365)</f>
        <v>3</v>
      </c>
      <c r="AF2365">
        <f>COUNTIF($H$2:$H2365,H2365)</f>
        <v>0</v>
      </c>
      <c r="AG2365">
        <f>COUNTIF($M$2:M2365,M2365)</f>
        <v>3</v>
      </c>
      <c r="AH2365">
        <f>COUNTIF($O$2:O2365,O2365)</f>
        <v>0</v>
      </c>
      <c r="AI2365">
        <f>COUNTIF($Q$2:Q2365,Q2365)</f>
        <v>3</v>
      </c>
      <c r="AJ2365">
        <f>COUNTIF($S$2:S2365,S2365)</f>
        <v>1073</v>
      </c>
      <c r="AK2365">
        <f t="shared" si="36"/>
        <v>51.984375</v>
      </c>
      <c r="AL2365">
        <f>IF(AD2365="",0,COUNTIF($AD$2:AD2365,AD2365))</f>
        <v>2</v>
      </c>
    </row>
    <row r="2366" spans="1:38">
      <c r="A2366" t="s">
        <v>7028</v>
      </c>
      <c r="B2366" t="s">
        <v>56</v>
      </c>
      <c r="C2366">
        <v>200</v>
      </c>
      <c r="D2366" t="s">
        <v>54</v>
      </c>
      <c r="E2366" t="s">
        <v>1354</v>
      </c>
      <c r="F2366">
        <v>51</v>
      </c>
      <c r="G2366">
        <v>431</v>
      </c>
      <c r="H2366"/>
      <c r="I2366">
        <v>0</v>
      </c>
      <c r="J2366">
        <v>0</v>
      </c>
      <c r="K2366"/>
      <c r="L2366">
        <v>0</v>
      </c>
      <c r="M2366" t="s">
        <v>1354</v>
      </c>
      <c r="N2366">
        <v>51</v>
      </c>
      <c r="O2366"/>
      <c r="P2366">
        <v>0</v>
      </c>
      <c r="Q2366" t="s">
        <v>1355</v>
      </c>
      <c r="R2366">
        <v>68</v>
      </c>
      <c r="S2366" t="s">
        <v>172</v>
      </c>
      <c r="T2366">
        <v>6</v>
      </c>
      <c r="U2366"/>
      <c r="V2366"/>
      <c r="W2366" t="s">
        <v>6840</v>
      </c>
      <c r="X2366">
        <v>53239</v>
      </c>
      <c r="Y2366">
        <v>986</v>
      </c>
      <c r="Z2366">
        <v>6</v>
      </c>
      <c r="AA2366">
        <v>4</v>
      </c>
      <c r="AB2366">
        <v>62</v>
      </c>
      <c r="AC2366">
        <v>17</v>
      </c>
      <c r="AD2366" t="s">
        <v>1358</v>
      </c>
      <c r="AE2366">
        <f>COUNTIF($E$2:E2366,E2366)</f>
        <v>4</v>
      </c>
      <c r="AF2366">
        <f>COUNTIF($H$2:$H2366,H2366)</f>
        <v>0</v>
      </c>
      <c r="AG2366">
        <f>COUNTIF($M$2:M2366,M2366)</f>
        <v>4</v>
      </c>
      <c r="AH2366">
        <f>COUNTIF($O$2:O2366,O2366)</f>
        <v>0</v>
      </c>
      <c r="AI2366">
        <f>COUNTIF($Q$2:Q2366,Q2366)</f>
        <v>4</v>
      </c>
      <c r="AJ2366">
        <f>COUNTIF($S$2:S2366,S2366)</f>
        <v>1074</v>
      </c>
      <c r="AK2366">
        <f t="shared" si="36"/>
        <v>51.9912109375</v>
      </c>
      <c r="AL2366">
        <f>IF(AD2366="",0,COUNTIF($AD$2:AD2366,AD2366))</f>
        <v>2</v>
      </c>
    </row>
    <row r="2367" spans="1:38">
      <c r="A2367" t="s">
        <v>7029</v>
      </c>
      <c r="B2367" t="s">
        <v>56</v>
      </c>
      <c r="C2367">
        <v>200</v>
      </c>
      <c r="D2367" t="s">
        <v>54</v>
      </c>
      <c r="E2367" t="s">
        <v>1360</v>
      </c>
      <c r="F2367">
        <v>31</v>
      </c>
      <c r="G2367">
        <v>267</v>
      </c>
      <c r="H2367"/>
      <c r="I2367">
        <v>0</v>
      </c>
      <c r="J2367">
        <v>0</v>
      </c>
      <c r="K2367"/>
      <c r="L2367">
        <v>0</v>
      </c>
      <c r="M2367" t="s">
        <v>1360</v>
      </c>
      <c r="N2367">
        <v>31</v>
      </c>
      <c r="O2367"/>
      <c r="P2367">
        <v>0</v>
      </c>
      <c r="Q2367" t="s">
        <v>172</v>
      </c>
      <c r="R2367">
        <v>6</v>
      </c>
      <c r="S2367" t="s">
        <v>145</v>
      </c>
      <c r="T2367">
        <v>10</v>
      </c>
      <c r="U2367"/>
      <c r="V2367"/>
      <c r="W2367" t="s">
        <v>6840</v>
      </c>
      <c r="X2367">
        <v>52414</v>
      </c>
      <c r="Y2367">
        <v>1132</v>
      </c>
      <c r="Z2367">
        <v>6</v>
      </c>
      <c r="AA2367">
        <v>4</v>
      </c>
      <c r="AB2367">
        <v>61</v>
      </c>
      <c r="AC2367">
        <v>17</v>
      </c>
      <c r="AD2367" t="s">
        <v>1361</v>
      </c>
      <c r="AE2367">
        <f>COUNTIF($E$2:E2367,E2367)</f>
        <v>2</v>
      </c>
      <c r="AF2367">
        <f>COUNTIF($H$2:$H2367,H2367)</f>
        <v>0</v>
      </c>
      <c r="AG2367">
        <f>COUNTIF($M$2:M2367,M2367)</f>
        <v>2</v>
      </c>
      <c r="AH2367">
        <f>COUNTIF($O$2:O2367,O2367)</f>
        <v>0</v>
      </c>
      <c r="AI2367">
        <f>COUNTIF($Q$2:Q2367,Q2367)</f>
        <v>209</v>
      </c>
      <c r="AJ2367">
        <f>COUNTIF($S$2:S2367,S2367)</f>
        <v>212</v>
      </c>
      <c r="AK2367">
        <f t="shared" si="36"/>
        <v>51.185546875</v>
      </c>
      <c r="AL2367">
        <f>IF(AD2367="",0,COUNTIF($AD$2:AD2367,AD2367))</f>
        <v>2</v>
      </c>
    </row>
    <row r="2368" spans="1:38">
      <c r="A2368" t="s">
        <v>7030</v>
      </c>
      <c r="B2368" t="s">
        <v>56</v>
      </c>
      <c r="C2368">
        <v>200</v>
      </c>
      <c r="D2368" t="s">
        <v>54</v>
      </c>
      <c r="E2368" t="s">
        <v>1363</v>
      </c>
      <c r="F2368">
        <v>47</v>
      </c>
      <c r="G2368">
        <v>401</v>
      </c>
      <c r="H2368"/>
      <c r="I2368">
        <v>0</v>
      </c>
      <c r="J2368">
        <v>0</v>
      </c>
      <c r="K2368"/>
      <c r="L2368">
        <v>0</v>
      </c>
      <c r="M2368" t="s">
        <v>1363</v>
      </c>
      <c r="N2368">
        <v>47</v>
      </c>
      <c r="O2368"/>
      <c r="P2368">
        <v>0</v>
      </c>
      <c r="Q2368" t="s">
        <v>1364</v>
      </c>
      <c r="R2368">
        <v>65</v>
      </c>
      <c r="S2368" t="s">
        <v>172</v>
      </c>
      <c r="T2368">
        <v>6</v>
      </c>
      <c r="U2368"/>
      <c r="V2368"/>
      <c r="W2368" t="s">
        <v>6840</v>
      </c>
      <c r="X2368">
        <v>55656</v>
      </c>
      <c r="Y2368">
        <v>1347</v>
      </c>
      <c r="Z2368">
        <v>6</v>
      </c>
      <c r="AA2368">
        <v>8</v>
      </c>
      <c r="AB2368">
        <v>62</v>
      </c>
      <c r="AC2368">
        <v>25</v>
      </c>
      <c r="AD2368" t="s">
        <v>1365</v>
      </c>
      <c r="AE2368">
        <f>COUNTIF($E$2:E2368,E2368)</f>
        <v>3</v>
      </c>
      <c r="AF2368">
        <f>COUNTIF($H$2:$H2368,H2368)</f>
        <v>0</v>
      </c>
      <c r="AG2368">
        <f>COUNTIF($M$2:M2368,M2368)</f>
        <v>3</v>
      </c>
      <c r="AH2368">
        <f>COUNTIF($O$2:O2368,O2368)</f>
        <v>0</v>
      </c>
      <c r="AI2368">
        <f>COUNTIF($Q$2:Q2368,Q2368)</f>
        <v>3</v>
      </c>
      <c r="AJ2368">
        <f>COUNTIF($S$2:S2368,S2368)</f>
        <v>1075</v>
      </c>
      <c r="AK2368">
        <f t="shared" si="36"/>
        <v>54.3515625</v>
      </c>
      <c r="AL2368">
        <f>IF(AD2368="",0,COUNTIF($AD$2:AD2368,AD2368))</f>
        <v>2</v>
      </c>
    </row>
    <row r="2369" spans="1:38">
      <c r="A2369" t="s">
        <v>7031</v>
      </c>
      <c r="B2369" t="s">
        <v>56</v>
      </c>
      <c r="C2369">
        <v>200</v>
      </c>
      <c r="D2369" t="s">
        <v>54</v>
      </c>
      <c r="E2369" t="s">
        <v>1363</v>
      </c>
      <c r="F2369">
        <v>47</v>
      </c>
      <c r="G2369">
        <v>401</v>
      </c>
      <c r="H2369"/>
      <c r="I2369">
        <v>0</v>
      </c>
      <c r="J2369">
        <v>0</v>
      </c>
      <c r="K2369"/>
      <c r="L2369">
        <v>0</v>
      </c>
      <c r="M2369" t="s">
        <v>1363</v>
      </c>
      <c r="N2369">
        <v>47</v>
      </c>
      <c r="O2369"/>
      <c r="P2369">
        <v>0</v>
      </c>
      <c r="Q2369" t="s">
        <v>1364</v>
      </c>
      <c r="R2369">
        <v>65</v>
      </c>
      <c r="S2369" t="s">
        <v>172</v>
      </c>
      <c r="T2369">
        <v>6</v>
      </c>
      <c r="U2369"/>
      <c r="V2369"/>
      <c r="W2369" t="s">
        <v>6840</v>
      </c>
      <c r="X2369">
        <v>55672</v>
      </c>
      <c r="Y2369">
        <v>1347</v>
      </c>
      <c r="Z2369">
        <v>7</v>
      </c>
      <c r="AA2369">
        <v>2</v>
      </c>
      <c r="AB2369">
        <v>62</v>
      </c>
      <c r="AC2369">
        <v>25</v>
      </c>
      <c r="AD2369" t="s">
        <v>1367</v>
      </c>
      <c r="AE2369">
        <f>COUNTIF($E$2:E2369,E2369)</f>
        <v>4</v>
      </c>
      <c r="AF2369">
        <f>COUNTIF($H$2:$H2369,H2369)</f>
        <v>0</v>
      </c>
      <c r="AG2369">
        <f>COUNTIF($M$2:M2369,M2369)</f>
        <v>4</v>
      </c>
      <c r="AH2369">
        <f>COUNTIF($O$2:O2369,O2369)</f>
        <v>0</v>
      </c>
      <c r="AI2369">
        <f>COUNTIF($Q$2:Q2369,Q2369)</f>
        <v>4</v>
      </c>
      <c r="AJ2369">
        <f>COUNTIF($S$2:S2369,S2369)</f>
        <v>1076</v>
      </c>
      <c r="AK2369">
        <f t="shared" si="36"/>
        <v>54.3671875</v>
      </c>
      <c r="AL2369">
        <f>IF(AD2369="",0,COUNTIF($AD$2:AD2369,AD2369))</f>
        <v>2</v>
      </c>
    </row>
    <row r="2370" spans="1:38">
      <c r="A2370" t="s">
        <v>7032</v>
      </c>
      <c r="B2370" t="s">
        <v>56</v>
      </c>
      <c r="C2370">
        <v>200</v>
      </c>
      <c r="D2370" t="s">
        <v>54</v>
      </c>
      <c r="E2370" t="s">
        <v>1369</v>
      </c>
      <c r="F2370">
        <v>35</v>
      </c>
      <c r="G2370">
        <v>277</v>
      </c>
      <c r="H2370"/>
      <c r="I2370">
        <v>0</v>
      </c>
      <c r="J2370">
        <v>0</v>
      </c>
      <c r="K2370"/>
      <c r="L2370">
        <v>0</v>
      </c>
      <c r="M2370" t="s">
        <v>1369</v>
      </c>
      <c r="N2370">
        <v>35</v>
      </c>
      <c r="O2370"/>
      <c r="P2370">
        <v>0</v>
      </c>
      <c r="Q2370" t="s">
        <v>1370</v>
      </c>
      <c r="R2370">
        <v>53</v>
      </c>
      <c r="S2370" t="s">
        <v>172</v>
      </c>
      <c r="T2370">
        <v>6</v>
      </c>
      <c r="U2370"/>
      <c r="V2370"/>
      <c r="W2370" t="s">
        <v>6840</v>
      </c>
      <c r="X2370">
        <v>50823</v>
      </c>
      <c r="Y2370">
        <v>708</v>
      </c>
      <c r="Z2370">
        <v>7</v>
      </c>
      <c r="AA2370">
        <v>4</v>
      </c>
      <c r="AB2370">
        <v>61</v>
      </c>
      <c r="AC2370">
        <v>15</v>
      </c>
      <c r="AD2370" t="s">
        <v>1371</v>
      </c>
      <c r="AE2370">
        <f>COUNTIF($E$2:E2370,E2370)</f>
        <v>3</v>
      </c>
      <c r="AF2370">
        <f>COUNTIF($H$2:$H2370,H2370)</f>
        <v>0</v>
      </c>
      <c r="AG2370">
        <f>COUNTIF($M$2:M2370,M2370)</f>
        <v>3</v>
      </c>
      <c r="AH2370">
        <f>COUNTIF($O$2:O2370,O2370)</f>
        <v>0</v>
      </c>
      <c r="AI2370">
        <f>COUNTIF($Q$2:Q2370,Q2370)</f>
        <v>3</v>
      </c>
      <c r="AJ2370">
        <f>COUNTIF($S$2:S2370,S2370)</f>
        <v>1077</v>
      </c>
      <c r="AK2370">
        <f t="shared" si="36"/>
        <v>49.6318359375</v>
      </c>
      <c r="AL2370">
        <f>IF(AD2370="",0,COUNTIF($AD$2:AD2370,AD2370))</f>
        <v>2</v>
      </c>
    </row>
    <row r="2371" spans="1:38">
      <c r="A2371" t="s">
        <v>7033</v>
      </c>
      <c r="B2371" t="s">
        <v>56</v>
      </c>
      <c r="C2371">
        <v>200</v>
      </c>
      <c r="D2371" t="s">
        <v>54</v>
      </c>
      <c r="E2371" t="s">
        <v>1369</v>
      </c>
      <c r="F2371">
        <v>35</v>
      </c>
      <c r="G2371">
        <v>277</v>
      </c>
      <c r="H2371"/>
      <c r="I2371">
        <v>0</v>
      </c>
      <c r="J2371">
        <v>0</v>
      </c>
      <c r="K2371"/>
      <c r="L2371">
        <v>0</v>
      </c>
      <c r="M2371" t="s">
        <v>1369</v>
      </c>
      <c r="N2371">
        <v>35</v>
      </c>
      <c r="O2371"/>
      <c r="P2371">
        <v>0</v>
      </c>
      <c r="Q2371" t="s">
        <v>1370</v>
      </c>
      <c r="R2371">
        <v>53</v>
      </c>
      <c r="S2371" t="s">
        <v>172</v>
      </c>
      <c r="T2371">
        <v>6</v>
      </c>
      <c r="U2371"/>
      <c r="V2371"/>
      <c r="W2371" t="s">
        <v>6840</v>
      </c>
      <c r="X2371">
        <v>50834</v>
      </c>
      <c r="Y2371">
        <v>708</v>
      </c>
      <c r="Z2371">
        <v>8</v>
      </c>
      <c r="AA2371">
        <v>2</v>
      </c>
      <c r="AB2371">
        <v>61</v>
      </c>
      <c r="AC2371">
        <v>15</v>
      </c>
      <c r="AD2371" t="s">
        <v>1373</v>
      </c>
      <c r="AE2371">
        <f>COUNTIF($E$2:E2371,E2371)</f>
        <v>4</v>
      </c>
      <c r="AF2371">
        <f>COUNTIF($H$2:$H2371,H2371)</f>
        <v>0</v>
      </c>
      <c r="AG2371">
        <f>COUNTIF($M$2:M2371,M2371)</f>
        <v>4</v>
      </c>
      <c r="AH2371">
        <f>COUNTIF($O$2:O2371,O2371)</f>
        <v>0</v>
      </c>
      <c r="AI2371">
        <f>COUNTIF($Q$2:Q2371,Q2371)</f>
        <v>4</v>
      </c>
      <c r="AJ2371">
        <f>COUNTIF($S$2:S2371,S2371)</f>
        <v>1078</v>
      </c>
      <c r="AK2371">
        <f t="shared" ref="AK2371:AK2434" si="37">X2371/1024</f>
        <v>49.642578125</v>
      </c>
      <c r="AL2371">
        <f>IF(AD2371="",0,COUNTIF($AD$2:AD2371,AD2371))</f>
        <v>2</v>
      </c>
    </row>
    <row r="2372" spans="1:38">
      <c r="A2372" t="s">
        <v>7034</v>
      </c>
      <c r="B2372" t="s">
        <v>56</v>
      </c>
      <c r="C2372">
        <v>200</v>
      </c>
      <c r="D2372" t="s">
        <v>54</v>
      </c>
      <c r="E2372" t="s">
        <v>1375</v>
      </c>
      <c r="F2372">
        <v>53</v>
      </c>
      <c r="G2372">
        <v>446</v>
      </c>
      <c r="H2372"/>
      <c r="I2372">
        <v>0</v>
      </c>
      <c r="J2372">
        <v>0</v>
      </c>
      <c r="K2372"/>
      <c r="L2372">
        <v>0</v>
      </c>
      <c r="M2372" t="s">
        <v>1376</v>
      </c>
      <c r="N2372">
        <v>54</v>
      </c>
      <c r="O2372"/>
      <c r="P2372">
        <v>0</v>
      </c>
      <c r="Q2372" t="s">
        <v>1377</v>
      </c>
      <c r="R2372">
        <v>71</v>
      </c>
      <c r="S2372" t="s">
        <v>172</v>
      </c>
      <c r="T2372">
        <v>6</v>
      </c>
      <c r="U2372"/>
      <c r="V2372"/>
      <c r="W2372" t="s">
        <v>6840</v>
      </c>
      <c r="X2372">
        <v>58980</v>
      </c>
      <c r="Y2372">
        <v>1012</v>
      </c>
      <c r="Z2372">
        <v>8</v>
      </c>
      <c r="AA2372">
        <v>3</v>
      </c>
      <c r="AB2372">
        <v>87</v>
      </c>
      <c r="AC2372">
        <v>17</v>
      </c>
      <c r="AD2372" t="s">
        <v>1378</v>
      </c>
      <c r="AE2372">
        <f>COUNTIF($E$2:E2372,E2372)</f>
        <v>3</v>
      </c>
      <c r="AF2372">
        <f>COUNTIF($H$2:$H2372,H2372)</f>
        <v>0</v>
      </c>
      <c r="AG2372">
        <f>COUNTIF($M$2:M2372,M2372)</f>
        <v>3</v>
      </c>
      <c r="AH2372">
        <f>COUNTIF($O$2:O2372,O2372)</f>
        <v>0</v>
      </c>
      <c r="AI2372">
        <f>COUNTIF($Q$2:Q2372,Q2372)</f>
        <v>3</v>
      </c>
      <c r="AJ2372">
        <f>COUNTIF($S$2:S2372,S2372)</f>
        <v>1079</v>
      </c>
      <c r="AK2372">
        <f t="shared" si="37"/>
        <v>57.59765625</v>
      </c>
      <c r="AL2372">
        <f>IF(AD2372="",0,COUNTIF($AD$2:AD2372,AD2372))</f>
        <v>2</v>
      </c>
    </row>
    <row r="2373" spans="1:38">
      <c r="A2373" t="s">
        <v>7035</v>
      </c>
      <c r="B2373" t="s">
        <v>56</v>
      </c>
      <c r="C2373">
        <v>200</v>
      </c>
      <c r="D2373" t="s">
        <v>54</v>
      </c>
      <c r="E2373" t="s">
        <v>1375</v>
      </c>
      <c r="F2373">
        <v>53</v>
      </c>
      <c r="G2373">
        <v>446</v>
      </c>
      <c r="H2373"/>
      <c r="I2373">
        <v>0</v>
      </c>
      <c r="J2373">
        <v>0</v>
      </c>
      <c r="K2373"/>
      <c r="L2373">
        <v>0</v>
      </c>
      <c r="M2373" t="s">
        <v>1376</v>
      </c>
      <c r="N2373">
        <v>54</v>
      </c>
      <c r="O2373"/>
      <c r="P2373">
        <v>0</v>
      </c>
      <c r="Q2373" t="s">
        <v>1377</v>
      </c>
      <c r="R2373">
        <v>71</v>
      </c>
      <c r="S2373" t="s">
        <v>172</v>
      </c>
      <c r="T2373">
        <v>6</v>
      </c>
      <c r="U2373"/>
      <c r="V2373"/>
      <c r="W2373" t="s">
        <v>6840</v>
      </c>
      <c r="X2373">
        <v>59001</v>
      </c>
      <c r="Y2373">
        <v>1012</v>
      </c>
      <c r="Z2373">
        <v>9</v>
      </c>
      <c r="AA2373">
        <v>14</v>
      </c>
      <c r="AB2373">
        <v>87</v>
      </c>
      <c r="AC2373">
        <v>17</v>
      </c>
      <c r="AD2373" t="s">
        <v>1380</v>
      </c>
      <c r="AE2373">
        <f>COUNTIF($E$2:E2373,E2373)</f>
        <v>4</v>
      </c>
      <c r="AF2373">
        <f>COUNTIF($H$2:$H2373,H2373)</f>
        <v>0</v>
      </c>
      <c r="AG2373">
        <f>COUNTIF($M$2:M2373,M2373)</f>
        <v>4</v>
      </c>
      <c r="AH2373">
        <f>COUNTIF($O$2:O2373,O2373)</f>
        <v>0</v>
      </c>
      <c r="AI2373">
        <f>COUNTIF($Q$2:Q2373,Q2373)</f>
        <v>4</v>
      </c>
      <c r="AJ2373">
        <f>COUNTIF($S$2:S2373,S2373)</f>
        <v>1080</v>
      </c>
      <c r="AK2373">
        <f t="shared" si="37"/>
        <v>57.6181640625</v>
      </c>
      <c r="AL2373">
        <f>IF(AD2373="",0,COUNTIF($AD$2:AD2373,AD2373))</f>
        <v>2</v>
      </c>
    </row>
    <row r="2374" spans="1:38">
      <c r="A2374" t="s">
        <v>7036</v>
      </c>
      <c r="B2374" t="s">
        <v>56</v>
      </c>
      <c r="C2374">
        <v>200</v>
      </c>
      <c r="D2374" t="s">
        <v>54</v>
      </c>
      <c r="E2374" t="s">
        <v>1382</v>
      </c>
      <c r="F2374">
        <v>23</v>
      </c>
      <c r="G2374">
        <v>200</v>
      </c>
      <c r="H2374"/>
      <c r="I2374">
        <v>0</v>
      </c>
      <c r="J2374">
        <v>0</v>
      </c>
      <c r="K2374"/>
      <c r="L2374">
        <v>0</v>
      </c>
      <c r="M2374" t="s">
        <v>1382</v>
      </c>
      <c r="N2374">
        <v>23</v>
      </c>
      <c r="O2374"/>
      <c r="P2374">
        <v>0</v>
      </c>
      <c r="Q2374" t="s">
        <v>172</v>
      </c>
      <c r="R2374">
        <v>6</v>
      </c>
      <c r="S2374" t="s">
        <v>145</v>
      </c>
      <c r="T2374">
        <v>10</v>
      </c>
      <c r="U2374"/>
      <c r="V2374"/>
      <c r="W2374" t="s">
        <v>6840</v>
      </c>
      <c r="X2374">
        <v>50663</v>
      </c>
      <c r="Y2374">
        <v>846</v>
      </c>
      <c r="Z2374">
        <v>8</v>
      </c>
      <c r="AA2374">
        <v>4</v>
      </c>
      <c r="AB2374">
        <v>61</v>
      </c>
      <c r="AC2374">
        <v>15</v>
      </c>
      <c r="AD2374" t="s">
        <v>1383</v>
      </c>
      <c r="AE2374">
        <f>COUNTIF($E$2:E2374,E2374)</f>
        <v>2</v>
      </c>
      <c r="AF2374">
        <f>COUNTIF($H$2:$H2374,H2374)</f>
        <v>0</v>
      </c>
      <c r="AG2374">
        <f>COUNTIF($M$2:M2374,M2374)</f>
        <v>2</v>
      </c>
      <c r="AH2374">
        <f>COUNTIF($O$2:O2374,O2374)</f>
        <v>0</v>
      </c>
      <c r="AI2374">
        <f>COUNTIF($Q$2:Q2374,Q2374)</f>
        <v>210</v>
      </c>
      <c r="AJ2374">
        <f>COUNTIF($S$2:S2374,S2374)</f>
        <v>213</v>
      </c>
      <c r="AK2374">
        <f t="shared" si="37"/>
        <v>49.4755859375</v>
      </c>
      <c r="AL2374">
        <f>IF(AD2374="",0,COUNTIF($AD$2:AD2374,AD2374))</f>
        <v>2</v>
      </c>
    </row>
    <row r="2375" spans="1:38">
      <c r="A2375" t="s">
        <v>7037</v>
      </c>
      <c r="B2375" t="s">
        <v>56</v>
      </c>
      <c r="C2375">
        <v>200</v>
      </c>
      <c r="D2375" t="s">
        <v>54</v>
      </c>
      <c r="E2375" t="s">
        <v>1385</v>
      </c>
      <c r="F2375">
        <v>30</v>
      </c>
      <c r="G2375">
        <v>272</v>
      </c>
      <c r="H2375"/>
      <c r="I2375">
        <v>0</v>
      </c>
      <c r="J2375">
        <v>0</v>
      </c>
      <c r="K2375"/>
      <c r="L2375">
        <v>0</v>
      </c>
      <c r="M2375" t="s">
        <v>1385</v>
      </c>
      <c r="N2375">
        <v>30</v>
      </c>
      <c r="O2375"/>
      <c r="P2375">
        <v>0</v>
      </c>
      <c r="Q2375" t="s">
        <v>1386</v>
      </c>
      <c r="R2375">
        <v>48</v>
      </c>
      <c r="S2375" t="s">
        <v>172</v>
      </c>
      <c r="T2375">
        <v>6</v>
      </c>
      <c r="U2375"/>
      <c r="V2375"/>
      <c r="W2375" t="s">
        <v>6840</v>
      </c>
      <c r="X2375">
        <v>51307</v>
      </c>
      <c r="Y2375">
        <v>801</v>
      </c>
      <c r="Z2375">
        <v>7</v>
      </c>
      <c r="AA2375">
        <v>3</v>
      </c>
      <c r="AB2375">
        <v>62</v>
      </c>
      <c r="AC2375">
        <v>14</v>
      </c>
      <c r="AD2375" t="s">
        <v>1387</v>
      </c>
      <c r="AE2375">
        <f>COUNTIF($E$2:E2375,E2375)</f>
        <v>3</v>
      </c>
      <c r="AF2375">
        <f>COUNTIF($H$2:$H2375,H2375)</f>
        <v>0</v>
      </c>
      <c r="AG2375">
        <f>COUNTIF($M$2:M2375,M2375)</f>
        <v>3</v>
      </c>
      <c r="AH2375">
        <f>COUNTIF($O$2:O2375,O2375)</f>
        <v>0</v>
      </c>
      <c r="AI2375">
        <f>COUNTIF($Q$2:Q2375,Q2375)</f>
        <v>3</v>
      </c>
      <c r="AJ2375">
        <f>COUNTIF($S$2:S2375,S2375)</f>
        <v>1081</v>
      </c>
      <c r="AK2375">
        <f t="shared" si="37"/>
        <v>50.1044921875</v>
      </c>
      <c r="AL2375">
        <f>IF(AD2375="",0,COUNTIF($AD$2:AD2375,AD2375))</f>
        <v>2</v>
      </c>
    </row>
    <row r="2376" spans="1:38">
      <c r="A2376" t="s">
        <v>7038</v>
      </c>
      <c r="B2376" t="s">
        <v>56</v>
      </c>
      <c r="C2376">
        <v>200</v>
      </c>
      <c r="D2376" t="s">
        <v>54</v>
      </c>
      <c r="E2376" t="s">
        <v>1385</v>
      </c>
      <c r="F2376">
        <v>30</v>
      </c>
      <c r="G2376">
        <v>272</v>
      </c>
      <c r="H2376"/>
      <c r="I2376">
        <v>0</v>
      </c>
      <c r="J2376">
        <v>0</v>
      </c>
      <c r="K2376"/>
      <c r="L2376">
        <v>0</v>
      </c>
      <c r="M2376" t="s">
        <v>1385</v>
      </c>
      <c r="N2376">
        <v>30</v>
      </c>
      <c r="O2376"/>
      <c r="P2376">
        <v>0</v>
      </c>
      <c r="Q2376" t="s">
        <v>1386</v>
      </c>
      <c r="R2376">
        <v>48</v>
      </c>
      <c r="S2376" t="s">
        <v>172</v>
      </c>
      <c r="T2376">
        <v>6</v>
      </c>
      <c r="U2376"/>
      <c r="V2376"/>
      <c r="W2376" t="s">
        <v>6840</v>
      </c>
      <c r="X2376">
        <v>51341</v>
      </c>
      <c r="Y2376">
        <v>801</v>
      </c>
      <c r="Z2376">
        <v>8</v>
      </c>
      <c r="AA2376">
        <v>2</v>
      </c>
      <c r="AB2376">
        <v>62</v>
      </c>
      <c r="AC2376">
        <v>14</v>
      </c>
      <c r="AD2376" t="s">
        <v>1389</v>
      </c>
      <c r="AE2376">
        <f>COUNTIF($E$2:E2376,E2376)</f>
        <v>4</v>
      </c>
      <c r="AF2376">
        <f>COUNTIF($H$2:$H2376,H2376)</f>
        <v>0</v>
      </c>
      <c r="AG2376">
        <f>COUNTIF($M$2:M2376,M2376)</f>
        <v>4</v>
      </c>
      <c r="AH2376">
        <f>COUNTIF($O$2:O2376,O2376)</f>
        <v>0</v>
      </c>
      <c r="AI2376">
        <f>COUNTIF($Q$2:Q2376,Q2376)</f>
        <v>4</v>
      </c>
      <c r="AJ2376">
        <f>COUNTIF($S$2:S2376,S2376)</f>
        <v>1082</v>
      </c>
      <c r="AK2376">
        <f t="shared" si="37"/>
        <v>50.1376953125</v>
      </c>
      <c r="AL2376">
        <f>IF(AD2376="",0,COUNTIF($AD$2:AD2376,AD2376))</f>
        <v>2</v>
      </c>
    </row>
    <row r="2377" spans="1:38">
      <c r="A2377" t="s">
        <v>7039</v>
      </c>
      <c r="B2377" t="s">
        <v>56</v>
      </c>
      <c r="C2377">
        <v>200</v>
      </c>
      <c r="D2377" t="s">
        <v>54</v>
      </c>
      <c r="E2377" t="s">
        <v>1391</v>
      </c>
      <c r="F2377">
        <v>46</v>
      </c>
      <c r="G2377">
        <v>378</v>
      </c>
      <c r="H2377"/>
      <c r="I2377">
        <v>0</v>
      </c>
      <c r="J2377">
        <v>0</v>
      </c>
      <c r="K2377"/>
      <c r="L2377">
        <v>0</v>
      </c>
      <c r="M2377" t="s">
        <v>1391</v>
      </c>
      <c r="N2377">
        <v>46</v>
      </c>
      <c r="O2377"/>
      <c r="P2377">
        <v>0</v>
      </c>
      <c r="Q2377" t="s">
        <v>1392</v>
      </c>
      <c r="R2377">
        <v>63</v>
      </c>
      <c r="S2377" t="s">
        <v>172</v>
      </c>
      <c r="T2377">
        <v>6</v>
      </c>
      <c r="U2377"/>
      <c r="V2377"/>
      <c r="W2377" t="s">
        <v>6840</v>
      </c>
      <c r="X2377">
        <v>62871</v>
      </c>
      <c r="Y2377">
        <v>1656</v>
      </c>
      <c r="Z2377">
        <v>6</v>
      </c>
      <c r="AA2377">
        <v>10</v>
      </c>
      <c r="AB2377">
        <v>71</v>
      </c>
      <c r="AC2377">
        <v>22</v>
      </c>
      <c r="AD2377" t="s">
        <v>1393</v>
      </c>
      <c r="AE2377">
        <f>COUNTIF($E$2:E2377,E2377)</f>
        <v>3</v>
      </c>
      <c r="AF2377">
        <f>COUNTIF($H$2:$H2377,H2377)</f>
        <v>0</v>
      </c>
      <c r="AG2377">
        <f>COUNTIF($M$2:M2377,M2377)</f>
        <v>3</v>
      </c>
      <c r="AH2377">
        <f>COUNTIF($O$2:O2377,O2377)</f>
        <v>0</v>
      </c>
      <c r="AI2377">
        <f>COUNTIF($Q$2:Q2377,Q2377)</f>
        <v>3</v>
      </c>
      <c r="AJ2377">
        <f>COUNTIF($S$2:S2377,S2377)</f>
        <v>1083</v>
      </c>
      <c r="AK2377">
        <f t="shared" si="37"/>
        <v>61.3974609375</v>
      </c>
      <c r="AL2377">
        <f>IF(AD2377="",0,COUNTIF($AD$2:AD2377,AD2377))</f>
        <v>2</v>
      </c>
    </row>
    <row r="2378" spans="1:38">
      <c r="A2378" t="s">
        <v>7040</v>
      </c>
      <c r="B2378" t="s">
        <v>56</v>
      </c>
      <c r="C2378">
        <v>200</v>
      </c>
      <c r="D2378" t="s">
        <v>54</v>
      </c>
      <c r="E2378" t="s">
        <v>1391</v>
      </c>
      <c r="F2378">
        <v>46</v>
      </c>
      <c r="G2378">
        <v>378</v>
      </c>
      <c r="H2378"/>
      <c r="I2378">
        <v>0</v>
      </c>
      <c r="J2378">
        <v>0</v>
      </c>
      <c r="K2378"/>
      <c r="L2378">
        <v>0</v>
      </c>
      <c r="M2378" t="s">
        <v>1391</v>
      </c>
      <c r="N2378">
        <v>46</v>
      </c>
      <c r="O2378"/>
      <c r="P2378">
        <v>0</v>
      </c>
      <c r="Q2378" t="s">
        <v>1392</v>
      </c>
      <c r="R2378">
        <v>63</v>
      </c>
      <c r="S2378" t="s">
        <v>172</v>
      </c>
      <c r="T2378">
        <v>6</v>
      </c>
      <c r="U2378"/>
      <c r="V2378"/>
      <c r="W2378" t="s">
        <v>6840</v>
      </c>
      <c r="X2378">
        <v>62895</v>
      </c>
      <c r="Y2378">
        <v>1656</v>
      </c>
      <c r="Z2378">
        <v>7</v>
      </c>
      <c r="AA2378">
        <v>18</v>
      </c>
      <c r="AB2378">
        <v>71</v>
      </c>
      <c r="AC2378">
        <v>22</v>
      </c>
      <c r="AD2378" t="s">
        <v>1395</v>
      </c>
      <c r="AE2378">
        <f>COUNTIF($E$2:E2378,E2378)</f>
        <v>4</v>
      </c>
      <c r="AF2378">
        <f>COUNTIF($H$2:$H2378,H2378)</f>
        <v>0</v>
      </c>
      <c r="AG2378">
        <f>COUNTIF($M$2:M2378,M2378)</f>
        <v>4</v>
      </c>
      <c r="AH2378">
        <f>COUNTIF($O$2:O2378,O2378)</f>
        <v>0</v>
      </c>
      <c r="AI2378">
        <f>COUNTIF($Q$2:Q2378,Q2378)</f>
        <v>4</v>
      </c>
      <c r="AJ2378">
        <f>COUNTIF($S$2:S2378,S2378)</f>
        <v>1084</v>
      </c>
      <c r="AK2378">
        <f t="shared" si="37"/>
        <v>61.4208984375</v>
      </c>
      <c r="AL2378">
        <f>IF(AD2378="",0,COUNTIF($AD$2:AD2378,AD2378))</f>
        <v>2</v>
      </c>
    </row>
    <row r="2379" spans="1:38">
      <c r="A2379" t="s">
        <v>7041</v>
      </c>
      <c r="B2379" t="s">
        <v>56</v>
      </c>
      <c r="C2379">
        <v>200</v>
      </c>
      <c r="D2379" t="s">
        <v>54</v>
      </c>
      <c r="E2379" t="s">
        <v>1397</v>
      </c>
      <c r="F2379">
        <v>29</v>
      </c>
      <c r="G2379">
        <v>234</v>
      </c>
      <c r="H2379"/>
      <c r="I2379">
        <v>0</v>
      </c>
      <c r="J2379">
        <v>0</v>
      </c>
      <c r="K2379"/>
      <c r="L2379">
        <v>0</v>
      </c>
      <c r="M2379" t="s">
        <v>1397</v>
      </c>
      <c r="N2379">
        <v>29</v>
      </c>
      <c r="O2379"/>
      <c r="P2379">
        <v>0</v>
      </c>
      <c r="Q2379" t="s">
        <v>1398</v>
      </c>
      <c r="R2379">
        <v>47</v>
      </c>
      <c r="S2379" t="s">
        <v>172</v>
      </c>
      <c r="T2379">
        <v>6</v>
      </c>
      <c r="U2379"/>
      <c r="V2379"/>
      <c r="W2379" t="s">
        <v>6840</v>
      </c>
      <c r="X2379">
        <v>54879</v>
      </c>
      <c r="Y2379">
        <v>1291</v>
      </c>
      <c r="Z2379">
        <v>7</v>
      </c>
      <c r="AA2379">
        <v>4</v>
      </c>
      <c r="AB2379">
        <v>63</v>
      </c>
      <c r="AC2379">
        <v>22</v>
      </c>
      <c r="AD2379" t="s">
        <v>1399</v>
      </c>
      <c r="AE2379">
        <f>COUNTIF($E$2:E2379,E2379)</f>
        <v>3</v>
      </c>
      <c r="AF2379">
        <f>COUNTIF($H$2:$H2379,H2379)</f>
        <v>0</v>
      </c>
      <c r="AG2379">
        <f>COUNTIF($M$2:M2379,M2379)</f>
        <v>3</v>
      </c>
      <c r="AH2379">
        <f>COUNTIF($O$2:O2379,O2379)</f>
        <v>0</v>
      </c>
      <c r="AI2379">
        <f>COUNTIF($Q$2:Q2379,Q2379)</f>
        <v>3</v>
      </c>
      <c r="AJ2379">
        <f>COUNTIF($S$2:S2379,S2379)</f>
        <v>1085</v>
      </c>
      <c r="AK2379">
        <f t="shared" si="37"/>
        <v>53.5927734375</v>
      </c>
      <c r="AL2379">
        <f>IF(AD2379="",0,COUNTIF($AD$2:AD2379,AD2379))</f>
        <v>2</v>
      </c>
    </row>
    <row r="2380" spans="1:38">
      <c r="A2380" t="s">
        <v>7042</v>
      </c>
      <c r="B2380" t="s">
        <v>56</v>
      </c>
      <c r="C2380">
        <v>200</v>
      </c>
      <c r="D2380" t="s">
        <v>54</v>
      </c>
      <c r="E2380" t="s">
        <v>1397</v>
      </c>
      <c r="F2380">
        <v>29</v>
      </c>
      <c r="G2380">
        <v>234</v>
      </c>
      <c r="H2380"/>
      <c r="I2380">
        <v>0</v>
      </c>
      <c r="J2380">
        <v>0</v>
      </c>
      <c r="K2380"/>
      <c r="L2380">
        <v>0</v>
      </c>
      <c r="M2380" t="s">
        <v>1397</v>
      </c>
      <c r="N2380">
        <v>29</v>
      </c>
      <c r="O2380"/>
      <c r="P2380">
        <v>0</v>
      </c>
      <c r="Q2380" t="s">
        <v>1398</v>
      </c>
      <c r="R2380">
        <v>47</v>
      </c>
      <c r="S2380" t="s">
        <v>172</v>
      </c>
      <c r="T2380">
        <v>6</v>
      </c>
      <c r="U2380"/>
      <c r="V2380"/>
      <c r="W2380" t="s">
        <v>6840</v>
      </c>
      <c r="X2380">
        <v>54873</v>
      </c>
      <c r="Y2380">
        <v>1291</v>
      </c>
      <c r="Z2380">
        <v>8</v>
      </c>
      <c r="AA2380">
        <v>2</v>
      </c>
      <c r="AB2380">
        <v>63</v>
      </c>
      <c r="AC2380">
        <v>22</v>
      </c>
      <c r="AD2380" t="s">
        <v>1401</v>
      </c>
      <c r="AE2380">
        <f>COUNTIF($E$2:E2380,E2380)</f>
        <v>4</v>
      </c>
      <c r="AF2380">
        <f>COUNTIF($H$2:$H2380,H2380)</f>
        <v>0</v>
      </c>
      <c r="AG2380">
        <f>COUNTIF($M$2:M2380,M2380)</f>
        <v>4</v>
      </c>
      <c r="AH2380">
        <f>COUNTIF($O$2:O2380,O2380)</f>
        <v>0</v>
      </c>
      <c r="AI2380">
        <f>COUNTIF($Q$2:Q2380,Q2380)</f>
        <v>4</v>
      </c>
      <c r="AJ2380">
        <f>COUNTIF($S$2:S2380,S2380)</f>
        <v>1086</v>
      </c>
      <c r="AK2380">
        <f t="shared" si="37"/>
        <v>53.5869140625</v>
      </c>
      <c r="AL2380">
        <f>IF(AD2380="",0,COUNTIF($AD$2:AD2380,AD2380))</f>
        <v>2</v>
      </c>
    </row>
    <row r="2381" spans="1:38">
      <c r="A2381" t="s">
        <v>7043</v>
      </c>
      <c r="B2381" t="s">
        <v>56</v>
      </c>
      <c r="C2381">
        <v>404</v>
      </c>
      <c r="D2381" t="s">
        <v>57</v>
      </c>
      <c r="E2381"/>
      <c r="F2381">
        <v>0</v>
      </c>
      <c r="G2381">
        <v>0</v>
      </c>
      <c r="H2381"/>
      <c r="I2381">
        <v>0</v>
      </c>
      <c r="J2381">
        <v>0</v>
      </c>
      <c r="K2381"/>
      <c r="L2381">
        <v>0</v>
      </c>
      <c r="M2381"/>
      <c r="N2381">
        <v>0</v>
      </c>
      <c r="O2381"/>
      <c r="P2381">
        <v>0</v>
      </c>
      <c r="Q2381"/>
      <c r="R2381">
        <v>0</v>
      </c>
      <c r="S2381"/>
      <c r="T2381">
        <v>0</v>
      </c>
      <c r="U2381"/>
      <c r="V2381"/>
      <c r="W2381"/>
      <c r="X2381">
        <v>0</v>
      </c>
      <c r="Y2381">
        <v>0</v>
      </c>
      <c r="Z2381">
        <v>9</v>
      </c>
      <c r="AA2381">
        <v>1</v>
      </c>
      <c r="AB2381">
        <v>0</v>
      </c>
      <c r="AC2381">
        <v>0</v>
      </c>
      <c r="AD2381"/>
      <c r="AE2381">
        <f>COUNTIF($E$2:E2381,E2381)</f>
        <v>0</v>
      </c>
      <c r="AF2381">
        <f>COUNTIF($H$2:$H2381,H2381)</f>
        <v>0</v>
      </c>
      <c r="AG2381">
        <f>COUNTIF($M$2:M2381,M2381)</f>
        <v>0</v>
      </c>
      <c r="AH2381">
        <f>COUNTIF($O$2:O2381,O2381)</f>
        <v>0</v>
      </c>
      <c r="AI2381">
        <f>COUNTIF($Q$2:Q2381,Q2381)</f>
        <v>0</v>
      </c>
      <c r="AJ2381">
        <f>COUNTIF($S$2:S2381,S2381)</f>
        <v>0</v>
      </c>
      <c r="AK2381">
        <f t="shared" si="37"/>
        <v>0</v>
      </c>
      <c r="AL2381">
        <f>IF(AD2381="",0,COUNTIF($AD$2:AD2381,AD2381))</f>
        <v>0</v>
      </c>
    </row>
    <row r="2382" spans="1:38">
      <c r="A2382" t="s">
        <v>7044</v>
      </c>
      <c r="B2382" t="s">
        <v>56</v>
      </c>
      <c r="C2382">
        <v>404</v>
      </c>
      <c r="D2382" t="s">
        <v>57</v>
      </c>
      <c r="E2382"/>
      <c r="F2382">
        <v>0</v>
      </c>
      <c r="G2382">
        <v>0</v>
      </c>
      <c r="H2382"/>
      <c r="I2382">
        <v>0</v>
      </c>
      <c r="J2382">
        <v>0</v>
      </c>
      <c r="K2382"/>
      <c r="L2382">
        <v>0</v>
      </c>
      <c r="M2382"/>
      <c r="N2382">
        <v>0</v>
      </c>
      <c r="O2382"/>
      <c r="P2382">
        <v>0</v>
      </c>
      <c r="Q2382"/>
      <c r="R2382">
        <v>0</v>
      </c>
      <c r="S2382"/>
      <c r="T2382">
        <v>0</v>
      </c>
      <c r="U2382"/>
      <c r="V2382"/>
      <c r="W2382"/>
      <c r="X2382">
        <v>0</v>
      </c>
      <c r="Y2382">
        <v>0</v>
      </c>
      <c r="Z2382">
        <v>8</v>
      </c>
      <c r="AA2382">
        <v>1</v>
      </c>
      <c r="AB2382">
        <v>0</v>
      </c>
      <c r="AC2382">
        <v>0</v>
      </c>
      <c r="AD2382"/>
      <c r="AE2382">
        <f>COUNTIF($E$2:E2382,E2382)</f>
        <v>0</v>
      </c>
      <c r="AF2382">
        <f>COUNTIF($H$2:$H2382,H2382)</f>
        <v>0</v>
      </c>
      <c r="AG2382">
        <f>COUNTIF($M$2:M2382,M2382)</f>
        <v>0</v>
      </c>
      <c r="AH2382">
        <f>COUNTIF($O$2:O2382,O2382)</f>
        <v>0</v>
      </c>
      <c r="AI2382">
        <f>COUNTIF($Q$2:Q2382,Q2382)</f>
        <v>0</v>
      </c>
      <c r="AJ2382">
        <f>COUNTIF($S$2:S2382,S2382)</f>
        <v>0</v>
      </c>
      <c r="AK2382">
        <f t="shared" si="37"/>
        <v>0</v>
      </c>
      <c r="AL2382">
        <f>IF(AD2382="",0,COUNTIF($AD$2:AD2382,AD2382))</f>
        <v>0</v>
      </c>
    </row>
    <row r="2383" spans="1:38">
      <c r="A2383" t="s">
        <v>7045</v>
      </c>
      <c r="B2383" t="s">
        <v>56</v>
      </c>
      <c r="C2383">
        <v>200</v>
      </c>
      <c r="D2383" t="s">
        <v>54</v>
      </c>
      <c r="E2383" t="s">
        <v>1405</v>
      </c>
      <c r="F2383">
        <v>23</v>
      </c>
      <c r="G2383">
        <v>200</v>
      </c>
      <c r="H2383"/>
      <c r="I2383">
        <v>0</v>
      </c>
      <c r="J2383">
        <v>0</v>
      </c>
      <c r="K2383"/>
      <c r="L2383">
        <v>0</v>
      </c>
      <c r="M2383" t="s">
        <v>1405</v>
      </c>
      <c r="N2383">
        <v>23</v>
      </c>
      <c r="O2383"/>
      <c r="P2383">
        <v>0</v>
      </c>
      <c r="Q2383" t="s">
        <v>1406</v>
      </c>
      <c r="R2383">
        <v>41</v>
      </c>
      <c r="S2383" t="s">
        <v>172</v>
      </c>
      <c r="T2383">
        <v>6</v>
      </c>
      <c r="U2383"/>
      <c r="V2383"/>
      <c r="W2383" t="s">
        <v>6840</v>
      </c>
      <c r="X2383">
        <v>53008</v>
      </c>
      <c r="Y2383">
        <v>1026</v>
      </c>
      <c r="Z2383">
        <v>8</v>
      </c>
      <c r="AA2383">
        <v>3</v>
      </c>
      <c r="AB2383">
        <v>61</v>
      </c>
      <c r="AC2383">
        <v>18</v>
      </c>
      <c r="AD2383" t="s">
        <v>1407</v>
      </c>
      <c r="AE2383">
        <f>COUNTIF($E$2:E2383,E2383)</f>
        <v>3</v>
      </c>
      <c r="AF2383">
        <f>COUNTIF($H$2:$H2383,H2383)</f>
        <v>0</v>
      </c>
      <c r="AG2383">
        <f>COUNTIF($M$2:M2383,M2383)</f>
        <v>3</v>
      </c>
      <c r="AH2383">
        <f>COUNTIF($O$2:O2383,O2383)</f>
        <v>0</v>
      </c>
      <c r="AI2383">
        <f>COUNTIF($Q$2:Q2383,Q2383)</f>
        <v>3</v>
      </c>
      <c r="AJ2383">
        <f>COUNTIF($S$2:S2383,S2383)</f>
        <v>1087</v>
      </c>
      <c r="AK2383">
        <f t="shared" si="37"/>
        <v>51.765625</v>
      </c>
      <c r="AL2383">
        <f>IF(AD2383="",0,COUNTIF($AD$2:AD2383,AD2383))</f>
        <v>2</v>
      </c>
    </row>
    <row r="2384" spans="1:38">
      <c r="A2384" t="s">
        <v>7046</v>
      </c>
      <c r="B2384" t="s">
        <v>56</v>
      </c>
      <c r="C2384">
        <v>200</v>
      </c>
      <c r="D2384" t="s">
        <v>54</v>
      </c>
      <c r="E2384" t="s">
        <v>1405</v>
      </c>
      <c r="F2384">
        <v>23</v>
      </c>
      <c r="G2384">
        <v>200</v>
      </c>
      <c r="H2384"/>
      <c r="I2384">
        <v>0</v>
      </c>
      <c r="J2384">
        <v>0</v>
      </c>
      <c r="K2384"/>
      <c r="L2384">
        <v>0</v>
      </c>
      <c r="M2384" t="s">
        <v>1405</v>
      </c>
      <c r="N2384">
        <v>23</v>
      </c>
      <c r="O2384"/>
      <c r="P2384">
        <v>0</v>
      </c>
      <c r="Q2384" t="s">
        <v>1406</v>
      </c>
      <c r="R2384">
        <v>41</v>
      </c>
      <c r="S2384" t="s">
        <v>172</v>
      </c>
      <c r="T2384">
        <v>6</v>
      </c>
      <c r="U2384"/>
      <c r="V2384"/>
      <c r="W2384" t="s">
        <v>6840</v>
      </c>
      <c r="X2384">
        <v>53038</v>
      </c>
      <c r="Y2384">
        <v>1026</v>
      </c>
      <c r="Z2384">
        <v>9</v>
      </c>
      <c r="AA2384">
        <v>2</v>
      </c>
      <c r="AB2384">
        <v>61</v>
      </c>
      <c r="AC2384">
        <v>18</v>
      </c>
      <c r="AD2384" t="s">
        <v>1409</v>
      </c>
      <c r="AE2384">
        <f>COUNTIF($E$2:E2384,E2384)</f>
        <v>4</v>
      </c>
      <c r="AF2384">
        <f>COUNTIF($H$2:$H2384,H2384)</f>
        <v>0</v>
      </c>
      <c r="AG2384">
        <f>COUNTIF($M$2:M2384,M2384)</f>
        <v>4</v>
      </c>
      <c r="AH2384">
        <f>COUNTIF($O$2:O2384,O2384)</f>
        <v>0</v>
      </c>
      <c r="AI2384">
        <f>COUNTIF($Q$2:Q2384,Q2384)</f>
        <v>4</v>
      </c>
      <c r="AJ2384">
        <f>COUNTIF($S$2:S2384,S2384)</f>
        <v>1088</v>
      </c>
      <c r="AK2384">
        <f t="shared" si="37"/>
        <v>51.794921875</v>
      </c>
      <c r="AL2384">
        <f>IF(AD2384="",0,COUNTIF($AD$2:AD2384,AD2384))</f>
        <v>2</v>
      </c>
    </row>
    <row r="2385" spans="1:38">
      <c r="A2385" t="s">
        <v>7047</v>
      </c>
      <c r="B2385" t="s">
        <v>56</v>
      </c>
      <c r="C2385">
        <v>200</v>
      </c>
      <c r="D2385" t="s">
        <v>54</v>
      </c>
      <c r="E2385" t="s">
        <v>1411</v>
      </c>
      <c r="F2385">
        <v>44</v>
      </c>
      <c r="G2385">
        <v>360</v>
      </c>
      <c r="H2385"/>
      <c r="I2385">
        <v>0</v>
      </c>
      <c r="J2385">
        <v>0</v>
      </c>
      <c r="K2385"/>
      <c r="L2385">
        <v>0</v>
      </c>
      <c r="M2385" t="s">
        <v>1411</v>
      </c>
      <c r="N2385">
        <v>44</v>
      </c>
      <c r="O2385"/>
      <c r="P2385">
        <v>0</v>
      </c>
      <c r="Q2385" t="s">
        <v>172</v>
      </c>
      <c r="R2385">
        <v>6</v>
      </c>
      <c r="S2385" t="s">
        <v>145</v>
      </c>
      <c r="T2385">
        <v>10</v>
      </c>
      <c r="U2385"/>
      <c r="V2385"/>
      <c r="W2385" t="s">
        <v>6840</v>
      </c>
      <c r="X2385">
        <v>49126</v>
      </c>
      <c r="Y2385">
        <v>605</v>
      </c>
      <c r="Z2385">
        <v>8</v>
      </c>
      <c r="AA2385">
        <v>4</v>
      </c>
      <c r="AB2385">
        <v>60</v>
      </c>
      <c r="AC2385">
        <v>15</v>
      </c>
      <c r="AD2385" t="s">
        <v>1412</v>
      </c>
      <c r="AE2385">
        <f>COUNTIF($E$2:E2385,E2385)</f>
        <v>2</v>
      </c>
      <c r="AF2385">
        <f>COUNTIF($H$2:$H2385,H2385)</f>
        <v>0</v>
      </c>
      <c r="AG2385">
        <f>COUNTIF($M$2:M2385,M2385)</f>
        <v>2</v>
      </c>
      <c r="AH2385">
        <f>COUNTIF($O$2:O2385,O2385)</f>
        <v>0</v>
      </c>
      <c r="AI2385">
        <f>COUNTIF($Q$2:Q2385,Q2385)</f>
        <v>211</v>
      </c>
      <c r="AJ2385">
        <f>COUNTIF($S$2:S2385,S2385)</f>
        <v>214</v>
      </c>
      <c r="AK2385">
        <f t="shared" si="37"/>
        <v>47.974609375</v>
      </c>
      <c r="AL2385">
        <f>IF(AD2385="",0,COUNTIF($AD$2:AD2385,AD2385))</f>
        <v>2</v>
      </c>
    </row>
    <row r="2386" spans="1:38">
      <c r="A2386" t="s">
        <v>7048</v>
      </c>
      <c r="B2386" t="s">
        <v>56</v>
      </c>
      <c r="C2386">
        <v>200</v>
      </c>
      <c r="D2386" t="s">
        <v>54</v>
      </c>
      <c r="E2386" t="s">
        <v>1414</v>
      </c>
      <c r="F2386">
        <v>33</v>
      </c>
      <c r="G2386">
        <v>301</v>
      </c>
      <c r="H2386"/>
      <c r="I2386">
        <v>0</v>
      </c>
      <c r="J2386">
        <v>0</v>
      </c>
      <c r="K2386"/>
      <c r="L2386">
        <v>0</v>
      </c>
      <c r="M2386" t="s">
        <v>1414</v>
      </c>
      <c r="N2386">
        <v>33</v>
      </c>
      <c r="O2386"/>
      <c r="P2386">
        <v>0</v>
      </c>
      <c r="Q2386" t="s">
        <v>1415</v>
      </c>
      <c r="R2386">
        <v>50</v>
      </c>
      <c r="S2386" t="s">
        <v>172</v>
      </c>
      <c r="T2386">
        <v>6</v>
      </c>
      <c r="U2386"/>
      <c r="V2386"/>
      <c r="W2386" t="s">
        <v>6840</v>
      </c>
      <c r="X2386">
        <v>53701</v>
      </c>
      <c r="Y2386">
        <v>1075</v>
      </c>
      <c r="Z2386">
        <v>7</v>
      </c>
      <c r="AA2386">
        <v>3</v>
      </c>
      <c r="AB2386">
        <v>64</v>
      </c>
      <c r="AC2386">
        <v>16</v>
      </c>
      <c r="AD2386" t="s">
        <v>1416</v>
      </c>
      <c r="AE2386">
        <f>COUNTIF($E$2:E2386,E2386)</f>
        <v>3</v>
      </c>
      <c r="AF2386">
        <f>COUNTIF($H$2:$H2386,H2386)</f>
        <v>0</v>
      </c>
      <c r="AG2386">
        <f>COUNTIF($M$2:M2386,M2386)</f>
        <v>3</v>
      </c>
      <c r="AH2386">
        <f>COUNTIF($O$2:O2386,O2386)</f>
        <v>0</v>
      </c>
      <c r="AI2386">
        <f>COUNTIF($Q$2:Q2386,Q2386)</f>
        <v>3</v>
      </c>
      <c r="AJ2386">
        <f>COUNTIF($S$2:S2386,S2386)</f>
        <v>1089</v>
      </c>
      <c r="AK2386">
        <f t="shared" si="37"/>
        <v>52.4423828125</v>
      </c>
      <c r="AL2386">
        <f>IF(AD2386="",0,COUNTIF($AD$2:AD2386,AD2386))</f>
        <v>2</v>
      </c>
    </row>
    <row r="2387" spans="1:38">
      <c r="A2387" t="s">
        <v>7049</v>
      </c>
      <c r="B2387" t="s">
        <v>56</v>
      </c>
      <c r="C2387">
        <v>200</v>
      </c>
      <c r="D2387" t="s">
        <v>54</v>
      </c>
      <c r="E2387" t="s">
        <v>1414</v>
      </c>
      <c r="F2387">
        <v>33</v>
      </c>
      <c r="G2387">
        <v>301</v>
      </c>
      <c r="H2387"/>
      <c r="I2387">
        <v>0</v>
      </c>
      <c r="J2387">
        <v>0</v>
      </c>
      <c r="K2387"/>
      <c r="L2387">
        <v>0</v>
      </c>
      <c r="M2387" t="s">
        <v>1414</v>
      </c>
      <c r="N2387">
        <v>33</v>
      </c>
      <c r="O2387"/>
      <c r="P2387">
        <v>0</v>
      </c>
      <c r="Q2387" t="s">
        <v>1415</v>
      </c>
      <c r="R2387">
        <v>50</v>
      </c>
      <c r="S2387" t="s">
        <v>172</v>
      </c>
      <c r="T2387">
        <v>6</v>
      </c>
      <c r="U2387"/>
      <c r="V2387"/>
      <c r="W2387" t="s">
        <v>6840</v>
      </c>
      <c r="X2387">
        <v>53727</v>
      </c>
      <c r="Y2387">
        <v>1075</v>
      </c>
      <c r="Z2387">
        <v>8</v>
      </c>
      <c r="AA2387">
        <v>4</v>
      </c>
      <c r="AB2387">
        <v>64</v>
      </c>
      <c r="AC2387">
        <v>16</v>
      </c>
      <c r="AD2387" t="s">
        <v>1418</v>
      </c>
      <c r="AE2387">
        <f>COUNTIF($E$2:E2387,E2387)</f>
        <v>4</v>
      </c>
      <c r="AF2387">
        <f>COUNTIF($H$2:$H2387,H2387)</f>
        <v>0</v>
      </c>
      <c r="AG2387">
        <f>COUNTIF($M$2:M2387,M2387)</f>
        <v>4</v>
      </c>
      <c r="AH2387">
        <f>COUNTIF($O$2:O2387,O2387)</f>
        <v>0</v>
      </c>
      <c r="AI2387">
        <f>COUNTIF($Q$2:Q2387,Q2387)</f>
        <v>4</v>
      </c>
      <c r="AJ2387">
        <f>COUNTIF($S$2:S2387,S2387)</f>
        <v>1090</v>
      </c>
      <c r="AK2387">
        <f t="shared" si="37"/>
        <v>52.4677734375</v>
      </c>
      <c r="AL2387">
        <f>IF(AD2387="",0,COUNTIF($AD$2:AD2387,AD2387))</f>
        <v>2</v>
      </c>
    </row>
    <row r="2388" spans="1:38">
      <c r="A2388" t="s">
        <v>7050</v>
      </c>
      <c r="B2388" t="s">
        <v>56</v>
      </c>
      <c r="C2388">
        <v>200</v>
      </c>
      <c r="D2388" t="s">
        <v>54</v>
      </c>
      <c r="E2388" t="s">
        <v>1420</v>
      </c>
      <c r="F2388">
        <v>53</v>
      </c>
      <c r="G2388">
        <v>432</v>
      </c>
      <c r="H2388"/>
      <c r="I2388">
        <v>0</v>
      </c>
      <c r="J2388">
        <v>0</v>
      </c>
      <c r="K2388"/>
      <c r="L2388">
        <v>0</v>
      </c>
      <c r="M2388" t="s">
        <v>1420</v>
      </c>
      <c r="N2388">
        <v>53</v>
      </c>
      <c r="O2388"/>
      <c r="P2388">
        <v>0</v>
      </c>
      <c r="Q2388" t="s">
        <v>1421</v>
      </c>
      <c r="R2388">
        <v>71</v>
      </c>
      <c r="S2388" t="s">
        <v>172</v>
      </c>
      <c r="T2388">
        <v>6</v>
      </c>
      <c r="U2388"/>
      <c r="V2388"/>
      <c r="W2388" t="s">
        <v>6840</v>
      </c>
      <c r="X2388">
        <v>52584</v>
      </c>
      <c r="Y2388">
        <v>905</v>
      </c>
      <c r="Z2388">
        <v>6</v>
      </c>
      <c r="AA2388">
        <v>7</v>
      </c>
      <c r="AB2388">
        <v>64</v>
      </c>
      <c r="AC2388">
        <v>16</v>
      </c>
      <c r="AD2388" t="s">
        <v>1422</v>
      </c>
      <c r="AE2388">
        <f>COUNTIF($E$2:E2388,E2388)</f>
        <v>3</v>
      </c>
      <c r="AF2388">
        <f>COUNTIF($H$2:$H2388,H2388)</f>
        <v>0</v>
      </c>
      <c r="AG2388">
        <f>COUNTIF($M$2:M2388,M2388)</f>
        <v>3</v>
      </c>
      <c r="AH2388">
        <f>COUNTIF($O$2:O2388,O2388)</f>
        <v>0</v>
      </c>
      <c r="AI2388">
        <f>COUNTIF($Q$2:Q2388,Q2388)</f>
        <v>3</v>
      </c>
      <c r="AJ2388">
        <f>COUNTIF($S$2:S2388,S2388)</f>
        <v>1091</v>
      </c>
      <c r="AK2388">
        <f t="shared" si="37"/>
        <v>51.3515625</v>
      </c>
      <c r="AL2388">
        <f>IF(AD2388="",0,COUNTIF($AD$2:AD2388,AD2388))</f>
        <v>2</v>
      </c>
    </row>
    <row r="2389" spans="1:38">
      <c r="A2389" t="s">
        <v>7051</v>
      </c>
      <c r="B2389" t="s">
        <v>56</v>
      </c>
      <c r="C2389">
        <v>200</v>
      </c>
      <c r="D2389" t="s">
        <v>54</v>
      </c>
      <c r="E2389" t="s">
        <v>1420</v>
      </c>
      <c r="F2389">
        <v>53</v>
      </c>
      <c r="G2389">
        <v>432</v>
      </c>
      <c r="H2389"/>
      <c r="I2389">
        <v>0</v>
      </c>
      <c r="J2389">
        <v>0</v>
      </c>
      <c r="K2389"/>
      <c r="L2389">
        <v>0</v>
      </c>
      <c r="M2389" t="s">
        <v>1420</v>
      </c>
      <c r="N2389">
        <v>53</v>
      </c>
      <c r="O2389"/>
      <c r="P2389">
        <v>0</v>
      </c>
      <c r="Q2389" t="s">
        <v>1421</v>
      </c>
      <c r="R2389">
        <v>71</v>
      </c>
      <c r="S2389" t="s">
        <v>172</v>
      </c>
      <c r="T2389">
        <v>6</v>
      </c>
      <c r="U2389"/>
      <c r="V2389"/>
      <c r="W2389" t="s">
        <v>6840</v>
      </c>
      <c r="X2389">
        <v>52599</v>
      </c>
      <c r="Y2389">
        <v>905</v>
      </c>
      <c r="Z2389">
        <v>7</v>
      </c>
      <c r="AA2389">
        <v>2</v>
      </c>
      <c r="AB2389">
        <v>64</v>
      </c>
      <c r="AC2389">
        <v>16</v>
      </c>
      <c r="AD2389" t="s">
        <v>1424</v>
      </c>
      <c r="AE2389">
        <f>COUNTIF($E$2:E2389,E2389)</f>
        <v>4</v>
      </c>
      <c r="AF2389">
        <f>COUNTIF($H$2:$H2389,H2389)</f>
        <v>0</v>
      </c>
      <c r="AG2389">
        <f>COUNTIF($M$2:M2389,M2389)</f>
        <v>4</v>
      </c>
      <c r="AH2389">
        <f>COUNTIF($O$2:O2389,O2389)</f>
        <v>0</v>
      </c>
      <c r="AI2389">
        <f>COUNTIF($Q$2:Q2389,Q2389)</f>
        <v>4</v>
      </c>
      <c r="AJ2389">
        <f>COUNTIF($S$2:S2389,S2389)</f>
        <v>1092</v>
      </c>
      <c r="AK2389">
        <f t="shared" si="37"/>
        <v>51.3662109375</v>
      </c>
      <c r="AL2389">
        <f>IF(AD2389="",0,COUNTIF($AD$2:AD2389,AD2389))</f>
        <v>2</v>
      </c>
    </row>
    <row r="2390" spans="1:38">
      <c r="A2390" t="s">
        <v>7052</v>
      </c>
      <c r="B2390" t="s">
        <v>56</v>
      </c>
      <c r="C2390">
        <v>200</v>
      </c>
      <c r="D2390" t="s">
        <v>54</v>
      </c>
      <c r="E2390" t="s">
        <v>1426</v>
      </c>
      <c r="F2390">
        <v>35</v>
      </c>
      <c r="G2390">
        <v>290</v>
      </c>
      <c r="H2390"/>
      <c r="I2390">
        <v>0</v>
      </c>
      <c r="J2390">
        <v>0</v>
      </c>
      <c r="K2390"/>
      <c r="L2390">
        <v>0</v>
      </c>
      <c r="M2390" t="s">
        <v>1426</v>
      </c>
      <c r="N2390">
        <v>35</v>
      </c>
      <c r="O2390"/>
      <c r="P2390">
        <v>0</v>
      </c>
      <c r="Q2390" t="s">
        <v>172</v>
      </c>
      <c r="R2390">
        <v>6</v>
      </c>
      <c r="S2390" t="s">
        <v>145</v>
      </c>
      <c r="T2390">
        <v>10</v>
      </c>
      <c r="U2390"/>
      <c r="V2390"/>
      <c r="W2390" t="s">
        <v>6840</v>
      </c>
      <c r="X2390">
        <v>51003</v>
      </c>
      <c r="Y2390">
        <v>890</v>
      </c>
      <c r="Z2390">
        <v>7</v>
      </c>
      <c r="AA2390">
        <v>4</v>
      </c>
      <c r="AB2390">
        <v>61</v>
      </c>
      <c r="AC2390">
        <v>14</v>
      </c>
      <c r="AD2390" t="s">
        <v>1427</v>
      </c>
      <c r="AE2390">
        <f>COUNTIF($E$2:E2390,E2390)</f>
        <v>2</v>
      </c>
      <c r="AF2390">
        <f>COUNTIF($H$2:$H2390,H2390)</f>
        <v>0</v>
      </c>
      <c r="AG2390">
        <f>COUNTIF($M$2:M2390,M2390)</f>
        <v>2</v>
      </c>
      <c r="AH2390">
        <f>COUNTIF($O$2:O2390,O2390)</f>
        <v>0</v>
      </c>
      <c r="AI2390">
        <f>COUNTIF($Q$2:Q2390,Q2390)</f>
        <v>212</v>
      </c>
      <c r="AJ2390">
        <f>COUNTIF($S$2:S2390,S2390)</f>
        <v>215</v>
      </c>
      <c r="AK2390">
        <f t="shared" si="37"/>
        <v>49.8076171875</v>
      </c>
      <c r="AL2390">
        <f>IF(AD2390="",0,COUNTIF($AD$2:AD2390,AD2390))</f>
        <v>2</v>
      </c>
    </row>
    <row r="2391" spans="1:38">
      <c r="A2391" t="s">
        <v>7053</v>
      </c>
      <c r="B2391" t="s">
        <v>22</v>
      </c>
      <c r="C2391">
        <v>200</v>
      </c>
      <c r="D2391" t="s">
        <v>54</v>
      </c>
      <c r="E2391"/>
      <c r="F2391">
        <v>0</v>
      </c>
      <c r="G2391"/>
      <c r="H2391"/>
      <c r="I2391">
        <v>0</v>
      </c>
      <c r="J2391">
        <v>0</v>
      </c>
      <c r="K2391"/>
      <c r="L2391">
        <v>0</v>
      </c>
      <c r="M2391"/>
      <c r="N2391">
        <v>0</v>
      </c>
      <c r="O2391"/>
      <c r="P2391">
        <v>0</v>
      </c>
      <c r="Q2391"/>
      <c r="R2391">
        <v>0</v>
      </c>
      <c r="S2391"/>
      <c r="T2391">
        <v>0</v>
      </c>
      <c r="U2391"/>
      <c r="V2391">
        <v>0</v>
      </c>
      <c r="W2391"/>
      <c r="X2391">
        <v>4264</v>
      </c>
      <c r="Y2391"/>
      <c r="Z2391">
        <v>0</v>
      </c>
      <c r="AA2391">
        <v>1</v>
      </c>
      <c r="AB2391">
        <v>0</v>
      </c>
      <c r="AC2391">
        <v>0</v>
      </c>
      <c r="AD2391">
        <v>0</v>
      </c>
      <c r="AE2391">
        <f>COUNTIF($E$2:E2391,E2391)</f>
        <v>0</v>
      </c>
      <c r="AF2391">
        <f>COUNTIF($H$2:$H2391,H2391)</f>
        <v>0</v>
      </c>
      <c r="AG2391">
        <f>COUNTIF($M$2:M2391,M2391)</f>
        <v>0</v>
      </c>
      <c r="AH2391">
        <f>COUNTIF($O$2:O2391,O2391)</f>
        <v>0</v>
      </c>
      <c r="AI2391">
        <f>COUNTIF($Q$2:Q2391,Q2391)</f>
        <v>0</v>
      </c>
      <c r="AJ2391">
        <f>COUNTIF($S$2:S2391,S2391)</f>
        <v>0</v>
      </c>
      <c r="AK2391">
        <f t="shared" si="37"/>
        <v>4.1640625</v>
      </c>
      <c r="AL2391">
        <f>IF(AD2391="",0,COUNTIF($AD$2:AD2391,AD2391))</f>
        <v>1</v>
      </c>
    </row>
    <row r="2392" spans="1:38">
      <c r="A2392" t="s">
        <v>7054</v>
      </c>
      <c r="B2392" t="s">
        <v>22</v>
      </c>
      <c r="C2392">
        <v>200</v>
      </c>
      <c r="D2392" t="s">
        <v>54</v>
      </c>
      <c r="E2392"/>
      <c r="F2392">
        <v>0</v>
      </c>
      <c r="G2392"/>
      <c r="H2392"/>
      <c r="I2392">
        <v>0</v>
      </c>
      <c r="J2392">
        <v>0</v>
      </c>
      <c r="K2392"/>
      <c r="L2392">
        <v>0</v>
      </c>
      <c r="M2392"/>
      <c r="N2392">
        <v>0</v>
      </c>
      <c r="O2392"/>
      <c r="P2392">
        <v>0</v>
      </c>
      <c r="Q2392"/>
      <c r="R2392">
        <v>0</v>
      </c>
      <c r="S2392"/>
      <c r="T2392">
        <v>0</v>
      </c>
      <c r="U2392"/>
      <c r="V2392">
        <v>0</v>
      </c>
      <c r="W2392"/>
      <c r="X2392">
        <v>11430</v>
      </c>
      <c r="Y2392"/>
      <c r="Z2392">
        <v>0</v>
      </c>
      <c r="AA2392">
        <v>1</v>
      </c>
      <c r="AB2392">
        <v>0</v>
      </c>
      <c r="AC2392">
        <v>0</v>
      </c>
      <c r="AD2392">
        <v>0</v>
      </c>
      <c r="AE2392">
        <f>COUNTIF($E$2:E2392,E2392)</f>
        <v>0</v>
      </c>
      <c r="AF2392">
        <f>COUNTIF($H$2:$H2392,H2392)</f>
        <v>0</v>
      </c>
      <c r="AG2392">
        <f>COUNTIF($M$2:M2392,M2392)</f>
        <v>0</v>
      </c>
      <c r="AH2392">
        <f>COUNTIF($O$2:O2392,O2392)</f>
        <v>0</v>
      </c>
      <c r="AI2392">
        <f>COUNTIF($Q$2:Q2392,Q2392)</f>
        <v>0</v>
      </c>
      <c r="AJ2392">
        <f>COUNTIF($S$2:S2392,S2392)</f>
        <v>0</v>
      </c>
      <c r="AK2392">
        <f t="shared" si="37"/>
        <v>11.162109375</v>
      </c>
      <c r="AL2392">
        <f>IF(AD2392="",0,COUNTIF($AD$2:AD2392,AD2392))</f>
        <v>2</v>
      </c>
    </row>
    <row r="2393" spans="1:38">
      <c r="A2393" t="s">
        <v>7055</v>
      </c>
      <c r="B2393" t="s">
        <v>22</v>
      </c>
      <c r="C2393">
        <v>200</v>
      </c>
      <c r="D2393" t="s">
        <v>54</v>
      </c>
      <c r="E2393"/>
      <c r="F2393">
        <v>0</v>
      </c>
      <c r="G2393"/>
      <c r="H2393"/>
      <c r="I2393">
        <v>0</v>
      </c>
      <c r="J2393">
        <v>0</v>
      </c>
      <c r="K2393"/>
      <c r="L2393">
        <v>0</v>
      </c>
      <c r="M2393"/>
      <c r="N2393">
        <v>0</v>
      </c>
      <c r="O2393"/>
      <c r="P2393">
        <v>0</v>
      </c>
      <c r="Q2393"/>
      <c r="R2393">
        <v>0</v>
      </c>
      <c r="S2393"/>
      <c r="T2393">
        <v>0</v>
      </c>
      <c r="U2393"/>
      <c r="V2393">
        <v>0</v>
      </c>
      <c r="W2393"/>
      <c r="X2393">
        <v>4400</v>
      </c>
      <c r="Y2393"/>
      <c r="Z2393">
        <v>0</v>
      </c>
      <c r="AA2393">
        <v>1</v>
      </c>
      <c r="AB2393">
        <v>0</v>
      </c>
      <c r="AC2393">
        <v>0</v>
      </c>
      <c r="AD2393">
        <v>0</v>
      </c>
      <c r="AE2393">
        <f>COUNTIF($E$2:E2393,E2393)</f>
        <v>0</v>
      </c>
      <c r="AF2393">
        <f>COUNTIF($H$2:$H2393,H2393)</f>
        <v>0</v>
      </c>
      <c r="AG2393">
        <f>COUNTIF($M$2:M2393,M2393)</f>
        <v>0</v>
      </c>
      <c r="AH2393">
        <f>COUNTIF($O$2:O2393,O2393)</f>
        <v>0</v>
      </c>
      <c r="AI2393">
        <f>COUNTIF($Q$2:Q2393,Q2393)</f>
        <v>0</v>
      </c>
      <c r="AJ2393">
        <f>COUNTIF($S$2:S2393,S2393)</f>
        <v>0</v>
      </c>
      <c r="AK2393">
        <f t="shared" si="37"/>
        <v>4.296875</v>
      </c>
      <c r="AL2393">
        <f>IF(AD2393="",0,COUNTIF($AD$2:AD2393,AD2393))</f>
        <v>3</v>
      </c>
    </row>
    <row r="2394" spans="1:38">
      <c r="A2394" t="s">
        <v>7056</v>
      </c>
      <c r="B2394" t="s">
        <v>22</v>
      </c>
      <c r="C2394">
        <v>200</v>
      </c>
      <c r="D2394" t="s">
        <v>54</v>
      </c>
      <c r="E2394"/>
      <c r="F2394">
        <v>0</v>
      </c>
      <c r="G2394"/>
      <c r="H2394"/>
      <c r="I2394">
        <v>0</v>
      </c>
      <c r="J2394">
        <v>0</v>
      </c>
      <c r="K2394"/>
      <c r="L2394">
        <v>0</v>
      </c>
      <c r="M2394"/>
      <c r="N2394">
        <v>0</v>
      </c>
      <c r="O2394"/>
      <c r="P2394">
        <v>0</v>
      </c>
      <c r="Q2394"/>
      <c r="R2394">
        <v>0</v>
      </c>
      <c r="S2394"/>
      <c r="T2394">
        <v>0</v>
      </c>
      <c r="U2394"/>
      <c r="V2394">
        <v>0</v>
      </c>
      <c r="W2394"/>
      <c r="X2394">
        <v>25527</v>
      </c>
      <c r="Y2394"/>
      <c r="Z2394">
        <v>0</v>
      </c>
      <c r="AA2394">
        <v>1</v>
      </c>
      <c r="AB2394">
        <v>0</v>
      </c>
      <c r="AC2394">
        <v>0</v>
      </c>
      <c r="AD2394">
        <v>0</v>
      </c>
      <c r="AE2394">
        <f>COUNTIF($E$2:E2394,E2394)</f>
        <v>0</v>
      </c>
      <c r="AF2394">
        <f>COUNTIF($H$2:$H2394,H2394)</f>
        <v>0</v>
      </c>
      <c r="AG2394">
        <f>COUNTIF($M$2:M2394,M2394)</f>
        <v>0</v>
      </c>
      <c r="AH2394">
        <f>COUNTIF($O$2:O2394,O2394)</f>
        <v>0</v>
      </c>
      <c r="AI2394">
        <f>COUNTIF($Q$2:Q2394,Q2394)</f>
        <v>0</v>
      </c>
      <c r="AJ2394">
        <f>COUNTIF($S$2:S2394,S2394)</f>
        <v>0</v>
      </c>
      <c r="AK2394">
        <f t="shared" si="37"/>
        <v>24.9287109375</v>
      </c>
      <c r="AL2394">
        <f>IF(AD2394="",0,COUNTIF($AD$2:AD2394,AD2394))</f>
        <v>4</v>
      </c>
    </row>
    <row r="2395" spans="1:38">
      <c r="A2395" t="s">
        <v>7057</v>
      </c>
      <c r="B2395" t="s">
        <v>22</v>
      </c>
      <c r="C2395">
        <v>200</v>
      </c>
      <c r="D2395" t="s">
        <v>54</v>
      </c>
      <c r="E2395"/>
      <c r="F2395">
        <v>0</v>
      </c>
      <c r="G2395"/>
      <c r="H2395"/>
      <c r="I2395">
        <v>0</v>
      </c>
      <c r="J2395">
        <v>0</v>
      </c>
      <c r="K2395"/>
      <c r="L2395">
        <v>0</v>
      </c>
      <c r="M2395"/>
      <c r="N2395">
        <v>0</v>
      </c>
      <c r="O2395"/>
      <c r="P2395">
        <v>0</v>
      </c>
      <c r="Q2395"/>
      <c r="R2395">
        <v>0</v>
      </c>
      <c r="S2395"/>
      <c r="T2395">
        <v>0</v>
      </c>
      <c r="U2395"/>
      <c r="V2395">
        <v>0</v>
      </c>
      <c r="W2395"/>
      <c r="X2395">
        <v>315</v>
      </c>
      <c r="Y2395"/>
      <c r="Z2395">
        <v>0</v>
      </c>
      <c r="AA2395">
        <v>1</v>
      </c>
      <c r="AB2395">
        <v>0</v>
      </c>
      <c r="AC2395">
        <v>0</v>
      </c>
      <c r="AD2395">
        <v>0</v>
      </c>
      <c r="AE2395">
        <f>COUNTIF($E$2:E2395,E2395)</f>
        <v>0</v>
      </c>
      <c r="AF2395">
        <f>COUNTIF($H$2:$H2395,H2395)</f>
        <v>0</v>
      </c>
      <c r="AG2395">
        <f>COUNTIF($M$2:M2395,M2395)</f>
        <v>0</v>
      </c>
      <c r="AH2395">
        <f>COUNTIF($O$2:O2395,O2395)</f>
        <v>0</v>
      </c>
      <c r="AI2395">
        <f>COUNTIF($Q$2:Q2395,Q2395)</f>
        <v>0</v>
      </c>
      <c r="AJ2395">
        <f>COUNTIF($S$2:S2395,S2395)</f>
        <v>0</v>
      </c>
      <c r="AK2395">
        <f t="shared" si="37"/>
        <v>0.3076171875</v>
      </c>
      <c r="AL2395">
        <f>IF(AD2395="",0,COUNTIF($AD$2:AD2395,AD2395))</f>
        <v>5</v>
      </c>
    </row>
    <row r="2396" spans="1:38">
      <c r="A2396" t="s">
        <v>7058</v>
      </c>
      <c r="B2396" t="s">
        <v>22</v>
      </c>
      <c r="C2396">
        <v>200</v>
      </c>
      <c r="D2396" t="s">
        <v>54</v>
      </c>
      <c r="E2396"/>
      <c r="F2396">
        <v>0</v>
      </c>
      <c r="G2396"/>
      <c r="H2396"/>
      <c r="I2396">
        <v>0</v>
      </c>
      <c r="J2396">
        <v>0</v>
      </c>
      <c r="K2396"/>
      <c r="L2396">
        <v>0</v>
      </c>
      <c r="M2396"/>
      <c r="N2396">
        <v>0</v>
      </c>
      <c r="O2396"/>
      <c r="P2396">
        <v>0</v>
      </c>
      <c r="Q2396"/>
      <c r="R2396">
        <v>0</v>
      </c>
      <c r="S2396"/>
      <c r="T2396">
        <v>0</v>
      </c>
      <c r="U2396"/>
      <c r="V2396">
        <v>0</v>
      </c>
      <c r="W2396"/>
      <c r="X2396">
        <v>3506</v>
      </c>
      <c r="Y2396"/>
      <c r="Z2396">
        <v>0</v>
      </c>
      <c r="AA2396">
        <v>1</v>
      </c>
      <c r="AB2396">
        <v>0</v>
      </c>
      <c r="AC2396">
        <v>0</v>
      </c>
      <c r="AD2396">
        <v>0</v>
      </c>
      <c r="AE2396">
        <f>COUNTIF($E$2:E2396,E2396)</f>
        <v>0</v>
      </c>
      <c r="AF2396">
        <f>COUNTIF($H$2:$H2396,H2396)</f>
        <v>0</v>
      </c>
      <c r="AG2396">
        <f>COUNTIF($M$2:M2396,M2396)</f>
        <v>0</v>
      </c>
      <c r="AH2396">
        <f>COUNTIF($O$2:O2396,O2396)</f>
        <v>0</v>
      </c>
      <c r="AI2396">
        <f>COUNTIF($Q$2:Q2396,Q2396)</f>
        <v>0</v>
      </c>
      <c r="AJ2396">
        <f>COUNTIF($S$2:S2396,S2396)</f>
        <v>0</v>
      </c>
      <c r="AK2396">
        <f t="shared" si="37"/>
        <v>3.423828125</v>
      </c>
      <c r="AL2396">
        <f>IF(AD2396="",0,COUNTIF($AD$2:AD2396,AD2396))</f>
        <v>6</v>
      </c>
    </row>
    <row r="2397" spans="1:38">
      <c r="A2397" t="s">
        <v>7059</v>
      </c>
      <c r="B2397" t="s">
        <v>22</v>
      </c>
      <c r="C2397">
        <v>200</v>
      </c>
      <c r="D2397" t="s">
        <v>54</v>
      </c>
      <c r="E2397"/>
      <c r="F2397">
        <v>0</v>
      </c>
      <c r="G2397"/>
      <c r="H2397"/>
      <c r="I2397">
        <v>0</v>
      </c>
      <c r="J2397">
        <v>0</v>
      </c>
      <c r="K2397"/>
      <c r="L2397">
        <v>0</v>
      </c>
      <c r="M2397"/>
      <c r="N2397">
        <v>0</v>
      </c>
      <c r="O2397"/>
      <c r="P2397">
        <v>0</v>
      </c>
      <c r="Q2397"/>
      <c r="R2397">
        <v>0</v>
      </c>
      <c r="S2397"/>
      <c r="T2397">
        <v>0</v>
      </c>
      <c r="U2397"/>
      <c r="V2397">
        <v>0</v>
      </c>
      <c r="W2397"/>
      <c r="X2397">
        <v>285</v>
      </c>
      <c r="Y2397"/>
      <c r="Z2397">
        <v>0</v>
      </c>
      <c r="AA2397">
        <v>1</v>
      </c>
      <c r="AB2397">
        <v>0</v>
      </c>
      <c r="AC2397">
        <v>0</v>
      </c>
      <c r="AD2397">
        <v>0</v>
      </c>
      <c r="AE2397">
        <f>COUNTIF($E$2:E2397,E2397)</f>
        <v>0</v>
      </c>
      <c r="AF2397">
        <f>COUNTIF($H$2:$H2397,H2397)</f>
        <v>0</v>
      </c>
      <c r="AG2397">
        <f>COUNTIF($M$2:M2397,M2397)</f>
        <v>0</v>
      </c>
      <c r="AH2397">
        <f>COUNTIF($O$2:O2397,O2397)</f>
        <v>0</v>
      </c>
      <c r="AI2397">
        <f>COUNTIF($Q$2:Q2397,Q2397)</f>
        <v>0</v>
      </c>
      <c r="AJ2397">
        <f>COUNTIF($S$2:S2397,S2397)</f>
        <v>0</v>
      </c>
      <c r="AK2397">
        <f t="shared" si="37"/>
        <v>0.2783203125</v>
      </c>
      <c r="AL2397">
        <f>IF(AD2397="",0,COUNTIF($AD$2:AD2397,AD2397))</f>
        <v>7</v>
      </c>
    </row>
    <row r="2398" spans="1:38">
      <c r="A2398" t="s">
        <v>7060</v>
      </c>
      <c r="B2398" t="s">
        <v>22</v>
      </c>
      <c r="C2398">
        <v>200</v>
      </c>
      <c r="D2398" t="s">
        <v>54</v>
      </c>
      <c r="E2398"/>
      <c r="F2398">
        <v>0</v>
      </c>
      <c r="G2398"/>
      <c r="H2398"/>
      <c r="I2398">
        <v>0</v>
      </c>
      <c r="J2398">
        <v>0</v>
      </c>
      <c r="K2398"/>
      <c r="L2398">
        <v>0</v>
      </c>
      <c r="M2398"/>
      <c r="N2398">
        <v>0</v>
      </c>
      <c r="O2398"/>
      <c r="P2398">
        <v>0</v>
      </c>
      <c r="Q2398"/>
      <c r="R2398">
        <v>0</v>
      </c>
      <c r="S2398"/>
      <c r="T2398">
        <v>0</v>
      </c>
      <c r="U2398"/>
      <c r="V2398">
        <v>0</v>
      </c>
      <c r="W2398"/>
      <c r="X2398">
        <v>227</v>
      </c>
      <c r="Y2398"/>
      <c r="Z2398">
        <v>0</v>
      </c>
      <c r="AA2398">
        <v>1</v>
      </c>
      <c r="AB2398">
        <v>0</v>
      </c>
      <c r="AC2398">
        <v>0</v>
      </c>
      <c r="AD2398">
        <v>0</v>
      </c>
      <c r="AE2398">
        <f>COUNTIF($E$2:E2398,E2398)</f>
        <v>0</v>
      </c>
      <c r="AF2398">
        <f>COUNTIF($H$2:$H2398,H2398)</f>
        <v>0</v>
      </c>
      <c r="AG2398">
        <f>COUNTIF($M$2:M2398,M2398)</f>
        <v>0</v>
      </c>
      <c r="AH2398">
        <f>COUNTIF($O$2:O2398,O2398)</f>
        <v>0</v>
      </c>
      <c r="AI2398">
        <f>COUNTIF($Q$2:Q2398,Q2398)</f>
        <v>0</v>
      </c>
      <c r="AJ2398">
        <f>COUNTIF($S$2:S2398,S2398)</f>
        <v>0</v>
      </c>
      <c r="AK2398">
        <f t="shared" si="37"/>
        <v>0.2216796875</v>
      </c>
      <c r="AL2398">
        <f>IF(AD2398="",0,COUNTIF($AD$2:AD2398,AD2398))</f>
        <v>8</v>
      </c>
    </row>
    <row r="2399" spans="1:38">
      <c r="A2399" t="s">
        <v>7061</v>
      </c>
      <c r="B2399" t="s">
        <v>22</v>
      </c>
      <c r="C2399">
        <v>200</v>
      </c>
      <c r="D2399" t="s">
        <v>54</v>
      </c>
      <c r="E2399"/>
      <c r="F2399">
        <v>0</v>
      </c>
      <c r="G2399"/>
      <c r="H2399"/>
      <c r="I2399">
        <v>0</v>
      </c>
      <c r="J2399">
        <v>0</v>
      </c>
      <c r="K2399"/>
      <c r="L2399">
        <v>0</v>
      </c>
      <c r="M2399"/>
      <c r="N2399">
        <v>0</v>
      </c>
      <c r="O2399"/>
      <c r="P2399">
        <v>0</v>
      </c>
      <c r="Q2399"/>
      <c r="R2399">
        <v>0</v>
      </c>
      <c r="S2399"/>
      <c r="T2399">
        <v>0</v>
      </c>
      <c r="U2399"/>
      <c r="V2399">
        <v>0</v>
      </c>
      <c r="W2399"/>
      <c r="X2399">
        <v>4367</v>
      </c>
      <c r="Y2399"/>
      <c r="Z2399">
        <v>0</v>
      </c>
      <c r="AA2399">
        <v>1</v>
      </c>
      <c r="AB2399">
        <v>0</v>
      </c>
      <c r="AC2399">
        <v>0</v>
      </c>
      <c r="AD2399">
        <v>0</v>
      </c>
      <c r="AE2399">
        <f>COUNTIF($E$2:E2399,E2399)</f>
        <v>0</v>
      </c>
      <c r="AF2399">
        <f>COUNTIF($H$2:$H2399,H2399)</f>
        <v>0</v>
      </c>
      <c r="AG2399">
        <f>COUNTIF($M$2:M2399,M2399)</f>
        <v>0</v>
      </c>
      <c r="AH2399">
        <f>COUNTIF($O$2:O2399,O2399)</f>
        <v>0</v>
      </c>
      <c r="AI2399">
        <f>COUNTIF($Q$2:Q2399,Q2399)</f>
        <v>0</v>
      </c>
      <c r="AJ2399">
        <f>COUNTIF($S$2:S2399,S2399)</f>
        <v>0</v>
      </c>
      <c r="AK2399">
        <f t="shared" si="37"/>
        <v>4.2646484375</v>
      </c>
      <c r="AL2399">
        <f>IF(AD2399="",0,COUNTIF($AD$2:AD2399,AD2399))</f>
        <v>9</v>
      </c>
    </row>
    <row r="2400" spans="1:38">
      <c r="A2400" t="s">
        <v>7062</v>
      </c>
      <c r="B2400" t="s">
        <v>22</v>
      </c>
      <c r="C2400">
        <v>200</v>
      </c>
      <c r="D2400" t="s">
        <v>54</v>
      </c>
      <c r="E2400"/>
      <c r="F2400">
        <v>0</v>
      </c>
      <c r="G2400"/>
      <c r="H2400"/>
      <c r="I2400">
        <v>0</v>
      </c>
      <c r="J2400">
        <v>0</v>
      </c>
      <c r="K2400"/>
      <c r="L2400">
        <v>0</v>
      </c>
      <c r="M2400"/>
      <c r="N2400">
        <v>0</v>
      </c>
      <c r="O2400"/>
      <c r="P2400">
        <v>0</v>
      </c>
      <c r="Q2400"/>
      <c r="R2400">
        <v>0</v>
      </c>
      <c r="S2400"/>
      <c r="T2400">
        <v>0</v>
      </c>
      <c r="U2400"/>
      <c r="V2400">
        <v>0</v>
      </c>
      <c r="W2400"/>
      <c r="X2400">
        <v>5132</v>
      </c>
      <c r="Y2400"/>
      <c r="Z2400">
        <v>0</v>
      </c>
      <c r="AA2400">
        <v>1</v>
      </c>
      <c r="AB2400">
        <v>0</v>
      </c>
      <c r="AC2400">
        <v>0</v>
      </c>
      <c r="AD2400">
        <v>0</v>
      </c>
      <c r="AE2400">
        <f>COUNTIF($E$2:E2400,E2400)</f>
        <v>0</v>
      </c>
      <c r="AF2400">
        <f>COUNTIF($H$2:$H2400,H2400)</f>
        <v>0</v>
      </c>
      <c r="AG2400">
        <f>COUNTIF($M$2:M2400,M2400)</f>
        <v>0</v>
      </c>
      <c r="AH2400">
        <f>COUNTIF($O$2:O2400,O2400)</f>
        <v>0</v>
      </c>
      <c r="AI2400">
        <f>COUNTIF($Q$2:Q2400,Q2400)</f>
        <v>0</v>
      </c>
      <c r="AJ2400">
        <f>COUNTIF($S$2:S2400,S2400)</f>
        <v>0</v>
      </c>
      <c r="AK2400">
        <f t="shared" si="37"/>
        <v>5.01171875</v>
      </c>
      <c r="AL2400">
        <f>IF(AD2400="",0,COUNTIF($AD$2:AD2400,AD2400))</f>
        <v>10</v>
      </c>
    </row>
    <row r="2401" spans="1:38">
      <c r="A2401" t="s">
        <v>7063</v>
      </c>
      <c r="B2401" t="s">
        <v>22</v>
      </c>
      <c r="C2401">
        <v>200</v>
      </c>
      <c r="D2401" t="s">
        <v>54</v>
      </c>
      <c r="E2401"/>
      <c r="F2401">
        <v>0</v>
      </c>
      <c r="G2401"/>
      <c r="H2401"/>
      <c r="I2401">
        <v>0</v>
      </c>
      <c r="J2401">
        <v>0</v>
      </c>
      <c r="K2401"/>
      <c r="L2401">
        <v>0</v>
      </c>
      <c r="M2401"/>
      <c r="N2401">
        <v>0</v>
      </c>
      <c r="O2401"/>
      <c r="P2401">
        <v>0</v>
      </c>
      <c r="Q2401"/>
      <c r="R2401">
        <v>0</v>
      </c>
      <c r="S2401"/>
      <c r="T2401">
        <v>0</v>
      </c>
      <c r="U2401"/>
      <c r="V2401">
        <v>0</v>
      </c>
      <c r="W2401"/>
      <c r="X2401">
        <v>218</v>
      </c>
      <c r="Y2401"/>
      <c r="Z2401">
        <v>0</v>
      </c>
      <c r="AA2401">
        <v>1</v>
      </c>
      <c r="AB2401">
        <v>0</v>
      </c>
      <c r="AC2401">
        <v>0</v>
      </c>
      <c r="AD2401">
        <v>0</v>
      </c>
      <c r="AE2401">
        <f>COUNTIF($E$2:E2401,E2401)</f>
        <v>0</v>
      </c>
      <c r="AF2401">
        <f>COUNTIF($H$2:$H2401,H2401)</f>
        <v>0</v>
      </c>
      <c r="AG2401">
        <f>COUNTIF($M$2:M2401,M2401)</f>
        <v>0</v>
      </c>
      <c r="AH2401">
        <f>COUNTIF($O$2:O2401,O2401)</f>
        <v>0</v>
      </c>
      <c r="AI2401">
        <f>COUNTIF($Q$2:Q2401,Q2401)</f>
        <v>0</v>
      </c>
      <c r="AJ2401">
        <f>COUNTIF($S$2:S2401,S2401)</f>
        <v>0</v>
      </c>
      <c r="AK2401">
        <f t="shared" si="37"/>
        <v>0.212890625</v>
      </c>
      <c r="AL2401">
        <f>IF(AD2401="",0,COUNTIF($AD$2:AD2401,AD2401))</f>
        <v>11</v>
      </c>
    </row>
    <row r="2402" spans="1:38">
      <c r="A2402" t="s">
        <v>7064</v>
      </c>
      <c r="B2402" t="s">
        <v>22</v>
      </c>
      <c r="C2402">
        <v>200</v>
      </c>
      <c r="D2402" t="s">
        <v>54</v>
      </c>
      <c r="E2402"/>
      <c r="F2402">
        <v>0</v>
      </c>
      <c r="G2402"/>
      <c r="H2402"/>
      <c r="I2402">
        <v>0</v>
      </c>
      <c r="J2402">
        <v>0</v>
      </c>
      <c r="K2402"/>
      <c r="L2402">
        <v>0</v>
      </c>
      <c r="M2402"/>
      <c r="N2402">
        <v>0</v>
      </c>
      <c r="O2402"/>
      <c r="P2402">
        <v>0</v>
      </c>
      <c r="Q2402"/>
      <c r="R2402">
        <v>0</v>
      </c>
      <c r="S2402"/>
      <c r="T2402">
        <v>0</v>
      </c>
      <c r="U2402"/>
      <c r="V2402">
        <v>0</v>
      </c>
      <c r="W2402"/>
      <c r="X2402">
        <v>21140</v>
      </c>
      <c r="Y2402"/>
      <c r="Z2402">
        <v>0</v>
      </c>
      <c r="AA2402">
        <v>1</v>
      </c>
      <c r="AB2402">
        <v>0</v>
      </c>
      <c r="AC2402">
        <v>0</v>
      </c>
      <c r="AD2402">
        <v>0</v>
      </c>
      <c r="AE2402">
        <f>COUNTIF($E$2:E2402,E2402)</f>
        <v>0</v>
      </c>
      <c r="AF2402">
        <f>COUNTIF($H$2:$H2402,H2402)</f>
        <v>0</v>
      </c>
      <c r="AG2402">
        <f>COUNTIF($M$2:M2402,M2402)</f>
        <v>0</v>
      </c>
      <c r="AH2402">
        <f>COUNTIF($O$2:O2402,O2402)</f>
        <v>0</v>
      </c>
      <c r="AI2402">
        <f>COUNTIF($Q$2:Q2402,Q2402)</f>
        <v>0</v>
      </c>
      <c r="AJ2402">
        <f>COUNTIF($S$2:S2402,S2402)</f>
        <v>0</v>
      </c>
      <c r="AK2402">
        <f t="shared" si="37"/>
        <v>20.64453125</v>
      </c>
      <c r="AL2402">
        <f>IF(AD2402="",0,COUNTIF($AD$2:AD2402,AD2402))</f>
        <v>12</v>
      </c>
    </row>
    <row r="2403" spans="1:38">
      <c r="A2403" t="s">
        <v>7065</v>
      </c>
      <c r="B2403" t="s">
        <v>20</v>
      </c>
      <c r="C2403">
        <v>200</v>
      </c>
      <c r="D2403" t="s">
        <v>54</v>
      </c>
      <c r="E2403"/>
      <c r="F2403">
        <v>0</v>
      </c>
      <c r="G2403"/>
      <c r="H2403"/>
      <c r="I2403">
        <v>0</v>
      </c>
      <c r="J2403">
        <v>0</v>
      </c>
      <c r="K2403"/>
      <c r="L2403">
        <v>0</v>
      </c>
      <c r="M2403"/>
      <c r="N2403">
        <v>0</v>
      </c>
      <c r="O2403"/>
      <c r="P2403">
        <v>0</v>
      </c>
      <c r="Q2403"/>
      <c r="R2403">
        <v>0</v>
      </c>
      <c r="S2403"/>
      <c r="T2403">
        <v>0</v>
      </c>
      <c r="U2403"/>
      <c r="V2403">
        <v>0</v>
      </c>
      <c r="W2403"/>
      <c r="X2403">
        <v>4669</v>
      </c>
      <c r="Y2403"/>
      <c r="Z2403">
        <v>0</v>
      </c>
      <c r="AA2403">
        <v>2</v>
      </c>
      <c r="AB2403">
        <v>0</v>
      </c>
      <c r="AC2403">
        <v>0</v>
      </c>
      <c r="AD2403">
        <v>0</v>
      </c>
      <c r="AE2403">
        <f>COUNTIF($E$2:E2403,E2403)</f>
        <v>0</v>
      </c>
      <c r="AF2403">
        <f>COUNTIF($H$2:$H2403,H2403)</f>
        <v>0</v>
      </c>
      <c r="AG2403">
        <f>COUNTIF($M$2:M2403,M2403)</f>
        <v>0</v>
      </c>
      <c r="AH2403">
        <f>COUNTIF($O$2:O2403,O2403)</f>
        <v>0</v>
      </c>
      <c r="AI2403">
        <f>COUNTIF($Q$2:Q2403,Q2403)</f>
        <v>0</v>
      </c>
      <c r="AJ2403">
        <f>COUNTIF($S$2:S2403,S2403)</f>
        <v>0</v>
      </c>
      <c r="AK2403">
        <f t="shared" si="37"/>
        <v>4.5595703125</v>
      </c>
      <c r="AL2403">
        <f>IF(AD2403="",0,COUNTIF($AD$2:AD2403,AD2403))</f>
        <v>13</v>
      </c>
    </row>
    <row r="2404" spans="1:38">
      <c r="A2404" t="s">
        <v>7066</v>
      </c>
      <c r="B2404" t="s">
        <v>20</v>
      </c>
      <c r="C2404">
        <v>200</v>
      </c>
      <c r="D2404" t="s">
        <v>54</v>
      </c>
      <c r="E2404"/>
      <c r="F2404">
        <v>0</v>
      </c>
      <c r="G2404"/>
      <c r="H2404"/>
      <c r="I2404">
        <v>0</v>
      </c>
      <c r="J2404">
        <v>0</v>
      </c>
      <c r="K2404"/>
      <c r="L2404">
        <v>0</v>
      </c>
      <c r="M2404"/>
      <c r="N2404">
        <v>0</v>
      </c>
      <c r="O2404"/>
      <c r="P2404">
        <v>0</v>
      </c>
      <c r="Q2404"/>
      <c r="R2404">
        <v>0</v>
      </c>
      <c r="S2404"/>
      <c r="T2404">
        <v>0</v>
      </c>
      <c r="U2404"/>
      <c r="V2404">
        <v>0</v>
      </c>
      <c r="W2404"/>
      <c r="X2404">
        <v>40873</v>
      </c>
      <c r="Y2404"/>
      <c r="Z2404">
        <v>0</v>
      </c>
      <c r="AA2404">
        <v>3</v>
      </c>
      <c r="AB2404">
        <v>0</v>
      </c>
      <c r="AC2404">
        <v>0</v>
      </c>
      <c r="AD2404">
        <v>0</v>
      </c>
      <c r="AE2404">
        <f>COUNTIF($E$2:E2404,E2404)</f>
        <v>0</v>
      </c>
      <c r="AF2404">
        <f>COUNTIF($H$2:$H2404,H2404)</f>
        <v>0</v>
      </c>
      <c r="AG2404">
        <f>COUNTIF($M$2:M2404,M2404)</f>
        <v>0</v>
      </c>
      <c r="AH2404">
        <f>COUNTIF($O$2:O2404,O2404)</f>
        <v>0</v>
      </c>
      <c r="AI2404">
        <f>COUNTIF($Q$2:Q2404,Q2404)</f>
        <v>0</v>
      </c>
      <c r="AJ2404">
        <f>COUNTIF($S$2:S2404,S2404)</f>
        <v>0</v>
      </c>
      <c r="AK2404">
        <f t="shared" si="37"/>
        <v>39.9150390625</v>
      </c>
      <c r="AL2404">
        <f>IF(AD2404="",0,COUNTIF($AD$2:AD2404,AD2404))</f>
        <v>14</v>
      </c>
    </row>
    <row r="2405" spans="1:38">
      <c r="A2405" t="s">
        <v>7067</v>
      </c>
      <c r="B2405" t="s">
        <v>20</v>
      </c>
      <c r="C2405">
        <v>200</v>
      </c>
      <c r="D2405" t="s">
        <v>54</v>
      </c>
      <c r="E2405"/>
      <c r="F2405">
        <v>0</v>
      </c>
      <c r="G2405"/>
      <c r="H2405"/>
      <c r="I2405">
        <v>0</v>
      </c>
      <c r="J2405">
        <v>0</v>
      </c>
      <c r="K2405"/>
      <c r="L2405">
        <v>0</v>
      </c>
      <c r="M2405"/>
      <c r="N2405">
        <v>0</v>
      </c>
      <c r="O2405"/>
      <c r="P2405">
        <v>0</v>
      </c>
      <c r="Q2405"/>
      <c r="R2405">
        <v>0</v>
      </c>
      <c r="S2405"/>
      <c r="T2405">
        <v>0</v>
      </c>
      <c r="U2405"/>
      <c r="V2405">
        <v>0</v>
      </c>
      <c r="W2405"/>
      <c r="X2405">
        <v>4428</v>
      </c>
      <c r="Y2405"/>
      <c r="Z2405">
        <v>0</v>
      </c>
      <c r="AA2405">
        <v>2</v>
      </c>
      <c r="AB2405">
        <v>0</v>
      </c>
      <c r="AC2405">
        <v>0</v>
      </c>
      <c r="AD2405">
        <v>0</v>
      </c>
      <c r="AE2405">
        <f>COUNTIF($E$2:E2405,E2405)</f>
        <v>0</v>
      </c>
      <c r="AF2405">
        <f>COUNTIF($H$2:$H2405,H2405)</f>
        <v>0</v>
      </c>
      <c r="AG2405">
        <f>COUNTIF($M$2:M2405,M2405)</f>
        <v>0</v>
      </c>
      <c r="AH2405">
        <f>COUNTIF($O$2:O2405,O2405)</f>
        <v>0</v>
      </c>
      <c r="AI2405">
        <f>COUNTIF($Q$2:Q2405,Q2405)</f>
        <v>0</v>
      </c>
      <c r="AJ2405">
        <f>COUNTIF($S$2:S2405,S2405)</f>
        <v>0</v>
      </c>
      <c r="AK2405">
        <f t="shared" si="37"/>
        <v>4.32421875</v>
      </c>
      <c r="AL2405">
        <f>IF(AD2405="",0,COUNTIF($AD$2:AD2405,AD2405))</f>
        <v>15</v>
      </c>
    </row>
    <row r="2406" spans="1:38">
      <c r="A2406" t="s">
        <v>7068</v>
      </c>
      <c r="B2406" t="s">
        <v>20</v>
      </c>
      <c r="C2406">
        <v>200</v>
      </c>
      <c r="D2406" t="s">
        <v>54</v>
      </c>
      <c r="E2406"/>
      <c r="F2406">
        <v>0</v>
      </c>
      <c r="G2406"/>
      <c r="H2406"/>
      <c r="I2406">
        <v>0</v>
      </c>
      <c r="J2406">
        <v>0</v>
      </c>
      <c r="K2406"/>
      <c r="L2406">
        <v>0</v>
      </c>
      <c r="M2406"/>
      <c r="N2406">
        <v>0</v>
      </c>
      <c r="O2406"/>
      <c r="P2406">
        <v>0</v>
      </c>
      <c r="Q2406"/>
      <c r="R2406">
        <v>0</v>
      </c>
      <c r="S2406"/>
      <c r="T2406">
        <v>0</v>
      </c>
      <c r="U2406"/>
      <c r="V2406">
        <v>0</v>
      </c>
      <c r="W2406"/>
      <c r="X2406">
        <v>3181</v>
      </c>
      <c r="Y2406"/>
      <c r="Z2406">
        <v>0</v>
      </c>
      <c r="AA2406">
        <v>2</v>
      </c>
      <c r="AB2406">
        <v>0</v>
      </c>
      <c r="AC2406">
        <v>0</v>
      </c>
      <c r="AD2406">
        <v>0</v>
      </c>
      <c r="AE2406">
        <f>COUNTIF($E$2:E2406,E2406)</f>
        <v>0</v>
      </c>
      <c r="AF2406">
        <f>COUNTIF($H$2:$H2406,H2406)</f>
        <v>0</v>
      </c>
      <c r="AG2406">
        <f>COUNTIF($M$2:M2406,M2406)</f>
        <v>0</v>
      </c>
      <c r="AH2406">
        <f>COUNTIF($O$2:O2406,O2406)</f>
        <v>0</v>
      </c>
      <c r="AI2406">
        <f>COUNTIF($Q$2:Q2406,Q2406)</f>
        <v>0</v>
      </c>
      <c r="AJ2406">
        <f>COUNTIF($S$2:S2406,S2406)</f>
        <v>0</v>
      </c>
      <c r="AK2406">
        <f t="shared" si="37"/>
        <v>3.1064453125</v>
      </c>
      <c r="AL2406">
        <f>IF(AD2406="",0,COUNTIF($AD$2:AD2406,AD2406))</f>
        <v>16</v>
      </c>
    </row>
    <row r="2407" spans="1:38">
      <c r="A2407" t="s">
        <v>7069</v>
      </c>
      <c r="B2407" t="s">
        <v>20</v>
      </c>
      <c r="C2407">
        <v>200</v>
      </c>
      <c r="D2407" t="s">
        <v>54</v>
      </c>
      <c r="E2407"/>
      <c r="F2407">
        <v>0</v>
      </c>
      <c r="G2407"/>
      <c r="H2407"/>
      <c r="I2407">
        <v>0</v>
      </c>
      <c r="J2407">
        <v>0</v>
      </c>
      <c r="K2407"/>
      <c r="L2407">
        <v>0</v>
      </c>
      <c r="M2407"/>
      <c r="N2407">
        <v>0</v>
      </c>
      <c r="O2407"/>
      <c r="P2407">
        <v>0</v>
      </c>
      <c r="Q2407"/>
      <c r="R2407">
        <v>0</v>
      </c>
      <c r="S2407"/>
      <c r="T2407">
        <v>0</v>
      </c>
      <c r="U2407"/>
      <c r="V2407">
        <v>0</v>
      </c>
      <c r="W2407"/>
      <c r="X2407">
        <v>2986</v>
      </c>
      <c r="Y2407"/>
      <c r="Z2407">
        <v>0</v>
      </c>
      <c r="AA2407">
        <v>2</v>
      </c>
      <c r="AB2407">
        <v>0</v>
      </c>
      <c r="AC2407">
        <v>0</v>
      </c>
      <c r="AD2407">
        <v>0</v>
      </c>
      <c r="AE2407">
        <f>COUNTIF($E$2:E2407,E2407)</f>
        <v>0</v>
      </c>
      <c r="AF2407">
        <f>COUNTIF($H$2:$H2407,H2407)</f>
        <v>0</v>
      </c>
      <c r="AG2407">
        <f>COUNTIF($M$2:M2407,M2407)</f>
        <v>0</v>
      </c>
      <c r="AH2407">
        <f>COUNTIF($O$2:O2407,O2407)</f>
        <v>0</v>
      </c>
      <c r="AI2407">
        <f>COUNTIF($Q$2:Q2407,Q2407)</f>
        <v>0</v>
      </c>
      <c r="AJ2407">
        <f>COUNTIF($S$2:S2407,S2407)</f>
        <v>0</v>
      </c>
      <c r="AK2407">
        <f t="shared" si="37"/>
        <v>2.916015625</v>
      </c>
      <c r="AL2407">
        <f>IF(AD2407="",0,COUNTIF($AD$2:AD2407,AD2407))</f>
        <v>17</v>
      </c>
    </row>
    <row r="2408" spans="1:38">
      <c r="A2408" t="s">
        <v>7070</v>
      </c>
      <c r="B2408" t="s">
        <v>20</v>
      </c>
      <c r="C2408">
        <v>200</v>
      </c>
      <c r="D2408" t="s">
        <v>54</v>
      </c>
      <c r="E2408"/>
      <c r="F2408">
        <v>0</v>
      </c>
      <c r="G2408"/>
      <c r="H2408"/>
      <c r="I2408">
        <v>0</v>
      </c>
      <c r="J2408">
        <v>0</v>
      </c>
      <c r="K2408"/>
      <c r="L2408">
        <v>0</v>
      </c>
      <c r="M2408"/>
      <c r="N2408">
        <v>0</v>
      </c>
      <c r="O2408"/>
      <c r="P2408">
        <v>0</v>
      </c>
      <c r="Q2408"/>
      <c r="R2408">
        <v>0</v>
      </c>
      <c r="S2408"/>
      <c r="T2408">
        <v>0</v>
      </c>
      <c r="U2408"/>
      <c r="V2408">
        <v>0</v>
      </c>
      <c r="W2408"/>
      <c r="X2408">
        <v>4089</v>
      </c>
      <c r="Y2408"/>
      <c r="Z2408">
        <v>0</v>
      </c>
      <c r="AA2408">
        <v>2</v>
      </c>
      <c r="AB2408">
        <v>0</v>
      </c>
      <c r="AC2408">
        <v>0</v>
      </c>
      <c r="AD2408">
        <v>0</v>
      </c>
      <c r="AE2408">
        <f>COUNTIF($E$2:E2408,E2408)</f>
        <v>0</v>
      </c>
      <c r="AF2408">
        <f>COUNTIF($H$2:$H2408,H2408)</f>
        <v>0</v>
      </c>
      <c r="AG2408">
        <f>COUNTIF($M$2:M2408,M2408)</f>
        <v>0</v>
      </c>
      <c r="AH2408">
        <f>COUNTIF($O$2:O2408,O2408)</f>
        <v>0</v>
      </c>
      <c r="AI2408">
        <f>COUNTIF($Q$2:Q2408,Q2408)</f>
        <v>0</v>
      </c>
      <c r="AJ2408">
        <f>COUNTIF($S$2:S2408,S2408)</f>
        <v>0</v>
      </c>
      <c r="AK2408">
        <f t="shared" si="37"/>
        <v>3.9931640625</v>
      </c>
      <c r="AL2408">
        <f>IF(AD2408="",0,COUNTIF($AD$2:AD2408,AD2408))</f>
        <v>18</v>
      </c>
    </row>
    <row r="2409" spans="1:38">
      <c r="A2409" t="s">
        <v>7071</v>
      </c>
      <c r="B2409" t="s">
        <v>20</v>
      </c>
      <c r="C2409">
        <v>200</v>
      </c>
      <c r="D2409" t="s">
        <v>54</v>
      </c>
      <c r="E2409"/>
      <c r="F2409">
        <v>0</v>
      </c>
      <c r="G2409"/>
      <c r="H2409"/>
      <c r="I2409">
        <v>0</v>
      </c>
      <c r="J2409">
        <v>0</v>
      </c>
      <c r="K2409"/>
      <c r="L2409">
        <v>0</v>
      </c>
      <c r="M2409"/>
      <c r="N2409">
        <v>0</v>
      </c>
      <c r="O2409"/>
      <c r="P2409">
        <v>0</v>
      </c>
      <c r="Q2409"/>
      <c r="R2409">
        <v>0</v>
      </c>
      <c r="S2409"/>
      <c r="T2409">
        <v>0</v>
      </c>
      <c r="U2409"/>
      <c r="V2409">
        <v>0</v>
      </c>
      <c r="W2409"/>
      <c r="X2409">
        <v>3151</v>
      </c>
      <c r="Y2409"/>
      <c r="Z2409">
        <v>0</v>
      </c>
      <c r="AA2409">
        <v>2</v>
      </c>
      <c r="AB2409">
        <v>0</v>
      </c>
      <c r="AC2409">
        <v>0</v>
      </c>
      <c r="AD2409">
        <v>0</v>
      </c>
      <c r="AE2409">
        <f>COUNTIF($E$2:E2409,E2409)</f>
        <v>0</v>
      </c>
      <c r="AF2409">
        <f>COUNTIF($H$2:$H2409,H2409)</f>
        <v>0</v>
      </c>
      <c r="AG2409">
        <f>COUNTIF($M$2:M2409,M2409)</f>
        <v>0</v>
      </c>
      <c r="AH2409">
        <f>COUNTIF($O$2:O2409,O2409)</f>
        <v>0</v>
      </c>
      <c r="AI2409">
        <f>COUNTIF($Q$2:Q2409,Q2409)</f>
        <v>0</v>
      </c>
      <c r="AJ2409">
        <f>COUNTIF($S$2:S2409,S2409)</f>
        <v>0</v>
      </c>
      <c r="AK2409">
        <f t="shared" si="37"/>
        <v>3.0771484375</v>
      </c>
      <c r="AL2409">
        <f>IF(AD2409="",0,COUNTIF($AD$2:AD2409,AD2409))</f>
        <v>19</v>
      </c>
    </row>
    <row r="2410" spans="1:38">
      <c r="A2410" t="s">
        <v>7072</v>
      </c>
      <c r="B2410" t="s">
        <v>22</v>
      </c>
      <c r="C2410">
        <v>200</v>
      </c>
      <c r="D2410" t="s">
        <v>54</v>
      </c>
      <c r="E2410"/>
      <c r="F2410">
        <v>0</v>
      </c>
      <c r="G2410"/>
      <c r="H2410"/>
      <c r="I2410">
        <v>0</v>
      </c>
      <c r="J2410">
        <v>0</v>
      </c>
      <c r="K2410"/>
      <c r="L2410">
        <v>0</v>
      </c>
      <c r="M2410"/>
      <c r="N2410">
        <v>0</v>
      </c>
      <c r="O2410"/>
      <c r="P2410">
        <v>0</v>
      </c>
      <c r="Q2410"/>
      <c r="R2410">
        <v>0</v>
      </c>
      <c r="S2410"/>
      <c r="T2410">
        <v>0</v>
      </c>
      <c r="U2410"/>
      <c r="V2410">
        <v>0</v>
      </c>
      <c r="W2410"/>
      <c r="X2410">
        <v>16529</v>
      </c>
      <c r="Y2410"/>
      <c r="Z2410">
        <v>0</v>
      </c>
      <c r="AA2410">
        <v>2</v>
      </c>
      <c r="AB2410">
        <v>0</v>
      </c>
      <c r="AC2410">
        <v>0</v>
      </c>
      <c r="AD2410">
        <v>0</v>
      </c>
      <c r="AE2410">
        <f>COUNTIF($E$2:E2410,E2410)</f>
        <v>0</v>
      </c>
      <c r="AF2410">
        <f>COUNTIF($H$2:$H2410,H2410)</f>
        <v>0</v>
      </c>
      <c r="AG2410">
        <f>COUNTIF($M$2:M2410,M2410)</f>
        <v>0</v>
      </c>
      <c r="AH2410">
        <f>COUNTIF($O$2:O2410,O2410)</f>
        <v>0</v>
      </c>
      <c r="AI2410">
        <f>COUNTIF($Q$2:Q2410,Q2410)</f>
        <v>0</v>
      </c>
      <c r="AJ2410">
        <f>COUNTIF($S$2:S2410,S2410)</f>
        <v>0</v>
      </c>
      <c r="AK2410">
        <f t="shared" si="37"/>
        <v>16.1416015625</v>
      </c>
      <c r="AL2410">
        <f>IF(AD2410="",0,COUNTIF($AD$2:AD2410,AD2410))</f>
        <v>20</v>
      </c>
    </row>
    <row r="2411" spans="1:38">
      <c r="A2411" t="s">
        <v>7073</v>
      </c>
      <c r="B2411" t="s">
        <v>20</v>
      </c>
      <c r="C2411">
        <v>200</v>
      </c>
      <c r="D2411" t="s">
        <v>54</v>
      </c>
      <c r="E2411"/>
      <c r="F2411">
        <v>0</v>
      </c>
      <c r="G2411"/>
      <c r="H2411"/>
      <c r="I2411">
        <v>0</v>
      </c>
      <c r="J2411">
        <v>0</v>
      </c>
      <c r="K2411"/>
      <c r="L2411">
        <v>0</v>
      </c>
      <c r="M2411"/>
      <c r="N2411">
        <v>0</v>
      </c>
      <c r="O2411"/>
      <c r="P2411">
        <v>0</v>
      </c>
      <c r="Q2411"/>
      <c r="R2411">
        <v>0</v>
      </c>
      <c r="S2411"/>
      <c r="T2411">
        <v>0</v>
      </c>
      <c r="U2411"/>
      <c r="V2411">
        <v>0</v>
      </c>
      <c r="W2411"/>
      <c r="X2411">
        <v>3322</v>
      </c>
      <c r="Y2411"/>
      <c r="Z2411">
        <v>0</v>
      </c>
      <c r="AA2411">
        <v>2</v>
      </c>
      <c r="AB2411">
        <v>0</v>
      </c>
      <c r="AC2411">
        <v>0</v>
      </c>
      <c r="AD2411">
        <v>0</v>
      </c>
      <c r="AE2411">
        <f>COUNTIF($E$2:E2411,E2411)</f>
        <v>0</v>
      </c>
      <c r="AF2411">
        <f>COUNTIF($H$2:$H2411,H2411)</f>
        <v>0</v>
      </c>
      <c r="AG2411">
        <f>COUNTIF($M$2:M2411,M2411)</f>
        <v>0</v>
      </c>
      <c r="AH2411">
        <f>COUNTIF($O$2:O2411,O2411)</f>
        <v>0</v>
      </c>
      <c r="AI2411">
        <f>COUNTIF($Q$2:Q2411,Q2411)</f>
        <v>0</v>
      </c>
      <c r="AJ2411">
        <f>COUNTIF($S$2:S2411,S2411)</f>
        <v>0</v>
      </c>
      <c r="AK2411">
        <f t="shared" si="37"/>
        <v>3.244140625</v>
      </c>
      <c r="AL2411">
        <f>IF(AD2411="",0,COUNTIF($AD$2:AD2411,AD2411))</f>
        <v>21</v>
      </c>
    </row>
    <row r="2412" spans="1:38">
      <c r="A2412" t="s">
        <v>7074</v>
      </c>
      <c r="B2412" t="s">
        <v>22</v>
      </c>
      <c r="C2412">
        <v>200</v>
      </c>
      <c r="D2412" t="s">
        <v>54</v>
      </c>
      <c r="E2412"/>
      <c r="F2412">
        <v>0</v>
      </c>
      <c r="G2412"/>
      <c r="H2412"/>
      <c r="I2412">
        <v>0</v>
      </c>
      <c r="J2412">
        <v>0</v>
      </c>
      <c r="K2412"/>
      <c r="L2412">
        <v>0</v>
      </c>
      <c r="M2412"/>
      <c r="N2412">
        <v>0</v>
      </c>
      <c r="O2412"/>
      <c r="P2412">
        <v>0</v>
      </c>
      <c r="Q2412"/>
      <c r="R2412">
        <v>0</v>
      </c>
      <c r="S2412"/>
      <c r="T2412">
        <v>0</v>
      </c>
      <c r="U2412"/>
      <c r="V2412">
        <v>0</v>
      </c>
      <c r="W2412"/>
      <c r="X2412">
        <v>191</v>
      </c>
      <c r="Y2412"/>
      <c r="Z2412">
        <v>0</v>
      </c>
      <c r="AA2412">
        <v>2</v>
      </c>
      <c r="AB2412">
        <v>0</v>
      </c>
      <c r="AC2412">
        <v>0</v>
      </c>
      <c r="AD2412">
        <v>0</v>
      </c>
      <c r="AE2412">
        <f>COUNTIF($E$2:E2412,E2412)</f>
        <v>0</v>
      </c>
      <c r="AF2412">
        <f>COUNTIF($H$2:$H2412,H2412)</f>
        <v>0</v>
      </c>
      <c r="AG2412">
        <f>COUNTIF($M$2:M2412,M2412)</f>
        <v>0</v>
      </c>
      <c r="AH2412">
        <f>COUNTIF($O$2:O2412,O2412)</f>
        <v>0</v>
      </c>
      <c r="AI2412">
        <f>COUNTIF($Q$2:Q2412,Q2412)</f>
        <v>0</v>
      </c>
      <c r="AJ2412">
        <f>COUNTIF($S$2:S2412,S2412)</f>
        <v>0</v>
      </c>
      <c r="AK2412">
        <f t="shared" si="37"/>
        <v>0.1865234375</v>
      </c>
      <c r="AL2412">
        <f>IF(AD2412="",0,COUNTIF($AD$2:AD2412,AD2412))</f>
        <v>22</v>
      </c>
    </row>
    <row r="2413" spans="1:38">
      <c r="A2413" t="s">
        <v>7075</v>
      </c>
      <c r="B2413" t="s">
        <v>20</v>
      </c>
      <c r="C2413">
        <v>200</v>
      </c>
      <c r="D2413" t="s">
        <v>54</v>
      </c>
      <c r="E2413"/>
      <c r="F2413">
        <v>0</v>
      </c>
      <c r="G2413"/>
      <c r="H2413"/>
      <c r="I2413">
        <v>0</v>
      </c>
      <c r="J2413">
        <v>0</v>
      </c>
      <c r="K2413"/>
      <c r="L2413">
        <v>0</v>
      </c>
      <c r="M2413"/>
      <c r="N2413">
        <v>0</v>
      </c>
      <c r="O2413"/>
      <c r="P2413">
        <v>0</v>
      </c>
      <c r="Q2413"/>
      <c r="R2413">
        <v>0</v>
      </c>
      <c r="S2413"/>
      <c r="T2413">
        <v>0</v>
      </c>
      <c r="U2413"/>
      <c r="V2413">
        <v>0</v>
      </c>
      <c r="W2413"/>
      <c r="X2413">
        <v>3223</v>
      </c>
      <c r="Y2413"/>
      <c r="Z2413">
        <v>0</v>
      </c>
      <c r="AA2413">
        <v>2</v>
      </c>
      <c r="AB2413">
        <v>0</v>
      </c>
      <c r="AC2413">
        <v>0</v>
      </c>
      <c r="AD2413">
        <v>0</v>
      </c>
      <c r="AE2413">
        <f>COUNTIF($E$2:E2413,E2413)</f>
        <v>0</v>
      </c>
      <c r="AF2413">
        <f>COUNTIF($H$2:$H2413,H2413)</f>
        <v>0</v>
      </c>
      <c r="AG2413">
        <f>COUNTIF($M$2:M2413,M2413)</f>
        <v>0</v>
      </c>
      <c r="AH2413">
        <f>COUNTIF($O$2:O2413,O2413)</f>
        <v>0</v>
      </c>
      <c r="AI2413">
        <f>COUNTIF($Q$2:Q2413,Q2413)</f>
        <v>0</v>
      </c>
      <c r="AJ2413">
        <f>COUNTIF($S$2:S2413,S2413)</f>
        <v>0</v>
      </c>
      <c r="AK2413">
        <f t="shared" si="37"/>
        <v>3.1474609375</v>
      </c>
      <c r="AL2413">
        <f>IF(AD2413="",0,COUNTIF($AD$2:AD2413,AD2413))</f>
        <v>23</v>
      </c>
    </row>
    <row r="2414" spans="1:38">
      <c r="A2414" t="s">
        <v>7076</v>
      </c>
      <c r="B2414" t="s">
        <v>20</v>
      </c>
      <c r="C2414">
        <v>200</v>
      </c>
      <c r="D2414" t="s">
        <v>54</v>
      </c>
      <c r="E2414"/>
      <c r="F2414">
        <v>0</v>
      </c>
      <c r="G2414"/>
      <c r="H2414"/>
      <c r="I2414">
        <v>0</v>
      </c>
      <c r="J2414">
        <v>0</v>
      </c>
      <c r="K2414"/>
      <c r="L2414">
        <v>0</v>
      </c>
      <c r="M2414"/>
      <c r="N2414">
        <v>0</v>
      </c>
      <c r="O2414"/>
      <c r="P2414">
        <v>0</v>
      </c>
      <c r="Q2414"/>
      <c r="R2414">
        <v>0</v>
      </c>
      <c r="S2414"/>
      <c r="T2414">
        <v>0</v>
      </c>
      <c r="U2414"/>
      <c r="V2414">
        <v>0</v>
      </c>
      <c r="W2414"/>
      <c r="X2414">
        <v>87194</v>
      </c>
      <c r="Y2414"/>
      <c r="Z2414">
        <v>0</v>
      </c>
      <c r="AA2414">
        <v>3</v>
      </c>
      <c r="AB2414">
        <v>0</v>
      </c>
      <c r="AC2414">
        <v>0</v>
      </c>
      <c r="AD2414">
        <v>0</v>
      </c>
      <c r="AE2414">
        <f>COUNTIF($E$2:E2414,E2414)</f>
        <v>0</v>
      </c>
      <c r="AF2414">
        <f>COUNTIF($H$2:$H2414,H2414)</f>
        <v>0</v>
      </c>
      <c r="AG2414">
        <f>COUNTIF($M$2:M2414,M2414)</f>
        <v>0</v>
      </c>
      <c r="AH2414">
        <f>COUNTIF($O$2:O2414,O2414)</f>
        <v>0</v>
      </c>
      <c r="AI2414">
        <f>COUNTIF($Q$2:Q2414,Q2414)</f>
        <v>0</v>
      </c>
      <c r="AJ2414">
        <f>COUNTIF($S$2:S2414,S2414)</f>
        <v>0</v>
      </c>
      <c r="AK2414">
        <f t="shared" si="37"/>
        <v>85.150390625</v>
      </c>
      <c r="AL2414">
        <f>IF(AD2414="",0,COUNTIF($AD$2:AD2414,AD2414))</f>
        <v>24</v>
      </c>
    </row>
    <row r="2415" spans="1:38">
      <c r="A2415" t="s">
        <v>7077</v>
      </c>
      <c r="B2415" t="s">
        <v>20</v>
      </c>
      <c r="C2415">
        <v>200</v>
      </c>
      <c r="D2415" t="s">
        <v>54</v>
      </c>
      <c r="E2415"/>
      <c r="F2415">
        <v>0</v>
      </c>
      <c r="G2415"/>
      <c r="H2415"/>
      <c r="I2415">
        <v>0</v>
      </c>
      <c r="J2415">
        <v>0</v>
      </c>
      <c r="K2415"/>
      <c r="L2415">
        <v>0</v>
      </c>
      <c r="M2415"/>
      <c r="N2415">
        <v>0</v>
      </c>
      <c r="O2415"/>
      <c r="P2415">
        <v>0</v>
      </c>
      <c r="Q2415"/>
      <c r="R2415">
        <v>0</v>
      </c>
      <c r="S2415"/>
      <c r="T2415">
        <v>0</v>
      </c>
      <c r="U2415"/>
      <c r="V2415">
        <v>0</v>
      </c>
      <c r="W2415"/>
      <c r="X2415">
        <v>40277</v>
      </c>
      <c r="Y2415"/>
      <c r="Z2415">
        <v>0</v>
      </c>
      <c r="AA2415">
        <v>3</v>
      </c>
      <c r="AB2415">
        <v>0</v>
      </c>
      <c r="AC2415">
        <v>0</v>
      </c>
      <c r="AD2415">
        <v>0</v>
      </c>
      <c r="AE2415">
        <f>COUNTIF($E$2:E2415,E2415)</f>
        <v>0</v>
      </c>
      <c r="AF2415">
        <f>COUNTIF($H$2:$H2415,H2415)</f>
        <v>0</v>
      </c>
      <c r="AG2415">
        <f>COUNTIF($M$2:M2415,M2415)</f>
        <v>0</v>
      </c>
      <c r="AH2415">
        <f>COUNTIF($O$2:O2415,O2415)</f>
        <v>0</v>
      </c>
      <c r="AI2415">
        <f>COUNTIF($Q$2:Q2415,Q2415)</f>
        <v>0</v>
      </c>
      <c r="AJ2415">
        <f>COUNTIF($S$2:S2415,S2415)</f>
        <v>0</v>
      </c>
      <c r="AK2415">
        <f t="shared" si="37"/>
        <v>39.3330078125</v>
      </c>
      <c r="AL2415">
        <f>IF(AD2415="",0,COUNTIF($AD$2:AD2415,AD2415))</f>
        <v>25</v>
      </c>
    </row>
    <row r="2416" spans="1:38">
      <c r="A2416" t="s">
        <v>7078</v>
      </c>
      <c r="B2416" t="s">
        <v>20</v>
      </c>
      <c r="C2416">
        <v>200</v>
      </c>
      <c r="D2416" t="s">
        <v>54</v>
      </c>
      <c r="E2416"/>
      <c r="F2416">
        <v>0</v>
      </c>
      <c r="G2416"/>
      <c r="H2416"/>
      <c r="I2416">
        <v>0</v>
      </c>
      <c r="J2416">
        <v>0</v>
      </c>
      <c r="K2416"/>
      <c r="L2416">
        <v>0</v>
      </c>
      <c r="M2416"/>
      <c r="N2416">
        <v>0</v>
      </c>
      <c r="O2416"/>
      <c r="P2416">
        <v>0</v>
      </c>
      <c r="Q2416"/>
      <c r="R2416">
        <v>0</v>
      </c>
      <c r="S2416"/>
      <c r="T2416">
        <v>0</v>
      </c>
      <c r="U2416"/>
      <c r="V2416">
        <v>0</v>
      </c>
      <c r="W2416"/>
      <c r="X2416">
        <v>4083</v>
      </c>
      <c r="Y2416"/>
      <c r="Z2416">
        <v>0</v>
      </c>
      <c r="AA2416">
        <v>2</v>
      </c>
      <c r="AB2416">
        <v>0</v>
      </c>
      <c r="AC2416">
        <v>0</v>
      </c>
      <c r="AD2416">
        <v>0</v>
      </c>
      <c r="AE2416">
        <f>COUNTIF($E$2:E2416,E2416)</f>
        <v>0</v>
      </c>
      <c r="AF2416">
        <f>COUNTIF($H$2:$H2416,H2416)</f>
        <v>0</v>
      </c>
      <c r="AG2416">
        <f>COUNTIF($M$2:M2416,M2416)</f>
        <v>0</v>
      </c>
      <c r="AH2416">
        <f>COUNTIF($O$2:O2416,O2416)</f>
        <v>0</v>
      </c>
      <c r="AI2416">
        <f>COUNTIF($Q$2:Q2416,Q2416)</f>
        <v>0</v>
      </c>
      <c r="AJ2416">
        <f>COUNTIF($S$2:S2416,S2416)</f>
        <v>0</v>
      </c>
      <c r="AK2416">
        <f t="shared" si="37"/>
        <v>3.9873046875</v>
      </c>
      <c r="AL2416">
        <f>IF(AD2416="",0,COUNTIF($AD$2:AD2416,AD2416))</f>
        <v>26</v>
      </c>
    </row>
    <row r="2417" spans="1:38">
      <c r="A2417" t="s">
        <v>7079</v>
      </c>
      <c r="B2417" t="s">
        <v>20</v>
      </c>
      <c r="C2417">
        <v>200</v>
      </c>
      <c r="D2417" t="s">
        <v>54</v>
      </c>
      <c r="E2417"/>
      <c r="F2417">
        <v>0</v>
      </c>
      <c r="G2417"/>
      <c r="H2417"/>
      <c r="I2417">
        <v>0</v>
      </c>
      <c r="J2417">
        <v>0</v>
      </c>
      <c r="K2417"/>
      <c r="L2417">
        <v>0</v>
      </c>
      <c r="M2417"/>
      <c r="N2417">
        <v>0</v>
      </c>
      <c r="O2417"/>
      <c r="P2417">
        <v>0</v>
      </c>
      <c r="Q2417"/>
      <c r="R2417">
        <v>0</v>
      </c>
      <c r="S2417"/>
      <c r="T2417">
        <v>0</v>
      </c>
      <c r="U2417"/>
      <c r="V2417">
        <v>0</v>
      </c>
      <c r="W2417"/>
      <c r="X2417">
        <v>4208</v>
      </c>
      <c r="Y2417"/>
      <c r="Z2417">
        <v>0</v>
      </c>
      <c r="AA2417">
        <v>2</v>
      </c>
      <c r="AB2417">
        <v>0</v>
      </c>
      <c r="AC2417">
        <v>0</v>
      </c>
      <c r="AD2417">
        <v>0</v>
      </c>
      <c r="AE2417">
        <f>COUNTIF($E$2:E2417,E2417)</f>
        <v>0</v>
      </c>
      <c r="AF2417">
        <f>COUNTIF($H$2:$H2417,H2417)</f>
        <v>0</v>
      </c>
      <c r="AG2417">
        <f>COUNTIF($M$2:M2417,M2417)</f>
        <v>0</v>
      </c>
      <c r="AH2417">
        <f>COUNTIF($O$2:O2417,O2417)</f>
        <v>0</v>
      </c>
      <c r="AI2417">
        <f>COUNTIF($Q$2:Q2417,Q2417)</f>
        <v>0</v>
      </c>
      <c r="AJ2417">
        <f>COUNTIF($S$2:S2417,S2417)</f>
        <v>0</v>
      </c>
      <c r="AK2417">
        <f t="shared" si="37"/>
        <v>4.109375</v>
      </c>
      <c r="AL2417">
        <f>IF(AD2417="",0,COUNTIF($AD$2:AD2417,AD2417))</f>
        <v>27</v>
      </c>
    </row>
    <row r="2418" spans="1:38">
      <c r="A2418" t="s">
        <v>7080</v>
      </c>
      <c r="B2418" t="s">
        <v>20</v>
      </c>
      <c r="C2418">
        <v>200</v>
      </c>
      <c r="D2418" t="s">
        <v>54</v>
      </c>
      <c r="E2418"/>
      <c r="F2418">
        <v>0</v>
      </c>
      <c r="G2418"/>
      <c r="H2418"/>
      <c r="I2418">
        <v>0</v>
      </c>
      <c r="J2418">
        <v>0</v>
      </c>
      <c r="K2418"/>
      <c r="L2418">
        <v>0</v>
      </c>
      <c r="M2418"/>
      <c r="N2418">
        <v>0</v>
      </c>
      <c r="O2418"/>
      <c r="P2418">
        <v>0</v>
      </c>
      <c r="Q2418"/>
      <c r="R2418">
        <v>0</v>
      </c>
      <c r="S2418"/>
      <c r="T2418">
        <v>0</v>
      </c>
      <c r="U2418"/>
      <c r="V2418">
        <v>0</v>
      </c>
      <c r="W2418"/>
      <c r="X2418">
        <v>4231</v>
      </c>
      <c r="Y2418"/>
      <c r="Z2418">
        <v>0</v>
      </c>
      <c r="AA2418">
        <v>2</v>
      </c>
      <c r="AB2418">
        <v>0</v>
      </c>
      <c r="AC2418">
        <v>0</v>
      </c>
      <c r="AD2418">
        <v>0</v>
      </c>
      <c r="AE2418">
        <f>COUNTIF($E$2:E2418,E2418)</f>
        <v>0</v>
      </c>
      <c r="AF2418">
        <f>COUNTIF($H$2:$H2418,H2418)</f>
        <v>0</v>
      </c>
      <c r="AG2418">
        <f>COUNTIF($M$2:M2418,M2418)</f>
        <v>0</v>
      </c>
      <c r="AH2418">
        <f>COUNTIF($O$2:O2418,O2418)</f>
        <v>0</v>
      </c>
      <c r="AI2418">
        <f>COUNTIF($Q$2:Q2418,Q2418)</f>
        <v>0</v>
      </c>
      <c r="AJ2418">
        <f>COUNTIF($S$2:S2418,S2418)</f>
        <v>0</v>
      </c>
      <c r="AK2418">
        <f t="shared" si="37"/>
        <v>4.1318359375</v>
      </c>
      <c r="AL2418">
        <f>IF(AD2418="",0,COUNTIF($AD$2:AD2418,AD2418))</f>
        <v>28</v>
      </c>
    </row>
    <row r="2419" spans="1:38">
      <c r="A2419" t="s">
        <v>7081</v>
      </c>
      <c r="B2419" t="s">
        <v>20</v>
      </c>
      <c r="C2419">
        <v>200</v>
      </c>
      <c r="D2419" t="s">
        <v>54</v>
      </c>
      <c r="E2419"/>
      <c r="F2419">
        <v>0</v>
      </c>
      <c r="G2419"/>
      <c r="H2419"/>
      <c r="I2419">
        <v>0</v>
      </c>
      <c r="J2419">
        <v>0</v>
      </c>
      <c r="K2419"/>
      <c r="L2419">
        <v>0</v>
      </c>
      <c r="M2419"/>
      <c r="N2419">
        <v>0</v>
      </c>
      <c r="O2419"/>
      <c r="P2419">
        <v>0</v>
      </c>
      <c r="Q2419"/>
      <c r="R2419">
        <v>0</v>
      </c>
      <c r="S2419"/>
      <c r="T2419">
        <v>0</v>
      </c>
      <c r="U2419"/>
      <c r="V2419">
        <v>0</v>
      </c>
      <c r="W2419"/>
      <c r="X2419">
        <v>70622</v>
      </c>
      <c r="Y2419"/>
      <c r="Z2419">
        <v>0</v>
      </c>
      <c r="AA2419">
        <v>2</v>
      </c>
      <c r="AB2419">
        <v>0</v>
      </c>
      <c r="AC2419">
        <v>0</v>
      </c>
      <c r="AD2419">
        <v>0</v>
      </c>
      <c r="AE2419">
        <f>COUNTIF($E$2:E2419,E2419)</f>
        <v>0</v>
      </c>
      <c r="AF2419">
        <f>COUNTIF($H$2:$H2419,H2419)</f>
        <v>0</v>
      </c>
      <c r="AG2419">
        <f>COUNTIF($M$2:M2419,M2419)</f>
        <v>0</v>
      </c>
      <c r="AH2419">
        <f>COUNTIF($O$2:O2419,O2419)</f>
        <v>0</v>
      </c>
      <c r="AI2419">
        <f>COUNTIF($Q$2:Q2419,Q2419)</f>
        <v>0</v>
      </c>
      <c r="AJ2419">
        <f>COUNTIF($S$2:S2419,S2419)</f>
        <v>0</v>
      </c>
      <c r="AK2419">
        <f t="shared" si="37"/>
        <v>68.966796875</v>
      </c>
      <c r="AL2419">
        <f>IF(AD2419="",0,COUNTIF($AD$2:AD2419,AD2419))</f>
        <v>29</v>
      </c>
    </row>
    <row r="2420" spans="1:38">
      <c r="A2420" t="s">
        <v>7082</v>
      </c>
      <c r="B2420" t="s">
        <v>20</v>
      </c>
      <c r="C2420">
        <v>200</v>
      </c>
      <c r="D2420" t="s">
        <v>54</v>
      </c>
      <c r="E2420"/>
      <c r="F2420">
        <v>0</v>
      </c>
      <c r="G2420"/>
      <c r="H2420"/>
      <c r="I2420">
        <v>0</v>
      </c>
      <c r="J2420">
        <v>0</v>
      </c>
      <c r="K2420"/>
      <c r="L2420">
        <v>0</v>
      </c>
      <c r="M2420"/>
      <c r="N2420">
        <v>0</v>
      </c>
      <c r="O2420"/>
      <c r="P2420">
        <v>0</v>
      </c>
      <c r="Q2420"/>
      <c r="R2420">
        <v>0</v>
      </c>
      <c r="S2420"/>
      <c r="T2420">
        <v>0</v>
      </c>
      <c r="U2420"/>
      <c r="V2420">
        <v>0</v>
      </c>
      <c r="W2420"/>
      <c r="X2420">
        <v>68164</v>
      </c>
      <c r="Y2420"/>
      <c r="Z2420">
        <v>0</v>
      </c>
      <c r="AA2420">
        <v>2</v>
      </c>
      <c r="AB2420">
        <v>0</v>
      </c>
      <c r="AC2420">
        <v>0</v>
      </c>
      <c r="AD2420">
        <v>0</v>
      </c>
      <c r="AE2420">
        <f>COUNTIF($E$2:E2420,E2420)</f>
        <v>0</v>
      </c>
      <c r="AF2420">
        <f>COUNTIF($H$2:$H2420,H2420)</f>
        <v>0</v>
      </c>
      <c r="AG2420">
        <f>COUNTIF($M$2:M2420,M2420)</f>
        <v>0</v>
      </c>
      <c r="AH2420">
        <f>COUNTIF($O$2:O2420,O2420)</f>
        <v>0</v>
      </c>
      <c r="AI2420">
        <f>COUNTIF($Q$2:Q2420,Q2420)</f>
        <v>0</v>
      </c>
      <c r="AJ2420">
        <f>COUNTIF($S$2:S2420,S2420)</f>
        <v>0</v>
      </c>
      <c r="AK2420">
        <f t="shared" si="37"/>
        <v>66.56640625</v>
      </c>
      <c r="AL2420">
        <f>IF(AD2420="",0,COUNTIF($AD$2:AD2420,AD2420))</f>
        <v>30</v>
      </c>
    </row>
    <row r="2421" spans="1:38">
      <c r="A2421" t="s">
        <v>7083</v>
      </c>
      <c r="B2421" t="s">
        <v>20</v>
      </c>
      <c r="C2421">
        <v>200</v>
      </c>
      <c r="D2421" t="s">
        <v>54</v>
      </c>
      <c r="E2421"/>
      <c r="F2421">
        <v>0</v>
      </c>
      <c r="G2421"/>
      <c r="H2421"/>
      <c r="I2421">
        <v>0</v>
      </c>
      <c r="J2421">
        <v>0</v>
      </c>
      <c r="K2421"/>
      <c r="L2421">
        <v>0</v>
      </c>
      <c r="M2421"/>
      <c r="N2421">
        <v>0</v>
      </c>
      <c r="O2421"/>
      <c r="P2421">
        <v>0</v>
      </c>
      <c r="Q2421"/>
      <c r="R2421">
        <v>0</v>
      </c>
      <c r="S2421"/>
      <c r="T2421">
        <v>0</v>
      </c>
      <c r="U2421"/>
      <c r="V2421">
        <v>0</v>
      </c>
      <c r="W2421"/>
      <c r="X2421">
        <v>49026</v>
      </c>
      <c r="Y2421"/>
      <c r="Z2421">
        <v>0</v>
      </c>
      <c r="AA2421">
        <v>3</v>
      </c>
      <c r="AB2421">
        <v>0</v>
      </c>
      <c r="AC2421">
        <v>0</v>
      </c>
      <c r="AD2421">
        <v>0</v>
      </c>
      <c r="AE2421">
        <f>COUNTIF($E$2:E2421,E2421)</f>
        <v>0</v>
      </c>
      <c r="AF2421">
        <f>COUNTIF($H$2:$H2421,H2421)</f>
        <v>0</v>
      </c>
      <c r="AG2421">
        <f>COUNTIF($M$2:M2421,M2421)</f>
        <v>0</v>
      </c>
      <c r="AH2421">
        <f>COUNTIF($O$2:O2421,O2421)</f>
        <v>0</v>
      </c>
      <c r="AI2421">
        <f>COUNTIF($Q$2:Q2421,Q2421)</f>
        <v>0</v>
      </c>
      <c r="AJ2421">
        <f>COUNTIF($S$2:S2421,S2421)</f>
        <v>0</v>
      </c>
      <c r="AK2421">
        <f t="shared" si="37"/>
        <v>47.876953125</v>
      </c>
      <c r="AL2421">
        <f>IF(AD2421="",0,COUNTIF($AD$2:AD2421,AD2421))</f>
        <v>31</v>
      </c>
    </row>
    <row r="2422" spans="1:38">
      <c r="A2422" t="s">
        <v>7084</v>
      </c>
      <c r="B2422" t="s">
        <v>20</v>
      </c>
      <c r="C2422">
        <v>200</v>
      </c>
      <c r="D2422" t="s">
        <v>54</v>
      </c>
      <c r="E2422"/>
      <c r="F2422">
        <v>0</v>
      </c>
      <c r="G2422"/>
      <c r="H2422"/>
      <c r="I2422">
        <v>0</v>
      </c>
      <c r="J2422">
        <v>0</v>
      </c>
      <c r="K2422"/>
      <c r="L2422">
        <v>0</v>
      </c>
      <c r="M2422"/>
      <c r="N2422">
        <v>0</v>
      </c>
      <c r="O2422"/>
      <c r="P2422">
        <v>0</v>
      </c>
      <c r="Q2422"/>
      <c r="R2422">
        <v>0</v>
      </c>
      <c r="S2422"/>
      <c r="T2422">
        <v>0</v>
      </c>
      <c r="U2422"/>
      <c r="V2422">
        <v>0</v>
      </c>
      <c r="W2422"/>
      <c r="X2422">
        <v>73373</v>
      </c>
      <c r="Y2422"/>
      <c r="Z2422">
        <v>0</v>
      </c>
      <c r="AA2422">
        <v>3</v>
      </c>
      <c r="AB2422">
        <v>0</v>
      </c>
      <c r="AC2422">
        <v>0</v>
      </c>
      <c r="AD2422">
        <v>0</v>
      </c>
      <c r="AE2422">
        <f>COUNTIF($E$2:E2422,E2422)</f>
        <v>0</v>
      </c>
      <c r="AF2422">
        <f>COUNTIF($H$2:$H2422,H2422)</f>
        <v>0</v>
      </c>
      <c r="AG2422">
        <f>COUNTIF($M$2:M2422,M2422)</f>
        <v>0</v>
      </c>
      <c r="AH2422">
        <f>COUNTIF($O$2:O2422,O2422)</f>
        <v>0</v>
      </c>
      <c r="AI2422">
        <f>COUNTIF($Q$2:Q2422,Q2422)</f>
        <v>0</v>
      </c>
      <c r="AJ2422">
        <f>COUNTIF($S$2:S2422,S2422)</f>
        <v>0</v>
      </c>
      <c r="AK2422">
        <f t="shared" si="37"/>
        <v>71.6533203125</v>
      </c>
      <c r="AL2422">
        <f>IF(AD2422="",0,COUNTIF($AD$2:AD2422,AD2422))</f>
        <v>32</v>
      </c>
    </row>
    <row r="2423" spans="1:38">
      <c r="A2423" t="s">
        <v>7085</v>
      </c>
      <c r="B2423" t="s">
        <v>22</v>
      </c>
      <c r="C2423">
        <v>200</v>
      </c>
      <c r="D2423" t="s">
        <v>54</v>
      </c>
      <c r="E2423"/>
      <c r="F2423">
        <v>0</v>
      </c>
      <c r="G2423"/>
      <c r="H2423"/>
      <c r="I2423">
        <v>0</v>
      </c>
      <c r="J2423">
        <v>0</v>
      </c>
      <c r="K2423"/>
      <c r="L2423">
        <v>0</v>
      </c>
      <c r="M2423"/>
      <c r="N2423">
        <v>0</v>
      </c>
      <c r="O2423"/>
      <c r="P2423">
        <v>0</v>
      </c>
      <c r="Q2423"/>
      <c r="R2423">
        <v>0</v>
      </c>
      <c r="S2423"/>
      <c r="T2423">
        <v>0</v>
      </c>
      <c r="U2423"/>
      <c r="V2423">
        <v>0</v>
      </c>
      <c r="W2423"/>
      <c r="X2423">
        <v>37560</v>
      </c>
      <c r="Y2423"/>
      <c r="Z2423">
        <v>0</v>
      </c>
      <c r="AA2423">
        <v>2</v>
      </c>
      <c r="AB2423">
        <v>0</v>
      </c>
      <c r="AC2423">
        <v>0</v>
      </c>
      <c r="AD2423">
        <v>0</v>
      </c>
      <c r="AE2423">
        <f>COUNTIF($E$2:E2423,E2423)</f>
        <v>0</v>
      </c>
      <c r="AF2423">
        <f>COUNTIF($H$2:$H2423,H2423)</f>
        <v>0</v>
      </c>
      <c r="AG2423">
        <f>COUNTIF($M$2:M2423,M2423)</f>
        <v>0</v>
      </c>
      <c r="AH2423">
        <f>COUNTIF($O$2:O2423,O2423)</f>
        <v>0</v>
      </c>
      <c r="AI2423">
        <f>COUNTIF($Q$2:Q2423,Q2423)</f>
        <v>0</v>
      </c>
      <c r="AJ2423">
        <f>COUNTIF($S$2:S2423,S2423)</f>
        <v>0</v>
      </c>
      <c r="AK2423">
        <f t="shared" si="37"/>
        <v>36.6796875</v>
      </c>
      <c r="AL2423">
        <f>IF(AD2423="",0,COUNTIF($AD$2:AD2423,AD2423))</f>
        <v>33</v>
      </c>
    </row>
    <row r="2424" spans="1:38">
      <c r="A2424" t="s">
        <v>7086</v>
      </c>
      <c r="B2424" t="s">
        <v>20</v>
      </c>
      <c r="C2424">
        <v>200</v>
      </c>
      <c r="D2424" t="s">
        <v>54</v>
      </c>
      <c r="E2424"/>
      <c r="F2424">
        <v>0</v>
      </c>
      <c r="G2424"/>
      <c r="H2424"/>
      <c r="I2424">
        <v>0</v>
      </c>
      <c r="J2424">
        <v>0</v>
      </c>
      <c r="K2424"/>
      <c r="L2424">
        <v>0</v>
      </c>
      <c r="M2424"/>
      <c r="N2424">
        <v>0</v>
      </c>
      <c r="O2424"/>
      <c r="P2424">
        <v>0</v>
      </c>
      <c r="Q2424"/>
      <c r="R2424">
        <v>0</v>
      </c>
      <c r="S2424"/>
      <c r="T2424">
        <v>0</v>
      </c>
      <c r="U2424"/>
      <c r="V2424">
        <v>0</v>
      </c>
      <c r="W2424"/>
      <c r="X2424">
        <v>3991</v>
      </c>
      <c r="Y2424"/>
      <c r="Z2424">
        <v>0</v>
      </c>
      <c r="AA2424">
        <v>2</v>
      </c>
      <c r="AB2424">
        <v>0</v>
      </c>
      <c r="AC2424">
        <v>0</v>
      </c>
      <c r="AD2424">
        <v>0</v>
      </c>
      <c r="AE2424">
        <f>COUNTIF($E$2:E2424,E2424)</f>
        <v>0</v>
      </c>
      <c r="AF2424">
        <f>COUNTIF($H$2:$H2424,H2424)</f>
        <v>0</v>
      </c>
      <c r="AG2424">
        <f>COUNTIF($M$2:M2424,M2424)</f>
        <v>0</v>
      </c>
      <c r="AH2424">
        <f>COUNTIF($O$2:O2424,O2424)</f>
        <v>0</v>
      </c>
      <c r="AI2424">
        <f>COUNTIF($Q$2:Q2424,Q2424)</f>
        <v>0</v>
      </c>
      <c r="AJ2424">
        <f>COUNTIF($S$2:S2424,S2424)</f>
        <v>0</v>
      </c>
      <c r="AK2424">
        <f t="shared" si="37"/>
        <v>3.8974609375</v>
      </c>
      <c r="AL2424">
        <f>IF(AD2424="",0,COUNTIF($AD$2:AD2424,AD2424))</f>
        <v>34</v>
      </c>
    </row>
    <row r="2425" spans="1:38">
      <c r="A2425" t="s">
        <v>7087</v>
      </c>
      <c r="B2425" t="s">
        <v>20</v>
      </c>
      <c r="C2425">
        <v>200</v>
      </c>
      <c r="D2425" t="s">
        <v>54</v>
      </c>
      <c r="E2425"/>
      <c r="F2425">
        <v>0</v>
      </c>
      <c r="G2425"/>
      <c r="H2425"/>
      <c r="I2425">
        <v>0</v>
      </c>
      <c r="J2425">
        <v>0</v>
      </c>
      <c r="K2425"/>
      <c r="L2425">
        <v>0</v>
      </c>
      <c r="M2425"/>
      <c r="N2425">
        <v>0</v>
      </c>
      <c r="O2425"/>
      <c r="P2425">
        <v>0</v>
      </c>
      <c r="Q2425"/>
      <c r="R2425">
        <v>0</v>
      </c>
      <c r="S2425"/>
      <c r="T2425">
        <v>0</v>
      </c>
      <c r="U2425"/>
      <c r="V2425">
        <v>0</v>
      </c>
      <c r="W2425"/>
      <c r="X2425">
        <v>6387</v>
      </c>
      <c r="Y2425"/>
      <c r="Z2425">
        <v>0</v>
      </c>
      <c r="AA2425">
        <v>2</v>
      </c>
      <c r="AB2425">
        <v>0</v>
      </c>
      <c r="AC2425">
        <v>0</v>
      </c>
      <c r="AD2425">
        <v>0</v>
      </c>
      <c r="AE2425">
        <f>COUNTIF($E$2:E2425,E2425)</f>
        <v>0</v>
      </c>
      <c r="AF2425">
        <f>COUNTIF($H$2:$H2425,H2425)</f>
        <v>0</v>
      </c>
      <c r="AG2425">
        <f>COUNTIF($M$2:M2425,M2425)</f>
        <v>0</v>
      </c>
      <c r="AH2425">
        <f>COUNTIF($O$2:O2425,O2425)</f>
        <v>0</v>
      </c>
      <c r="AI2425">
        <f>COUNTIF($Q$2:Q2425,Q2425)</f>
        <v>0</v>
      </c>
      <c r="AJ2425">
        <f>COUNTIF($S$2:S2425,S2425)</f>
        <v>0</v>
      </c>
      <c r="AK2425">
        <f t="shared" si="37"/>
        <v>6.2373046875</v>
      </c>
      <c r="AL2425">
        <f>IF(AD2425="",0,COUNTIF($AD$2:AD2425,AD2425))</f>
        <v>35</v>
      </c>
    </row>
    <row r="2426" spans="1:38">
      <c r="A2426" t="s">
        <v>7088</v>
      </c>
      <c r="B2426" t="s">
        <v>22</v>
      </c>
      <c r="C2426">
        <v>200</v>
      </c>
      <c r="D2426" t="s">
        <v>54</v>
      </c>
      <c r="E2426"/>
      <c r="F2426">
        <v>0</v>
      </c>
      <c r="G2426"/>
      <c r="H2426"/>
      <c r="I2426">
        <v>0</v>
      </c>
      <c r="J2426">
        <v>0</v>
      </c>
      <c r="K2426"/>
      <c r="L2426">
        <v>0</v>
      </c>
      <c r="M2426"/>
      <c r="N2426">
        <v>0</v>
      </c>
      <c r="O2426"/>
      <c r="P2426">
        <v>0</v>
      </c>
      <c r="Q2426"/>
      <c r="R2426">
        <v>0</v>
      </c>
      <c r="S2426"/>
      <c r="T2426">
        <v>0</v>
      </c>
      <c r="U2426"/>
      <c r="V2426">
        <v>0</v>
      </c>
      <c r="W2426"/>
      <c r="X2426">
        <v>260</v>
      </c>
      <c r="Y2426"/>
      <c r="Z2426">
        <v>0</v>
      </c>
      <c r="AA2426">
        <v>1</v>
      </c>
      <c r="AB2426">
        <v>0</v>
      </c>
      <c r="AC2426">
        <v>0</v>
      </c>
      <c r="AD2426">
        <v>0</v>
      </c>
      <c r="AE2426">
        <f>COUNTIF($E$2:E2426,E2426)</f>
        <v>0</v>
      </c>
      <c r="AF2426">
        <f>COUNTIF($H$2:$H2426,H2426)</f>
        <v>0</v>
      </c>
      <c r="AG2426">
        <f>COUNTIF($M$2:M2426,M2426)</f>
        <v>0</v>
      </c>
      <c r="AH2426">
        <f>COUNTIF($O$2:O2426,O2426)</f>
        <v>0</v>
      </c>
      <c r="AI2426">
        <f>COUNTIF($Q$2:Q2426,Q2426)</f>
        <v>0</v>
      </c>
      <c r="AJ2426">
        <f>COUNTIF($S$2:S2426,S2426)</f>
        <v>0</v>
      </c>
      <c r="AK2426">
        <f t="shared" si="37"/>
        <v>0.25390625</v>
      </c>
      <c r="AL2426">
        <f>IF(AD2426="",0,COUNTIF($AD$2:AD2426,AD2426))</f>
        <v>36</v>
      </c>
    </row>
    <row r="2427" spans="1:38">
      <c r="A2427" t="s">
        <v>7089</v>
      </c>
      <c r="B2427" t="s">
        <v>21</v>
      </c>
      <c r="C2427">
        <v>200</v>
      </c>
      <c r="D2427" t="s">
        <v>54</v>
      </c>
      <c r="E2427"/>
      <c r="F2427">
        <v>0</v>
      </c>
      <c r="G2427"/>
      <c r="H2427"/>
      <c r="I2427">
        <v>0</v>
      </c>
      <c r="J2427">
        <v>0</v>
      </c>
      <c r="K2427"/>
      <c r="L2427">
        <v>0</v>
      </c>
      <c r="M2427"/>
      <c r="N2427">
        <v>0</v>
      </c>
      <c r="O2427"/>
      <c r="P2427">
        <v>0</v>
      </c>
      <c r="Q2427"/>
      <c r="R2427">
        <v>0</v>
      </c>
      <c r="S2427"/>
      <c r="T2427">
        <v>0</v>
      </c>
      <c r="U2427"/>
      <c r="V2427">
        <v>0</v>
      </c>
      <c r="W2427"/>
      <c r="X2427">
        <v>43</v>
      </c>
      <c r="Y2427"/>
      <c r="Z2427">
        <v>0</v>
      </c>
      <c r="AA2427">
        <v>1</v>
      </c>
      <c r="AB2427">
        <v>0</v>
      </c>
      <c r="AC2427">
        <v>0</v>
      </c>
      <c r="AD2427">
        <v>0</v>
      </c>
      <c r="AE2427">
        <f>COUNTIF($E$2:E2427,E2427)</f>
        <v>0</v>
      </c>
      <c r="AF2427">
        <f>COUNTIF($H$2:$H2427,H2427)</f>
        <v>0</v>
      </c>
      <c r="AG2427">
        <f>COUNTIF($M$2:M2427,M2427)</f>
        <v>0</v>
      </c>
      <c r="AH2427">
        <f>COUNTIF($O$2:O2427,O2427)</f>
        <v>0</v>
      </c>
      <c r="AI2427">
        <f>COUNTIF($Q$2:Q2427,Q2427)</f>
        <v>0</v>
      </c>
      <c r="AJ2427">
        <f>COUNTIF($S$2:S2427,S2427)</f>
        <v>0</v>
      </c>
      <c r="AK2427">
        <f t="shared" si="37"/>
        <v>4.19921875E-2</v>
      </c>
      <c r="AL2427">
        <f>IF(AD2427="",0,COUNTIF($AD$2:AD2427,AD2427))</f>
        <v>37</v>
      </c>
    </row>
    <row r="2428" spans="1:38">
      <c r="A2428" t="s">
        <v>7090</v>
      </c>
      <c r="B2428" t="s">
        <v>20</v>
      </c>
      <c r="C2428">
        <v>200</v>
      </c>
      <c r="D2428" t="s">
        <v>54</v>
      </c>
      <c r="E2428"/>
      <c r="F2428">
        <v>0</v>
      </c>
      <c r="G2428"/>
      <c r="H2428"/>
      <c r="I2428">
        <v>0</v>
      </c>
      <c r="J2428">
        <v>0</v>
      </c>
      <c r="K2428"/>
      <c r="L2428">
        <v>0</v>
      </c>
      <c r="M2428"/>
      <c r="N2428">
        <v>0</v>
      </c>
      <c r="O2428"/>
      <c r="P2428">
        <v>0</v>
      </c>
      <c r="Q2428"/>
      <c r="R2428">
        <v>0</v>
      </c>
      <c r="S2428"/>
      <c r="T2428">
        <v>0</v>
      </c>
      <c r="U2428"/>
      <c r="V2428">
        <v>0</v>
      </c>
      <c r="W2428"/>
      <c r="X2428">
        <v>51423</v>
      </c>
      <c r="Y2428"/>
      <c r="Z2428">
        <v>0</v>
      </c>
      <c r="AA2428">
        <v>3</v>
      </c>
      <c r="AB2428">
        <v>0</v>
      </c>
      <c r="AC2428">
        <v>0</v>
      </c>
      <c r="AD2428">
        <v>0</v>
      </c>
      <c r="AE2428">
        <f>COUNTIF($E$2:E2428,E2428)</f>
        <v>0</v>
      </c>
      <c r="AF2428">
        <f>COUNTIF($H$2:$H2428,H2428)</f>
        <v>0</v>
      </c>
      <c r="AG2428">
        <f>COUNTIF($M$2:M2428,M2428)</f>
        <v>0</v>
      </c>
      <c r="AH2428">
        <f>COUNTIF($O$2:O2428,O2428)</f>
        <v>0</v>
      </c>
      <c r="AI2428">
        <f>COUNTIF($Q$2:Q2428,Q2428)</f>
        <v>0</v>
      </c>
      <c r="AJ2428">
        <f>COUNTIF($S$2:S2428,S2428)</f>
        <v>0</v>
      </c>
      <c r="AK2428">
        <f t="shared" si="37"/>
        <v>50.2177734375</v>
      </c>
      <c r="AL2428">
        <f>IF(AD2428="",0,COUNTIF($AD$2:AD2428,AD2428))</f>
        <v>38</v>
      </c>
    </row>
    <row r="2429" spans="1:38">
      <c r="A2429" t="s">
        <v>7091</v>
      </c>
      <c r="B2429" t="s">
        <v>22</v>
      </c>
      <c r="C2429">
        <v>200</v>
      </c>
      <c r="D2429" t="s">
        <v>54</v>
      </c>
      <c r="E2429"/>
      <c r="F2429">
        <v>0</v>
      </c>
      <c r="G2429"/>
      <c r="H2429"/>
      <c r="I2429">
        <v>0</v>
      </c>
      <c r="J2429">
        <v>0</v>
      </c>
      <c r="K2429"/>
      <c r="L2429">
        <v>0</v>
      </c>
      <c r="M2429"/>
      <c r="N2429">
        <v>0</v>
      </c>
      <c r="O2429"/>
      <c r="P2429">
        <v>0</v>
      </c>
      <c r="Q2429"/>
      <c r="R2429">
        <v>0</v>
      </c>
      <c r="S2429"/>
      <c r="T2429">
        <v>0</v>
      </c>
      <c r="U2429"/>
      <c r="V2429">
        <v>0</v>
      </c>
      <c r="W2429"/>
      <c r="X2429">
        <v>61641</v>
      </c>
      <c r="Y2429"/>
      <c r="Z2429">
        <v>0</v>
      </c>
      <c r="AA2429">
        <v>1</v>
      </c>
      <c r="AB2429">
        <v>0</v>
      </c>
      <c r="AC2429">
        <v>0</v>
      </c>
      <c r="AD2429">
        <v>0</v>
      </c>
      <c r="AE2429">
        <f>COUNTIF($E$2:E2429,E2429)</f>
        <v>0</v>
      </c>
      <c r="AF2429">
        <f>COUNTIF($H$2:$H2429,H2429)</f>
        <v>0</v>
      </c>
      <c r="AG2429">
        <f>COUNTIF($M$2:M2429,M2429)</f>
        <v>0</v>
      </c>
      <c r="AH2429">
        <f>COUNTIF($O$2:O2429,O2429)</f>
        <v>0</v>
      </c>
      <c r="AI2429">
        <f>COUNTIF($Q$2:Q2429,Q2429)</f>
        <v>0</v>
      </c>
      <c r="AJ2429">
        <f>COUNTIF($S$2:S2429,S2429)</f>
        <v>0</v>
      </c>
      <c r="AK2429">
        <f t="shared" si="37"/>
        <v>60.1962890625</v>
      </c>
      <c r="AL2429">
        <f>IF(AD2429="",0,COUNTIF($AD$2:AD2429,AD2429))</f>
        <v>39</v>
      </c>
    </row>
    <row r="2430" spans="1:38">
      <c r="A2430" t="s">
        <v>7092</v>
      </c>
      <c r="B2430" t="s">
        <v>20</v>
      </c>
      <c r="C2430">
        <v>200</v>
      </c>
      <c r="D2430" t="s">
        <v>54</v>
      </c>
      <c r="E2430"/>
      <c r="F2430">
        <v>0</v>
      </c>
      <c r="G2430"/>
      <c r="H2430"/>
      <c r="I2430">
        <v>0</v>
      </c>
      <c r="J2430">
        <v>0</v>
      </c>
      <c r="K2430"/>
      <c r="L2430">
        <v>0</v>
      </c>
      <c r="M2430"/>
      <c r="N2430">
        <v>0</v>
      </c>
      <c r="O2430"/>
      <c r="P2430">
        <v>0</v>
      </c>
      <c r="Q2430"/>
      <c r="R2430">
        <v>0</v>
      </c>
      <c r="S2430"/>
      <c r="T2430">
        <v>0</v>
      </c>
      <c r="U2430"/>
      <c r="V2430">
        <v>0</v>
      </c>
      <c r="W2430"/>
      <c r="X2430">
        <v>76514</v>
      </c>
      <c r="Y2430"/>
      <c r="Z2430">
        <v>0</v>
      </c>
      <c r="AA2430">
        <v>2</v>
      </c>
      <c r="AB2430">
        <v>0</v>
      </c>
      <c r="AC2430">
        <v>0</v>
      </c>
      <c r="AD2430">
        <v>0</v>
      </c>
      <c r="AE2430">
        <f>COUNTIF($E$2:E2430,E2430)</f>
        <v>0</v>
      </c>
      <c r="AF2430">
        <f>COUNTIF($H$2:$H2430,H2430)</f>
        <v>0</v>
      </c>
      <c r="AG2430">
        <f>COUNTIF($M$2:M2430,M2430)</f>
        <v>0</v>
      </c>
      <c r="AH2430">
        <f>COUNTIF($O$2:O2430,O2430)</f>
        <v>0</v>
      </c>
      <c r="AI2430">
        <f>COUNTIF($Q$2:Q2430,Q2430)</f>
        <v>0</v>
      </c>
      <c r="AJ2430">
        <f>COUNTIF($S$2:S2430,S2430)</f>
        <v>0</v>
      </c>
      <c r="AK2430">
        <f t="shared" si="37"/>
        <v>74.720703125</v>
      </c>
      <c r="AL2430">
        <f>IF(AD2430="",0,COUNTIF($AD$2:AD2430,AD2430))</f>
        <v>40</v>
      </c>
    </row>
    <row r="2431" spans="1:38">
      <c r="A2431" t="s">
        <v>7093</v>
      </c>
      <c r="B2431" t="s">
        <v>20</v>
      </c>
      <c r="C2431">
        <v>200</v>
      </c>
      <c r="D2431" t="s">
        <v>54</v>
      </c>
      <c r="E2431"/>
      <c r="F2431">
        <v>0</v>
      </c>
      <c r="G2431"/>
      <c r="H2431"/>
      <c r="I2431">
        <v>0</v>
      </c>
      <c r="J2431">
        <v>0</v>
      </c>
      <c r="K2431"/>
      <c r="L2431">
        <v>0</v>
      </c>
      <c r="M2431"/>
      <c r="N2431">
        <v>0</v>
      </c>
      <c r="O2431"/>
      <c r="P2431">
        <v>0</v>
      </c>
      <c r="Q2431"/>
      <c r="R2431">
        <v>0</v>
      </c>
      <c r="S2431"/>
      <c r="T2431">
        <v>0</v>
      </c>
      <c r="U2431"/>
      <c r="V2431">
        <v>0</v>
      </c>
      <c r="W2431"/>
      <c r="X2431">
        <v>11133</v>
      </c>
      <c r="Y2431"/>
      <c r="Z2431">
        <v>0</v>
      </c>
      <c r="AA2431">
        <v>2</v>
      </c>
      <c r="AB2431">
        <v>0</v>
      </c>
      <c r="AC2431">
        <v>0</v>
      </c>
      <c r="AD2431">
        <v>0</v>
      </c>
      <c r="AE2431">
        <f>COUNTIF($E$2:E2431,E2431)</f>
        <v>0</v>
      </c>
      <c r="AF2431">
        <f>COUNTIF($H$2:$H2431,H2431)</f>
        <v>0</v>
      </c>
      <c r="AG2431">
        <f>COUNTIF($M$2:M2431,M2431)</f>
        <v>0</v>
      </c>
      <c r="AH2431">
        <f>COUNTIF($O$2:O2431,O2431)</f>
        <v>0</v>
      </c>
      <c r="AI2431">
        <f>COUNTIF($Q$2:Q2431,Q2431)</f>
        <v>0</v>
      </c>
      <c r="AJ2431">
        <f>COUNTIF($S$2:S2431,S2431)</f>
        <v>0</v>
      </c>
      <c r="AK2431">
        <f t="shared" si="37"/>
        <v>10.8720703125</v>
      </c>
      <c r="AL2431">
        <f>IF(AD2431="",0,COUNTIF($AD$2:AD2431,AD2431))</f>
        <v>41</v>
      </c>
    </row>
    <row r="2432" spans="1:38">
      <c r="A2432" t="s">
        <v>7094</v>
      </c>
      <c r="B2432" t="s">
        <v>22</v>
      </c>
      <c r="C2432">
        <v>200</v>
      </c>
      <c r="D2432" t="s">
        <v>54</v>
      </c>
      <c r="E2432"/>
      <c r="F2432">
        <v>0</v>
      </c>
      <c r="G2432"/>
      <c r="H2432"/>
      <c r="I2432">
        <v>0</v>
      </c>
      <c r="J2432">
        <v>0</v>
      </c>
      <c r="K2432"/>
      <c r="L2432">
        <v>0</v>
      </c>
      <c r="M2432"/>
      <c r="N2432">
        <v>0</v>
      </c>
      <c r="O2432"/>
      <c r="P2432">
        <v>0</v>
      </c>
      <c r="Q2432"/>
      <c r="R2432">
        <v>0</v>
      </c>
      <c r="S2432"/>
      <c r="T2432">
        <v>0</v>
      </c>
      <c r="U2432"/>
      <c r="V2432">
        <v>0</v>
      </c>
      <c r="W2432"/>
      <c r="X2432">
        <v>26476</v>
      </c>
      <c r="Y2432"/>
      <c r="Z2432">
        <v>0</v>
      </c>
      <c r="AA2432">
        <v>1</v>
      </c>
      <c r="AB2432">
        <v>0</v>
      </c>
      <c r="AC2432">
        <v>0</v>
      </c>
      <c r="AD2432">
        <v>0</v>
      </c>
      <c r="AE2432">
        <f>COUNTIF($E$2:E2432,E2432)</f>
        <v>0</v>
      </c>
      <c r="AF2432">
        <f>COUNTIF($H$2:$H2432,H2432)</f>
        <v>0</v>
      </c>
      <c r="AG2432">
        <f>COUNTIF($M$2:M2432,M2432)</f>
        <v>0</v>
      </c>
      <c r="AH2432">
        <f>COUNTIF($O$2:O2432,O2432)</f>
        <v>0</v>
      </c>
      <c r="AI2432">
        <f>COUNTIF($Q$2:Q2432,Q2432)</f>
        <v>0</v>
      </c>
      <c r="AJ2432">
        <f>COUNTIF($S$2:S2432,S2432)</f>
        <v>0</v>
      </c>
      <c r="AK2432">
        <f t="shared" si="37"/>
        <v>25.85546875</v>
      </c>
      <c r="AL2432">
        <f>IF(AD2432="",0,COUNTIF($AD$2:AD2432,AD2432))</f>
        <v>42</v>
      </c>
    </row>
    <row r="2433" spans="1:38">
      <c r="A2433" t="s">
        <v>7095</v>
      </c>
      <c r="B2433" t="s">
        <v>20</v>
      </c>
      <c r="C2433">
        <v>200</v>
      </c>
      <c r="D2433" t="s">
        <v>54</v>
      </c>
      <c r="E2433"/>
      <c r="F2433">
        <v>0</v>
      </c>
      <c r="G2433"/>
      <c r="H2433"/>
      <c r="I2433">
        <v>0</v>
      </c>
      <c r="J2433">
        <v>0</v>
      </c>
      <c r="K2433"/>
      <c r="L2433">
        <v>0</v>
      </c>
      <c r="M2433"/>
      <c r="N2433">
        <v>0</v>
      </c>
      <c r="O2433"/>
      <c r="P2433">
        <v>0</v>
      </c>
      <c r="Q2433"/>
      <c r="R2433">
        <v>0</v>
      </c>
      <c r="S2433"/>
      <c r="T2433">
        <v>0</v>
      </c>
      <c r="U2433"/>
      <c r="V2433">
        <v>0</v>
      </c>
      <c r="W2433"/>
      <c r="X2433">
        <v>38607</v>
      </c>
      <c r="Y2433"/>
      <c r="Z2433">
        <v>0</v>
      </c>
      <c r="AA2433">
        <v>3</v>
      </c>
      <c r="AB2433">
        <v>0</v>
      </c>
      <c r="AC2433">
        <v>0</v>
      </c>
      <c r="AD2433">
        <v>0</v>
      </c>
      <c r="AE2433">
        <f>COUNTIF($E$2:E2433,E2433)</f>
        <v>0</v>
      </c>
      <c r="AF2433">
        <f>COUNTIF($H$2:$H2433,H2433)</f>
        <v>0</v>
      </c>
      <c r="AG2433">
        <f>COUNTIF($M$2:M2433,M2433)</f>
        <v>0</v>
      </c>
      <c r="AH2433">
        <f>COUNTIF($O$2:O2433,O2433)</f>
        <v>0</v>
      </c>
      <c r="AI2433">
        <f>COUNTIF($Q$2:Q2433,Q2433)</f>
        <v>0</v>
      </c>
      <c r="AJ2433">
        <f>COUNTIF($S$2:S2433,S2433)</f>
        <v>0</v>
      </c>
      <c r="AK2433">
        <f t="shared" si="37"/>
        <v>37.7021484375</v>
      </c>
      <c r="AL2433">
        <f>IF(AD2433="",0,COUNTIF($AD$2:AD2433,AD2433))</f>
        <v>43</v>
      </c>
    </row>
    <row r="2434" spans="1:38">
      <c r="A2434" t="s">
        <v>7096</v>
      </c>
      <c r="B2434" t="s">
        <v>20</v>
      </c>
      <c r="C2434">
        <v>200</v>
      </c>
      <c r="D2434" t="s">
        <v>54</v>
      </c>
      <c r="E2434"/>
      <c r="F2434">
        <v>0</v>
      </c>
      <c r="G2434"/>
      <c r="H2434"/>
      <c r="I2434">
        <v>0</v>
      </c>
      <c r="J2434">
        <v>0</v>
      </c>
      <c r="K2434"/>
      <c r="L2434">
        <v>0</v>
      </c>
      <c r="M2434"/>
      <c r="N2434">
        <v>0</v>
      </c>
      <c r="O2434"/>
      <c r="P2434">
        <v>0</v>
      </c>
      <c r="Q2434"/>
      <c r="R2434">
        <v>0</v>
      </c>
      <c r="S2434"/>
      <c r="T2434">
        <v>0</v>
      </c>
      <c r="U2434"/>
      <c r="V2434">
        <v>0</v>
      </c>
      <c r="W2434"/>
      <c r="X2434">
        <v>3792</v>
      </c>
      <c r="Y2434"/>
      <c r="Z2434">
        <v>0</v>
      </c>
      <c r="AA2434">
        <v>2</v>
      </c>
      <c r="AB2434">
        <v>0</v>
      </c>
      <c r="AC2434">
        <v>0</v>
      </c>
      <c r="AD2434">
        <v>0</v>
      </c>
      <c r="AE2434">
        <f>COUNTIF($E$2:E2434,E2434)</f>
        <v>0</v>
      </c>
      <c r="AF2434">
        <f>COUNTIF($H$2:$H2434,H2434)</f>
        <v>0</v>
      </c>
      <c r="AG2434">
        <f>COUNTIF($M$2:M2434,M2434)</f>
        <v>0</v>
      </c>
      <c r="AH2434">
        <f>COUNTIF($O$2:O2434,O2434)</f>
        <v>0</v>
      </c>
      <c r="AI2434">
        <f>COUNTIF($Q$2:Q2434,Q2434)</f>
        <v>0</v>
      </c>
      <c r="AJ2434">
        <f>COUNTIF($S$2:S2434,S2434)</f>
        <v>0</v>
      </c>
      <c r="AK2434">
        <f t="shared" si="37"/>
        <v>3.703125</v>
      </c>
      <c r="AL2434">
        <f>IF(AD2434="",0,COUNTIF($AD$2:AD2434,AD2434))</f>
        <v>44</v>
      </c>
    </row>
    <row r="2435" spans="1:38">
      <c r="A2435" t="s">
        <v>7097</v>
      </c>
      <c r="B2435" t="s">
        <v>20</v>
      </c>
      <c r="C2435">
        <v>200</v>
      </c>
      <c r="D2435" t="s">
        <v>54</v>
      </c>
      <c r="E2435"/>
      <c r="F2435">
        <v>0</v>
      </c>
      <c r="G2435"/>
      <c r="H2435"/>
      <c r="I2435">
        <v>0</v>
      </c>
      <c r="J2435">
        <v>0</v>
      </c>
      <c r="K2435"/>
      <c r="L2435">
        <v>0</v>
      </c>
      <c r="M2435"/>
      <c r="N2435">
        <v>0</v>
      </c>
      <c r="O2435"/>
      <c r="P2435">
        <v>0</v>
      </c>
      <c r="Q2435"/>
      <c r="R2435">
        <v>0</v>
      </c>
      <c r="S2435"/>
      <c r="T2435">
        <v>0</v>
      </c>
      <c r="U2435"/>
      <c r="V2435">
        <v>0</v>
      </c>
      <c r="W2435"/>
      <c r="X2435">
        <v>9801</v>
      </c>
      <c r="Y2435"/>
      <c r="Z2435">
        <v>0</v>
      </c>
      <c r="AA2435">
        <v>2</v>
      </c>
      <c r="AB2435">
        <v>0</v>
      </c>
      <c r="AC2435">
        <v>0</v>
      </c>
      <c r="AD2435">
        <v>0</v>
      </c>
      <c r="AE2435">
        <f>COUNTIF($E$2:E2435,E2435)</f>
        <v>0</v>
      </c>
      <c r="AF2435">
        <f>COUNTIF($H$2:$H2435,H2435)</f>
        <v>0</v>
      </c>
      <c r="AG2435">
        <f>COUNTIF($M$2:M2435,M2435)</f>
        <v>0</v>
      </c>
      <c r="AH2435">
        <f>COUNTIF($O$2:O2435,O2435)</f>
        <v>0</v>
      </c>
      <c r="AI2435">
        <f>COUNTIF($Q$2:Q2435,Q2435)</f>
        <v>0</v>
      </c>
      <c r="AJ2435">
        <f>COUNTIF($S$2:S2435,S2435)</f>
        <v>0</v>
      </c>
      <c r="AK2435">
        <f t="shared" ref="AK2435:AK2498" si="38">X2435/1024</f>
        <v>9.5712890625</v>
      </c>
      <c r="AL2435">
        <f>IF(AD2435="",0,COUNTIF($AD$2:AD2435,AD2435))</f>
        <v>45</v>
      </c>
    </row>
    <row r="2436" spans="1:38">
      <c r="A2436" t="s">
        <v>7098</v>
      </c>
      <c r="B2436" t="s">
        <v>20</v>
      </c>
      <c r="C2436">
        <v>200</v>
      </c>
      <c r="D2436" t="s">
        <v>54</v>
      </c>
      <c r="E2436"/>
      <c r="F2436">
        <v>0</v>
      </c>
      <c r="G2436"/>
      <c r="H2436"/>
      <c r="I2436">
        <v>0</v>
      </c>
      <c r="J2436">
        <v>0</v>
      </c>
      <c r="K2436"/>
      <c r="L2436">
        <v>0</v>
      </c>
      <c r="M2436"/>
      <c r="N2436">
        <v>0</v>
      </c>
      <c r="O2436"/>
      <c r="P2436">
        <v>0</v>
      </c>
      <c r="Q2436"/>
      <c r="R2436">
        <v>0</v>
      </c>
      <c r="S2436"/>
      <c r="T2436">
        <v>0</v>
      </c>
      <c r="U2436"/>
      <c r="V2436">
        <v>0</v>
      </c>
      <c r="W2436"/>
      <c r="X2436">
        <v>52542</v>
      </c>
      <c r="Y2436"/>
      <c r="Z2436">
        <v>0</v>
      </c>
      <c r="AA2436">
        <v>3</v>
      </c>
      <c r="AB2436">
        <v>0</v>
      </c>
      <c r="AC2436">
        <v>0</v>
      </c>
      <c r="AD2436">
        <v>0</v>
      </c>
      <c r="AE2436">
        <f>COUNTIF($E$2:E2436,E2436)</f>
        <v>0</v>
      </c>
      <c r="AF2436">
        <f>COUNTIF($H$2:$H2436,H2436)</f>
        <v>0</v>
      </c>
      <c r="AG2436">
        <f>COUNTIF($M$2:M2436,M2436)</f>
        <v>0</v>
      </c>
      <c r="AH2436">
        <f>COUNTIF($O$2:O2436,O2436)</f>
        <v>0</v>
      </c>
      <c r="AI2436">
        <f>COUNTIF($Q$2:Q2436,Q2436)</f>
        <v>0</v>
      </c>
      <c r="AJ2436">
        <f>COUNTIF($S$2:S2436,S2436)</f>
        <v>0</v>
      </c>
      <c r="AK2436">
        <f t="shared" si="38"/>
        <v>51.310546875</v>
      </c>
      <c r="AL2436">
        <f>IF(AD2436="",0,COUNTIF($AD$2:AD2436,AD2436))</f>
        <v>46</v>
      </c>
    </row>
    <row r="2437" spans="1:38">
      <c r="A2437" t="s">
        <v>7099</v>
      </c>
      <c r="B2437" t="s">
        <v>20</v>
      </c>
      <c r="C2437">
        <v>200</v>
      </c>
      <c r="D2437" t="s">
        <v>54</v>
      </c>
      <c r="E2437"/>
      <c r="F2437">
        <v>0</v>
      </c>
      <c r="G2437"/>
      <c r="H2437"/>
      <c r="I2437">
        <v>0</v>
      </c>
      <c r="J2437">
        <v>0</v>
      </c>
      <c r="K2437"/>
      <c r="L2437">
        <v>0</v>
      </c>
      <c r="M2437"/>
      <c r="N2437">
        <v>0</v>
      </c>
      <c r="O2437"/>
      <c r="P2437">
        <v>0</v>
      </c>
      <c r="Q2437"/>
      <c r="R2437">
        <v>0</v>
      </c>
      <c r="S2437"/>
      <c r="T2437">
        <v>0</v>
      </c>
      <c r="U2437"/>
      <c r="V2437">
        <v>0</v>
      </c>
      <c r="W2437"/>
      <c r="X2437">
        <v>70839</v>
      </c>
      <c r="Y2437"/>
      <c r="Z2437">
        <v>0</v>
      </c>
      <c r="AA2437">
        <v>3</v>
      </c>
      <c r="AB2437">
        <v>0</v>
      </c>
      <c r="AC2437">
        <v>0</v>
      </c>
      <c r="AD2437">
        <v>0</v>
      </c>
      <c r="AE2437">
        <f>COUNTIF($E$2:E2437,E2437)</f>
        <v>0</v>
      </c>
      <c r="AF2437">
        <f>COUNTIF($H$2:$H2437,H2437)</f>
        <v>0</v>
      </c>
      <c r="AG2437">
        <f>COUNTIF($M$2:M2437,M2437)</f>
        <v>0</v>
      </c>
      <c r="AH2437">
        <f>COUNTIF($O$2:O2437,O2437)</f>
        <v>0</v>
      </c>
      <c r="AI2437">
        <f>COUNTIF($Q$2:Q2437,Q2437)</f>
        <v>0</v>
      </c>
      <c r="AJ2437">
        <f>COUNTIF($S$2:S2437,S2437)</f>
        <v>0</v>
      </c>
      <c r="AK2437">
        <f t="shared" si="38"/>
        <v>69.1787109375</v>
      </c>
      <c r="AL2437">
        <f>IF(AD2437="",0,COUNTIF($AD$2:AD2437,AD2437))</f>
        <v>47</v>
      </c>
    </row>
    <row r="2438" spans="1:38">
      <c r="A2438" t="s">
        <v>7100</v>
      </c>
      <c r="B2438" t="s">
        <v>22</v>
      </c>
      <c r="C2438">
        <v>200</v>
      </c>
      <c r="D2438" t="s">
        <v>54</v>
      </c>
      <c r="E2438"/>
      <c r="F2438">
        <v>0</v>
      </c>
      <c r="G2438"/>
      <c r="H2438"/>
      <c r="I2438">
        <v>0</v>
      </c>
      <c r="J2438">
        <v>0</v>
      </c>
      <c r="K2438"/>
      <c r="L2438">
        <v>0</v>
      </c>
      <c r="M2438"/>
      <c r="N2438">
        <v>0</v>
      </c>
      <c r="O2438"/>
      <c r="P2438">
        <v>0</v>
      </c>
      <c r="Q2438"/>
      <c r="R2438">
        <v>0</v>
      </c>
      <c r="S2438"/>
      <c r="T2438">
        <v>0</v>
      </c>
      <c r="U2438"/>
      <c r="V2438">
        <v>0</v>
      </c>
      <c r="W2438"/>
      <c r="X2438">
        <v>199</v>
      </c>
      <c r="Y2438"/>
      <c r="Z2438">
        <v>0</v>
      </c>
      <c r="AA2438">
        <v>2</v>
      </c>
      <c r="AB2438">
        <v>0</v>
      </c>
      <c r="AC2438">
        <v>0</v>
      </c>
      <c r="AD2438">
        <v>0</v>
      </c>
      <c r="AE2438">
        <f>COUNTIF($E$2:E2438,E2438)</f>
        <v>0</v>
      </c>
      <c r="AF2438">
        <f>COUNTIF($H$2:$H2438,H2438)</f>
        <v>0</v>
      </c>
      <c r="AG2438">
        <f>COUNTIF($M$2:M2438,M2438)</f>
        <v>0</v>
      </c>
      <c r="AH2438">
        <f>COUNTIF($O$2:O2438,O2438)</f>
        <v>0</v>
      </c>
      <c r="AI2438">
        <f>COUNTIF($Q$2:Q2438,Q2438)</f>
        <v>0</v>
      </c>
      <c r="AJ2438">
        <f>COUNTIF($S$2:S2438,S2438)</f>
        <v>0</v>
      </c>
      <c r="AK2438">
        <f t="shared" si="38"/>
        <v>0.1943359375</v>
      </c>
      <c r="AL2438">
        <f>IF(AD2438="",0,COUNTIF($AD$2:AD2438,AD2438))</f>
        <v>48</v>
      </c>
    </row>
    <row r="2439" spans="1:38">
      <c r="A2439" t="s">
        <v>7101</v>
      </c>
      <c r="B2439" t="s">
        <v>21</v>
      </c>
      <c r="C2439">
        <v>200</v>
      </c>
      <c r="D2439" t="s">
        <v>54</v>
      </c>
      <c r="E2439"/>
      <c r="F2439">
        <v>0</v>
      </c>
      <c r="G2439"/>
      <c r="H2439"/>
      <c r="I2439">
        <v>0</v>
      </c>
      <c r="J2439">
        <v>0</v>
      </c>
      <c r="K2439"/>
      <c r="L2439">
        <v>0</v>
      </c>
      <c r="M2439"/>
      <c r="N2439">
        <v>0</v>
      </c>
      <c r="O2439"/>
      <c r="P2439">
        <v>0</v>
      </c>
      <c r="Q2439"/>
      <c r="R2439">
        <v>0</v>
      </c>
      <c r="S2439"/>
      <c r="T2439">
        <v>0</v>
      </c>
      <c r="U2439"/>
      <c r="V2439">
        <v>0</v>
      </c>
      <c r="W2439"/>
      <c r="X2439">
        <v>43</v>
      </c>
      <c r="Y2439"/>
      <c r="Z2439">
        <v>0</v>
      </c>
      <c r="AA2439">
        <v>2</v>
      </c>
      <c r="AB2439">
        <v>0</v>
      </c>
      <c r="AC2439">
        <v>0</v>
      </c>
      <c r="AD2439">
        <v>0</v>
      </c>
      <c r="AE2439">
        <f>COUNTIF($E$2:E2439,E2439)</f>
        <v>0</v>
      </c>
      <c r="AF2439">
        <f>COUNTIF($H$2:$H2439,H2439)</f>
        <v>0</v>
      </c>
      <c r="AG2439">
        <f>COUNTIF($M$2:M2439,M2439)</f>
        <v>0</v>
      </c>
      <c r="AH2439">
        <f>COUNTIF($O$2:O2439,O2439)</f>
        <v>0</v>
      </c>
      <c r="AI2439">
        <f>COUNTIF($Q$2:Q2439,Q2439)</f>
        <v>0</v>
      </c>
      <c r="AJ2439">
        <f>COUNTIF($S$2:S2439,S2439)</f>
        <v>0</v>
      </c>
      <c r="AK2439">
        <f t="shared" si="38"/>
        <v>4.19921875E-2</v>
      </c>
      <c r="AL2439">
        <f>IF(AD2439="",0,COUNTIF($AD$2:AD2439,AD2439))</f>
        <v>49</v>
      </c>
    </row>
    <row r="2440" spans="1:38">
      <c r="A2440" t="s">
        <v>7102</v>
      </c>
      <c r="B2440" t="s">
        <v>22</v>
      </c>
      <c r="C2440">
        <v>200</v>
      </c>
      <c r="D2440" t="s">
        <v>54</v>
      </c>
      <c r="E2440"/>
      <c r="F2440">
        <v>0</v>
      </c>
      <c r="G2440"/>
      <c r="H2440"/>
      <c r="I2440">
        <v>0</v>
      </c>
      <c r="J2440">
        <v>0</v>
      </c>
      <c r="K2440"/>
      <c r="L2440">
        <v>0</v>
      </c>
      <c r="M2440"/>
      <c r="N2440">
        <v>0</v>
      </c>
      <c r="O2440"/>
      <c r="P2440">
        <v>0</v>
      </c>
      <c r="Q2440"/>
      <c r="R2440">
        <v>0</v>
      </c>
      <c r="S2440"/>
      <c r="T2440">
        <v>0</v>
      </c>
      <c r="U2440"/>
      <c r="V2440">
        <v>0</v>
      </c>
      <c r="W2440"/>
      <c r="X2440">
        <v>4327</v>
      </c>
      <c r="Y2440"/>
      <c r="Z2440">
        <v>0</v>
      </c>
      <c r="AA2440">
        <v>1</v>
      </c>
      <c r="AB2440">
        <v>0</v>
      </c>
      <c r="AC2440">
        <v>0</v>
      </c>
      <c r="AD2440">
        <v>0</v>
      </c>
      <c r="AE2440">
        <f>COUNTIF($E$2:E2440,E2440)</f>
        <v>0</v>
      </c>
      <c r="AF2440">
        <f>COUNTIF($H$2:$H2440,H2440)</f>
        <v>0</v>
      </c>
      <c r="AG2440">
        <f>COUNTIF($M$2:M2440,M2440)</f>
        <v>0</v>
      </c>
      <c r="AH2440">
        <f>COUNTIF($O$2:O2440,O2440)</f>
        <v>0</v>
      </c>
      <c r="AI2440">
        <f>COUNTIF($Q$2:Q2440,Q2440)</f>
        <v>0</v>
      </c>
      <c r="AJ2440">
        <f>COUNTIF($S$2:S2440,S2440)</f>
        <v>0</v>
      </c>
      <c r="AK2440">
        <f t="shared" si="38"/>
        <v>4.2255859375</v>
      </c>
      <c r="AL2440">
        <f>IF(AD2440="",0,COUNTIF($AD$2:AD2440,AD2440))</f>
        <v>50</v>
      </c>
    </row>
    <row r="2441" spans="1:38">
      <c r="A2441" t="s">
        <v>7103</v>
      </c>
      <c r="B2441" t="s">
        <v>22</v>
      </c>
      <c r="C2441">
        <v>200</v>
      </c>
      <c r="D2441" t="s">
        <v>54</v>
      </c>
      <c r="E2441"/>
      <c r="F2441">
        <v>0</v>
      </c>
      <c r="G2441"/>
      <c r="H2441"/>
      <c r="I2441">
        <v>0</v>
      </c>
      <c r="J2441">
        <v>0</v>
      </c>
      <c r="K2441"/>
      <c r="L2441">
        <v>0</v>
      </c>
      <c r="M2441"/>
      <c r="N2441">
        <v>0</v>
      </c>
      <c r="O2441"/>
      <c r="P2441">
        <v>0</v>
      </c>
      <c r="Q2441"/>
      <c r="R2441">
        <v>0</v>
      </c>
      <c r="S2441"/>
      <c r="T2441">
        <v>0</v>
      </c>
      <c r="U2441"/>
      <c r="V2441">
        <v>0</v>
      </c>
      <c r="W2441"/>
      <c r="X2441">
        <v>4530</v>
      </c>
      <c r="Y2441"/>
      <c r="Z2441">
        <v>0</v>
      </c>
      <c r="AA2441">
        <v>1</v>
      </c>
      <c r="AB2441">
        <v>0</v>
      </c>
      <c r="AC2441">
        <v>0</v>
      </c>
      <c r="AD2441">
        <v>0</v>
      </c>
      <c r="AE2441">
        <f>COUNTIF($E$2:E2441,E2441)</f>
        <v>0</v>
      </c>
      <c r="AF2441">
        <f>COUNTIF($H$2:$H2441,H2441)</f>
        <v>0</v>
      </c>
      <c r="AG2441">
        <f>COUNTIF($M$2:M2441,M2441)</f>
        <v>0</v>
      </c>
      <c r="AH2441">
        <f>COUNTIF($O$2:O2441,O2441)</f>
        <v>0</v>
      </c>
      <c r="AI2441">
        <f>COUNTIF($Q$2:Q2441,Q2441)</f>
        <v>0</v>
      </c>
      <c r="AJ2441">
        <f>COUNTIF($S$2:S2441,S2441)</f>
        <v>0</v>
      </c>
      <c r="AK2441">
        <f t="shared" si="38"/>
        <v>4.423828125</v>
      </c>
      <c r="AL2441">
        <f>IF(AD2441="",0,COUNTIF($AD$2:AD2441,AD2441))</f>
        <v>51</v>
      </c>
    </row>
    <row r="2442" spans="1:38">
      <c r="A2442" t="s">
        <v>7104</v>
      </c>
      <c r="B2442" t="s">
        <v>22</v>
      </c>
      <c r="C2442">
        <v>200</v>
      </c>
      <c r="D2442" t="s">
        <v>54</v>
      </c>
      <c r="E2442"/>
      <c r="F2442">
        <v>0</v>
      </c>
      <c r="G2442"/>
      <c r="H2442"/>
      <c r="I2442">
        <v>0</v>
      </c>
      <c r="J2442">
        <v>0</v>
      </c>
      <c r="K2442"/>
      <c r="L2442">
        <v>0</v>
      </c>
      <c r="M2442"/>
      <c r="N2442">
        <v>0</v>
      </c>
      <c r="O2442"/>
      <c r="P2442">
        <v>0</v>
      </c>
      <c r="Q2442"/>
      <c r="R2442">
        <v>0</v>
      </c>
      <c r="S2442"/>
      <c r="T2442">
        <v>0</v>
      </c>
      <c r="U2442"/>
      <c r="V2442">
        <v>0</v>
      </c>
      <c r="W2442"/>
      <c r="X2442">
        <v>221</v>
      </c>
      <c r="Y2442"/>
      <c r="Z2442">
        <v>0</v>
      </c>
      <c r="AA2442">
        <v>1</v>
      </c>
      <c r="AB2442">
        <v>0</v>
      </c>
      <c r="AC2442">
        <v>0</v>
      </c>
      <c r="AD2442">
        <v>0</v>
      </c>
      <c r="AE2442">
        <f>COUNTIF($E$2:E2442,E2442)</f>
        <v>0</v>
      </c>
      <c r="AF2442">
        <f>COUNTIF($H$2:$H2442,H2442)</f>
        <v>0</v>
      </c>
      <c r="AG2442">
        <f>COUNTIF($M$2:M2442,M2442)</f>
        <v>0</v>
      </c>
      <c r="AH2442">
        <f>COUNTIF($O$2:O2442,O2442)</f>
        <v>0</v>
      </c>
      <c r="AI2442">
        <f>COUNTIF($Q$2:Q2442,Q2442)</f>
        <v>0</v>
      </c>
      <c r="AJ2442">
        <f>COUNTIF($S$2:S2442,S2442)</f>
        <v>0</v>
      </c>
      <c r="AK2442">
        <f t="shared" si="38"/>
        <v>0.2158203125</v>
      </c>
      <c r="AL2442">
        <f>IF(AD2442="",0,COUNTIF($AD$2:AD2442,AD2442))</f>
        <v>52</v>
      </c>
    </row>
    <row r="2443" spans="1:38">
      <c r="A2443" t="s">
        <v>7105</v>
      </c>
      <c r="B2443" t="s">
        <v>20</v>
      </c>
      <c r="C2443">
        <v>200</v>
      </c>
      <c r="D2443" t="s">
        <v>54</v>
      </c>
      <c r="E2443"/>
      <c r="F2443">
        <v>0</v>
      </c>
      <c r="G2443"/>
      <c r="H2443"/>
      <c r="I2443">
        <v>0</v>
      </c>
      <c r="J2443">
        <v>0</v>
      </c>
      <c r="K2443"/>
      <c r="L2443">
        <v>0</v>
      </c>
      <c r="M2443"/>
      <c r="N2443">
        <v>0</v>
      </c>
      <c r="O2443"/>
      <c r="P2443">
        <v>0</v>
      </c>
      <c r="Q2443"/>
      <c r="R2443">
        <v>0</v>
      </c>
      <c r="S2443"/>
      <c r="T2443">
        <v>0</v>
      </c>
      <c r="U2443"/>
      <c r="V2443">
        <v>0</v>
      </c>
      <c r="W2443"/>
      <c r="X2443">
        <v>48192</v>
      </c>
      <c r="Y2443"/>
      <c r="Z2443">
        <v>0</v>
      </c>
      <c r="AA2443">
        <v>3</v>
      </c>
      <c r="AB2443">
        <v>0</v>
      </c>
      <c r="AC2443">
        <v>0</v>
      </c>
      <c r="AD2443">
        <v>0</v>
      </c>
      <c r="AE2443">
        <f>COUNTIF($E$2:E2443,E2443)</f>
        <v>0</v>
      </c>
      <c r="AF2443">
        <f>COUNTIF($H$2:$H2443,H2443)</f>
        <v>0</v>
      </c>
      <c r="AG2443">
        <f>COUNTIF($M$2:M2443,M2443)</f>
        <v>0</v>
      </c>
      <c r="AH2443">
        <f>COUNTIF($O$2:O2443,O2443)</f>
        <v>0</v>
      </c>
      <c r="AI2443">
        <f>COUNTIF($Q$2:Q2443,Q2443)</f>
        <v>0</v>
      </c>
      <c r="AJ2443">
        <f>COUNTIF($S$2:S2443,S2443)</f>
        <v>0</v>
      </c>
      <c r="AK2443">
        <f t="shared" si="38"/>
        <v>47.0625</v>
      </c>
      <c r="AL2443">
        <f>IF(AD2443="",0,COUNTIF($AD$2:AD2443,AD2443))</f>
        <v>53</v>
      </c>
    </row>
    <row r="2444" spans="1:38">
      <c r="A2444" t="s">
        <v>7106</v>
      </c>
      <c r="B2444" t="s">
        <v>20</v>
      </c>
      <c r="C2444">
        <v>200</v>
      </c>
      <c r="D2444" t="s">
        <v>54</v>
      </c>
      <c r="E2444"/>
      <c r="F2444">
        <v>0</v>
      </c>
      <c r="G2444"/>
      <c r="H2444"/>
      <c r="I2444">
        <v>0</v>
      </c>
      <c r="J2444">
        <v>0</v>
      </c>
      <c r="K2444"/>
      <c r="L2444">
        <v>0</v>
      </c>
      <c r="M2444"/>
      <c r="N2444">
        <v>0</v>
      </c>
      <c r="O2444"/>
      <c r="P2444">
        <v>0</v>
      </c>
      <c r="Q2444"/>
      <c r="R2444">
        <v>0</v>
      </c>
      <c r="S2444"/>
      <c r="T2444">
        <v>0</v>
      </c>
      <c r="U2444"/>
      <c r="V2444">
        <v>0</v>
      </c>
      <c r="W2444"/>
      <c r="X2444">
        <v>62918</v>
      </c>
      <c r="Y2444"/>
      <c r="Z2444">
        <v>0</v>
      </c>
      <c r="AA2444">
        <v>3</v>
      </c>
      <c r="AB2444">
        <v>0</v>
      </c>
      <c r="AC2444">
        <v>0</v>
      </c>
      <c r="AD2444">
        <v>0</v>
      </c>
      <c r="AE2444">
        <f>COUNTIF($E$2:E2444,E2444)</f>
        <v>0</v>
      </c>
      <c r="AF2444">
        <f>COUNTIF($H$2:$H2444,H2444)</f>
        <v>0</v>
      </c>
      <c r="AG2444">
        <f>COUNTIF($M$2:M2444,M2444)</f>
        <v>0</v>
      </c>
      <c r="AH2444">
        <f>COUNTIF($O$2:O2444,O2444)</f>
        <v>0</v>
      </c>
      <c r="AI2444">
        <f>COUNTIF($Q$2:Q2444,Q2444)</f>
        <v>0</v>
      </c>
      <c r="AJ2444">
        <f>COUNTIF($S$2:S2444,S2444)</f>
        <v>0</v>
      </c>
      <c r="AK2444">
        <f t="shared" si="38"/>
        <v>61.443359375</v>
      </c>
      <c r="AL2444">
        <f>IF(AD2444="",0,COUNTIF($AD$2:AD2444,AD2444))</f>
        <v>54</v>
      </c>
    </row>
    <row r="2445" spans="1:38">
      <c r="A2445" t="s">
        <v>7107</v>
      </c>
      <c r="B2445" t="s">
        <v>22</v>
      </c>
      <c r="C2445">
        <v>200</v>
      </c>
      <c r="D2445" t="s">
        <v>54</v>
      </c>
      <c r="E2445"/>
      <c r="F2445">
        <v>0</v>
      </c>
      <c r="G2445"/>
      <c r="H2445"/>
      <c r="I2445">
        <v>0</v>
      </c>
      <c r="J2445">
        <v>0</v>
      </c>
      <c r="K2445"/>
      <c r="L2445">
        <v>0</v>
      </c>
      <c r="M2445"/>
      <c r="N2445">
        <v>0</v>
      </c>
      <c r="O2445"/>
      <c r="P2445">
        <v>0</v>
      </c>
      <c r="Q2445"/>
      <c r="R2445">
        <v>0</v>
      </c>
      <c r="S2445"/>
      <c r="T2445">
        <v>0</v>
      </c>
      <c r="U2445"/>
      <c r="V2445"/>
      <c r="W2445"/>
      <c r="X2445">
        <v>4161</v>
      </c>
      <c r="Y2445"/>
      <c r="Z2445">
        <v>0</v>
      </c>
      <c r="AA2445">
        <v>1</v>
      </c>
      <c r="AB2445">
        <v>0</v>
      </c>
      <c r="AC2445">
        <v>0</v>
      </c>
      <c r="AD2445">
        <v>0</v>
      </c>
      <c r="AE2445">
        <f>COUNTIF($E$2:E2445,E2445)</f>
        <v>0</v>
      </c>
      <c r="AF2445">
        <f>COUNTIF($H$2:$H2445,H2445)</f>
        <v>0</v>
      </c>
      <c r="AG2445">
        <f>COUNTIF($M$2:M2445,M2445)</f>
        <v>0</v>
      </c>
      <c r="AH2445">
        <f>COUNTIF($O$2:O2445,O2445)</f>
        <v>0</v>
      </c>
      <c r="AI2445">
        <f>COUNTIF($Q$2:Q2445,Q2445)</f>
        <v>0</v>
      </c>
      <c r="AJ2445">
        <f>COUNTIF($S$2:S2445,S2445)</f>
        <v>0</v>
      </c>
      <c r="AK2445">
        <f t="shared" si="38"/>
        <v>4.0634765625</v>
      </c>
      <c r="AL2445">
        <f>IF(AD2445="",0,COUNTIF($AD$2:AD2445,AD2445))</f>
        <v>55</v>
      </c>
    </row>
    <row r="2446" spans="1:38">
      <c r="A2446" t="s">
        <v>7108</v>
      </c>
      <c r="B2446" t="s">
        <v>20</v>
      </c>
      <c r="C2446">
        <v>200</v>
      </c>
      <c r="D2446" t="s">
        <v>54</v>
      </c>
      <c r="E2446"/>
      <c r="F2446">
        <v>0</v>
      </c>
      <c r="G2446"/>
      <c r="H2446"/>
      <c r="I2446">
        <v>0</v>
      </c>
      <c r="J2446">
        <v>0</v>
      </c>
      <c r="K2446"/>
      <c r="L2446">
        <v>0</v>
      </c>
      <c r="M2446"/>
      <c r="N2446">
        <v>0</v>
      </c>
      <c r="O2446"/>
      <c r="P2446">
        <v>0</v>
      </c>
      <c r="Q2446"/>
      <c r="R2446">
        <v>0</v>
      </c>
      <c r="S2446"/>
      <c r="T2446">
        <v>0</v>
      </c>
      <c r="U2446"/>
      <c r="V2446"/>
      <c r="W2446"/>
      <c r="X2446">
        <v>3035</v>
      </c>
      <c r="Y2446"/>
      <c r="Z2446">
        <v>0</v>
      </c>
      <c r="AA2446">
        <v>2</v>
      </c>
      <c r="AB2446">
        <v>0</v>
      </c>
      <c r="AC2446">
        <v>0</v>
      </c>
      <c r="AD2446">
        <v>0</v>
      </c>
      <c r="AE2446">
        <f>COUNTIF($E$2:E2446,E2446)</f>
        <v>0</v>
      </c>
      <c r="AF2446">
        <f>COUNTIF($H$2:$H2446,H2446)</f>
        <v>0</v>
      </c>
      <c r="AG2446">
        <f>COUNTIF($M$2:M2446,M2446)</f>
        <v>0</v>
      </c>
      <c r="AH2446">
        <f>COUNTIF($O$2:O2446,O2446)</f>
        <v>0</v>
      </c>
      <c r="AI2446">
        <f>COUNTIF($Q$2:Q2446,Q2446)</f>
        <v>0</v>
      </c>
      <c r="AJ2446">
        <f>COUNTIF($S$2:S2446,S2446)</f>
        <v>0</v>
      </c>
      <c r="AK2446">
        <f t="shared" si="38"/>
        <v>2.9638671875</v>
      </c>
      <c r="AL2446">
        <f>IF(AD2446="",0,COUNTIF($AD$2:AD2446,AD2446))</f>
        <v>56</v>
      </c>
    </row>
    <row r="2447" spans="1:38">
      <c r="A2447" t="s">
        <v>7109</v>
      </c>
      <c r="B2447" t="s">
        <v>20</v>
      </c>
      <c r="C2447">
        <v>200</v>
      </c>
      <c r="D2447" t="s">
        <v>54</v>
      </c>
      <c r="E2447"/>
      <c r="F2447">
        <v>0</v>
      </c>
      <c r="G2447"/>
      <c r="H2447"/>
      <c r="I2447">
        <v>0</v>
      </c>
      <c r="J2447">
        <v>0</v>
      </c>
      <c r="K2447"/>
      <c r="L2447">
        <v>0</v>
      </c>
      <c r="M2447"/>
      <c r="N2447">
        <v>0</v>
      </c>
      <c r="O2447"/>
      <c r="P2447">
        <v>0</v>
      </c>
      <c r="Q2447"/>
      <c r="R2447">
        <v>0</v>
      </c>
      <c r="S2447"/>
      <c r="T2447">
        <v>0</v>
      </c>
      <c r="U2447"/>
      <c r="V2447"/>
      <c r="W2447"/>
      <c r="X2447">
        <v>56609</v>
      </c>
      <c r="Y2447"/>
      <c r="Z2447">
        <v>0</v>
      </c>
      <c r="AA2447">
        <v>3</v>
      </c>
      <c r="AB2447">
        <v>0</v>
      </c>
      <c r="AC2447">
        <v>0</v>
      </c>
      <c r="AD2447">
        <v>0</v>
      </c>
      <c r="AE2447">
        <f>COUNTIF($E$2:E2447,E2447)</f>
        <v>0</v>
      </c>
      <c r="AF2447">
        <f>COUNTIF($H$2:$H2447,H2447)</f>
        <v>0</v>
      </c>
      <c r="AG2447">
        <f>COUNTIF($M$2:M2447,M2447)</f>
        <v>0</v>
      </c>
      <c r="AH2447">
        <f>COUNTIF($O$2:O2447,O2447)</f>
        <v>0</v>
      </c>
      <c r="AI2447">
        <f>COUNTIF($Q$2:Q2447,Q2447)</f>
        <v>0</v>
      </c>
      <c r="AJ2447">
        <f>COUNTIF($S$2:S2447,S2447)</f>
        <v>0</v>
      </c>
      <c r="AK2447">
        <f t="shared" si="38"/>
        <v>55.2822265625</v>
      </c>
      <c r="AL2447">
        <f>IF(AD2447="",0,COUNTIF($AD$2:AD2447,AD2447))</f>
        <v>57</v>
      </c>
    </row>
    <row r="2448" spans="1:38">
      <c r="A2448" t="s">
        <v>7110</v>
      </c>
      <c r="B2448" t="s">
        <v>20</v>
      </c>
      <c r="C2448">
        <v>200</v>
      </c>
      <c r="D2448" t="s">
        <v>54</v>
      </c>
      <c r="E2448"/>
      <c r="F2448">
        <v>0</v>
      </c>
      <c r="G2448"/>
      <c r="H2448"/>
      <c r="I2448">
        <v>0</v>
      </c>
      <c r="J2448">
        <v>0</v>
      </c>
      <c r="K2448"/>
      <c r="L2448">
        <v>0</v>
      </c>
      <c r="M2448"/>
      <c r="N2448">
        <v>0</v>
      </c>
      <c r="O2448"/>
      <c r="P2448">
        <v>0</v>
      </c>
      <c r="Q2448"/>
      <c r="R2448">
        <v>0</v>
      </c>
      <c r="S2448"/>
      <c r="T2448">
        <v>0</v>
      </c>
      <c r="U2448"/>
      <c r="V2448"/>
      <c r="W2448"/>
      <c r="X2448">
        <v>49367</v>
      </c>
      <c r="Y2448"/>
      <c r="Z2448">
        <v>0</v>
      </c>
      <c r="AA2448">
        <v>2</v>
      </c>
      <c r="AB2448">
        <v>0</v>
      </c>
      <c r="AC2448">
        <v>0</v>
      </c>
      <c r="AD2448">
        <v>0</v>
      </c>
      <c r="AE2448">
        <f>COUNTIF($E$2:E2448,E2448)</f>
        <v>0</v>
      </c>
      <c r="AF2448">
        <f>COUNTIF($H$2:$H2448,H2448)</f>
        <v>0</v>
      </c>
      <c r="AG2448">
        <f>COUNTIF($M$2:M2448,M2448)</f>
        <v>0</v>
      </c>
      <c r="AH2448">
        <f>COUNTIF($O$2:O2448,O2448)</f>
        <v>0</v>
      </c>
      <c r="AI2448">
        <f>COUNTIF($Q$2:Q2448,Q2448)</f>
        <v>0</v>
      </c>
      <c r="AJ2448">
        <f>COUNTIF($S$2:S2448,S2448)</f>
        <v>0</v>
      </c>
      <c r="AK2448">
        <f t="shared" si="38"/>
        <v>48.2099609375</v>
      </c>
      <c r="AL2448">
        <f>IF(AD2448="",0,COUNTIF($AD$2:AD2448,AD2448))</f>
        <v>58</v>
      </c>
    </row>
    <row r="2449" spans="1:38">
      <c r="A2449" t="s">
        <v>7111</v>
      </c>
      <c r="B2449" t="s">
        <v>22</v>
      </c>
      <c r="C2449">
        <v>200</v>
      </c>
      <c r="D2449" t="s">
        <v>54</v>
      </c>
      <c r="E2449"/>
      <c r="F2449">
        <v>0</v>
      </c>
      <c r="G2449"/>
      <c r="H2449"/>
      <c r="I2449">
        <v>0</v>
      </c>
      <c r="J2449">
        <v>0</v>
      </c>
      <c r="K2449"/>
      <c r="L2449">
        <v>0</v>
      </c>
      <c r="M2449"/>
      <c r="N2449">
        <v>0</v>
      </c>
      <c r="O2449"/>
      <c r="P2449">
        <v>0</v>
      </c>
      <c r="Q2449"/>
      <c r="R2449">
        <v>0</v>
      </c>
      <c r="S2449"/>
      <c r="T2449">
        <v>0</v>
      </c>
      <c r="U2449"/>
      <c r="V2449"/>
      <c r="W2449"/>
      <c r="X2449">
        <v>261</v>
      </c>
      <c r="Y2449"/>
      <c r="Z2449">
        <v>0</v>
      </c>
      <c r="AA2449">
        <v>1</v>
      </c>
      <c r="AB2449">
        <v>0</v>
      </c>
      <c r="AC2449">
        <v>0</v>
      </c>
      <c r="AD2449">
        <v>0</v>
      </c>
      <c r="AE2449">
        <f>COUNTIF($E$2:E2449,E2449)</f>
        <v>0</v>
      </c>
      <c r="AF2449">
        <f>COUNTIF($H$2:$H2449,H2449)</f>
        <v>0</v>
      </c>
      <c r="AG2449">
        <f>COUNTIF($M$2:M2449,M2449)</f>
        <v>0</v>
      </c>
      <c r="AH2449">
        <f>COUNTIF($O$2:O2449,O2449)</f>
        <v>0</v>
      </c>
      <c r="AI2449">
        <f>COUNTIF($Q$2:Q2449,Q2449)</f>
        <v>0</v>
      </c>
      <c r="AJ2449">
        <f>COUNTIF($S$2:S2449,S2449)</f>
        <v>0</v>
      </c>
      <c r="AK2449">
        <f t="shared" si="38"/>
        <v>0.2548828125</v>
      </c>
      <c r="AL2449">
        <f>IF(AD2449="",0,COUNTIF($AD$2:AD2449,AD2449))</f>
        <v>59</v>
      </c>
    </row>
    <row r="2450" spans="1:38">
      <c r="A2450" t="s">
        <v>7112</v>
      </c>
      <c r="B2450" t="s">
        <v>20</v>
      </c>
      <c r="C2450">
        <v>200</v>
      </c>
      <c r="D2450" t="s">
        <v>54</v>
      </c>
      <c r="E2450"/>
      <c r="F2450">
        <v>0</v>
      </c>
      <c r="G2450"/>
      <c r="H2450"/>
      <c r="I2450">
        <v>0</v>
      </c>
      <c r="J2450">
        <v>0</v>
      </c>
      <c r="K2450"/>
      <c r="L2450">
        <v>0</v>
      </c>
      <c r="M2450"/>
      <c r="N2450">
        <v>0</v>
      </c>
      <c r="O2450"/>
      <c r="P2450">
        <v>0</v>
      </c>
      <c r="Q2450"/>
      <c r="R2450">
        <v>0</v>
      </c>
      <c r="S2450"/>
      <c r="T2450">
        <v>0</v>
      </c>
      <c r="U2450"/>
      <c r="V2450"/>
      <c r="W2450"/>
      <c r="X2450">
        <v>44910</v>
      </c>
      <c r="Y2450"/>
      <c r="Z2450">
        <v>0</v>
      </c>
      <c r="AA2450">
        <v>3</v>
      </c>
      <c r="AB2450">
        <v>0</v>
      </c>
      <c r="AC2450">
        <v>0</v>
      </c>
      <c r="AD2450">
        <v>0</v>
      </c>
      <c r="AE2450">
        <f>COUNTIF($E$2:E2450,E2450)</f>
        <v>0</v>
      </c>
      <c r="AF2450">
        <f>COUNTIF($H$2:$H2450,H2450)</f>
        <v>0</v>
      </c>
      <c r="AG2450">
        <f>COUNTIF($M$2:M2450,M2450)</f>
        <v>0</v>
      </c>
      <c r="AH2450">
        <f>COUNTIF($O$2:O2450,O2450)</f>
        <v>0</v>
      </c>
      <c r="AI2450">
        <f>COUNTIF($Q$2:Q2450,Q2450)</f>
        <v>0</v>
      </c>
      <c r="AJ2450">
        <f>COUNTIF($S$2:S2450,S2450)</f>
        <v>0</v>
      </c>
      <c r="AK2450">
        <f t="shared" si="38"/>
        <v>43.857421875</v>
      </c>
      <c r="AL2450">
        <f>IF(AD2450="",0,COUNTIF($AD$2:AD2450,AD2450))</f>
        <v>60</v>
      </c>
    </row>
    <row r="2451" spans="1:38">
      <c r="A2451" t="s">
        <v>7113</v>
      </c>
      <c r="B2451" t="s">
        <v>22</v>
      </c>
      <c r="C2451">
        <v>200</v>
      </c>
      <c r="D2451" t="s">
        <v>54</v>
      </c>
      <c r="E2451"/>
      <c r="F2451">
        <v>0</v>
      </c>
      <c r="G2451"/>
      <c r="H2451"/>
      <c r="I2451">
        <v>0</v>
      </c>
      <c r="J2451">
        <v>0</v>
      </c>
      <c r="K2451"/>
      <c r="L2451">
        <v>0</v>
      </c>
      <c r="M2451"/>
      <c r="N2451">
        <v>0</v>
      </c>
      <c r="O2451"/>
      <c r="P2451">
        <v>0</v>
      </c>
      <c r="Q2451"/>
      <c r="R2451">
        <v>0</v>
      </c>
      <c r="S2451"/>
      <c r="T2451">
        <v>0</v>
      </c>
      <c r="U2451"/>
      <c r="V2451"/>
      <c r="W2451"/>
      <c r="X2451">
        <v>23931</v>
      </c>
      <c r="Y2451"/>
      <c r="Z2451">
        <v>0</v>
      </c>
      <c r="AA2451">
        <v>1</v>
      </c>
      <c r="AB2451">
        <v>0</v>
      </c>
      <c r="AC2451">
        <v>0</v>
      </c>
      <c r="AD2451">
        <v>0</v>
      </c>
      <c r="AE2451">
        <f>COUNTIF($E$2:E2451,E2451)</f>
        <v>0</v>
      </c>
      <c r="AF2451">
        <f>COUNTIF($H$2:$H2451,H2451)</f>
        <v>0</v>
      </c>
      <c r="AG2451">
        <f>COUNTIF($M$2:M2451,M2451)</f>
        <v>0</v>
      </c>
      <c r="AH2451">
        <f>COUNTIF($O$2:O2451,O2451)</f>
        <v>0</v>
      </c>
      <c r="AI2451">
        <f>COUNTIF($Q$2:Q2451,Q2451)</f>
        <v>0</v>
      </c>
      <c r="AJ2451">
        <f>COUNTIF($S$2:S2451,S2451)</f>
        <v>0</v>
      </c>
      <c r="AK2451">
        <f t="shared" si="38"/>
        <v>23.3701171875</v>
      </c>
      <c r="AL2451">
        <f>IF(AD2451="",0,COUNTIF($AD$2:AD2451,AD2451))</f>
        <v>61</v>
      </c>
    </row>
    <row r="2452" spans="1:38">
      <c r="A2452" t="s">
        <v>7114</v>
      </c>
      <c r="B2452" t="s">
        <v>22</v>
      </c>
      <c r="C2452">
        <v>200</v>
      </c>
      <c r="D2452" t="s">
        <v>54</v>
      </c>
      <c r="E2452"/>
      <c r="F2452">
        <v>0</v>
      </c>
      <c r="G2452"/>
      <c r="H2452"/>
      <c r="I2452">
        <v>0</v>
      </c>
      <c r="J2452">
        <v>0</v>
      </c>
      <c r="K2452"/>
      <c r="L2452">
        <v>0</v>
      </c>
      <c r="M2452"/>
      <c r="N2452">
        <v>0</v>
      </c>
      <c r="O2452"/>
      <c r="P2452">
        <v>0</v>
      </c>
      <c r="Q2452"/>
      <c r="R2452">
        <v>0</v>
      </c>
      <c r="S2452"/>
      <c r="T2452">
        <v>0</v>
      </c>
      <c r="U2452"/>
      <c r="V2452"/>
      <c r="W2452"/>
      <c r="X2452">
        <v>4304</v>
      </c>
      <c r="Y2452"/>
      <c r="Z2452">
        <v>0</v>
      </c>
      <c r="AA2452">
        <v>2</v>
      </c>
      <c r="AB2452">
        <v>0</v>
      </c>
      <c r="AC2452">
        <v>0</v>
      </c>
      <c r="AD2452">
        <v>0</v>
      </c>
      <c r="AE2452">
        <f>COUNTIF($E$2:E2452,E2452)</f>
        <v>0</v>
      </c>
      <c r="AF2452">
        <f>COUNTIF($H$2:$H2452,H2452)</f>
        <v>0</v>
      </c>
      <c r="AG2452">
        <f>COUNTIF($M$2:M2452,M2452)</f>
        <v>0</v>
      </c>
      <c r="AH2452">
        <f>COUNTIF($O$2:O2452,O2452)</f>
        <v>0</v>
      </c>
      <c r="AI2452">
        <f>COUNTIF($Q$2:Q2452,Q2452)</f>
        <v>0</v>
      </c>
      <c r="AJ2452">
        <f>COUNTIF($S$2:S2452,S2452)</f>
        <v>0</v>
      </c>
      <c r="AK2452">
        <f t="shared" si="38"/>
        <v>4.203125</v>
      </c>
      <c r="AL2452">
        <f>IF(AD2452="",0,COUNTIF($AD$2:AD2452,AD2452))</f>
        <v>62</v>
      </c>
    </row>
    <row r="2453" spans="1:38">
      <c r="A2453" t="s">
        <v>7115</v>
      </c>
      <c r="B2453" t="s">
        <v>20</v>
      </c>
      <c r="C2453">
        <v>200</v>
      </c>
      <c r="D2453" t="s">
        <v>54</v>
      </c>
      <c r="E2453"/>
      <c r="F2453">
        <v>0</v>
      </c>
      <c r="G2453"/>
      <c r="H2453"/>
      <c r="I2453">
        <v>0</v>
      </c>
      <c r="J2453">
        <v>0</v>
      </c>
      <c r="K2453"/>
      <c r="L2453">
        <v>0</v>
      </c>
      <c r="M2453"/>
      <c r="N2453">
        <v>0</v>
      </c>
      <c r="O2453"/>
      <c r="P2453">
        <v>0</v>
      </c>
      <c r="Q2453"/>
      <c r="R2453">
        <v>0</v>
      </c>
      <c r="S2453"/>
      <c r="T2453">
        <v>0</v>
      </c>
      <c r="U2453"/>
      <c r="V2453"/>
      <c r="W2453"/>
      <c r="X2453">
        <v>66174</v>
      </c>
      <c r="Y2453"/>
      <c r="Z2453">
        <v>0</v>
      </c>
      <c r="AA2453">
        <v>3</v>
      </c>
      <c r="AB2453">
        <v>0</v>
      </c>
      <c r="AC2453">
        <v>0</v>
      </c>
      <c r="AD2453">
        <v>0</v>
      </c>
      <c r="AE2453">
        <f>COUNTIF($E$2:E2453,E2453)</f>
        <v>0</v>
      </c>
      <c r="AF2453">
        <f>COUNTIF($H$2:$H2453,H2453)</f>
        <v>0</v>
      </c>
      <c r="AG2453">
        <f>COUNTIF($M$2:M2453,M2453)</f>
        <v>0</v>
      </c>
      <c r="AH2453">
        <f>COUNTIF($O$2:O2453,O2453)</f>
        <v>0</v>
      </c>
      <c r="AI2453">
        <f>COUNTIF($Q$2:Q2453,Q2453)</f>
        <v>0</v>
      </c>
      <c r="AJ2453">
        <f>COUNTIF($S$2:S2453,S2453)</f>
        <v>0</v>
      </c>
      <c r="AK2453">
        <f t="shared" si="38"/>
        <v>64.623046875</v>
      </c>
      <c r="AL2453">
        <f>IF(AD2453="",0,COUNTIF($AD$2:AD2453,AD2453))</f>
        <v>63</v>
      </c>
    </row>
    <row r="2454" spans="1:38">
      <c r="A2454" t="s">
        <v>7116</v>
      </c>
      <c r="B2454" t="s">
        <v>20</v>
      </c>
      <c r="C2454">
        <v>200</v>
      </c>
      <c r="D2454" t="s">
        <v>54</v>
      </c>
      <c r="E2454"/>
      <c r="F2454">
        <v>0</v>
      </c>
      <c r="G2454"/>
      <c r="H2454"/>
      <c r="I2454">
        <v>0</v>
      </c>
      <c r="J2454">
        <v>0</v>
      </c>
      <c r="K2454"/>
      <c r="L2454">
        <v>0</v>
      </c>
      <c r="M2454"/>
      <c r="N2454">
        <v>0</v>
      </c>
      <c r="O2454"/>
      <c r="P2454">
        <v>0</v>
      </c>
      <c r="Q2454"/>
      <c r="R2454">
        <v>0</v>
      </c>
      <c r="S2454"/>
      <c r="T2454">
        <v>0</v>
      </c>
      <c r="U2454"/>
      <c r="V2454"/>
      <c r="W2454"/>
      <c r="X2454">
        <v>45431</v>
      </c>
      <c r="Y2454"/>
      <c r="Z2454">
        <v>0</v>
      </c>
      <c r="AA2454">
        <v>2</v>
      </c>
      <c r="AB2454">
        <v>0</v>
      </c>
      <c r="AC2454">
        <v>0</v>
      </c>
      <c r="AD2454">
        <v>0</v>
      </c>
      <c r="AE2454">
        <f>COUNTIF($E$2:E2454,E2454)</f>
        <v>0</v>
      </c>
      <c r="AF2454">
        <f>COUNTIF($H$2:$H2454,H2454)</f>
        <v>0</v>
      </c>
      <c r="AG2454">
        <f>COUNTIF($M$2:M2454,M2454)</f>
        <v>0</v>
      </c>
      <c r="AH2454">
        <f>COUNTIF($O$2:O2454,O2454)</f>
        <v>0</v>
      </c>
      <c r="AI2454">
        <f>COUNTIF($Q$2:Q2454,Q2454)</f>
        <v>0</v>
      </c>
      <c r="AJ2454">
        <f>COUNTIF($S$2:S2454,S2454)</f>
        <v>0</v>
      </c>
      <c r="AK2454">
        <f t="shared" si="38"/>
        <v>44.3662109375</v>
      </c>
      <c r="AL2454">
        <f>IF(AD2454="",0,COUNTIF($AD$2:AD2454,AD2454))</f>
        <v>64</v>
      </c>
    </row>
    <row r="2455" spans="1:38">
      <c r="A2455" t="s">
        <v>7117</v>
      </c>
      <c r="B2455" t="s">
        <v>22</v>
      </c>
      <c r="C2455">
        <v>200</v>
      </c>
      <c r="D2455" t="s">
        <v>54</v>
      </c>
      <c r="E2455"/>
      <c r="F2455">
        <v>0</v>
      </c>
      <c r="G2455"/>
      <c r="H2455"/>
      <c r="I2455">
        <v>0</v>
      </c>
      <c r="J2455">
        <v>0</v>
      </c>
      <c r="K2455"/>
      <c r="L2455">
        <v>0</v>
      </c>
      <c r="M2455"/>
      <c r="N2455">
        <v>0</v>
      </c>
      <c r="O2455"/>
      <c r="P2455">
        <v>0</v>
      </c>
      <c r="Q2455"/>
      <c r="R2455">
        <v>0</v>
      </c>
      <c r="S2455"/>
      <c r="T2455">
        <v>0</v>
      </c>
      <c r="U2455"/>
      <c r="V2455"/>
      <c r="W2455"/>
      <c r="X2455">
        <v>3618</v>
      </c>
      <c r="Y2455"/>
      <c r="Z2455">
        <v>0</v>
      </c>
      <c r="AA2455">
        <v>2</v>
      </c>
      <c r="AB2455">
        <v>0</v>
      </c>
      <c r="AC2455">
        <v>0</v>
      </c>
      <c r="AD2455">
        <v>0</v>
      </c>
      <c r="AE2455">
        <f>COUNTIF($E$2:E2455,E2455)</f>
        <v>0</v>
      </c>
      <c r="AF2455">
        <f>COUNTIF($H$2:$H2455,H2455)</f>
        <v>0</v>
      </c>
      <c r="AG2455">
        <f>COUNTIF($M$2:M2455,M2455)</f>
        <v>0</v>
      </c>
      <c r="AH2455">
        <f>COUNTIF($O$2:O2455,O2455)</f>
        <v>0</v>
      </c>
      <c r="AI2455">
        <f>COUNTIF($Q$2:Q2455,Q2455)</f>
        <v>0</v>
      </c>
      <c r="AJ2455">
        <f>COUNTIF($S$2:S2455,S2455)</f>
        <v>0</v>
      </c>
      <c r="AK2455">
        <f t="shared" si="38"/>
        <v>3.533203125</v>
      </c>
      <c r="AL2455">
        <f>IF(AD2455="",0,COUNTIF($AD$2:AD2455,AD2455))</f>
        <v>65</v>
      </c>
    </row>
    <row r="2456" spans="1:38">
      <c r="A2456" t="s">
        <v>7118</v>
      </c>
      <c r="B2456" t="s">
        <v>20</v>
      </c>
      <c r="C2456">
        <v>200</v>
      </c>
      <c r="D2456" t="s">
        <v>54</v>
      </c>
      <c r="E2456"/>
      <c r="F2456">
        <v>0</v>
      </c>
      <c r="G2456"/>
      <c r="H2456"/>
      <c r="I2456">
        <v>0</v>
      </c>
      <c r="J2456">
        <v>0</v>
      </c>
      <c r="K2456"/>
      <c r="L2456">
        <v>0</v>
      </c>
      <c r="M2456"/>
      <c r="N2456">
        <v>0</v>
      </c>
      <c r="O2456"/>
      <c r="P2456">
        <v>0</v>
      </c>
      <c r="Q2456"/>
      <c r="R2456">
        <v>0</v>
      </c>
      <c r="S2456"/>
      <c r="T2456">
        <v>0</v>
      </c>
      <c r="U2456"/>
      <c r="V2456"/>
      <c r="W2456"/>
      <c r="X2456">
        <v>44327</v>
      </c>
      <c r="Y2456"/>
      <c r="Z2456">
        <v>0</v>
      </c>
      <c r="AA2456">
        <v>2</v>
      </c>
      <c r="AB2456">
        <v>0</v>
      </c>
      <c r="AC2456">
        <v>0</v>
      </c>
      <c r="AD2456">
        <v>0</v>
      </c>
      <c r="AE2456">
        <f>COUNTIF($E$2:E2456,E2456)</f>
        <v>0</v>
      </c>
      <c r="AF2456">
        <f>COUNTIF($H$2:$H2456,H2456)</f>
        <v>0</v>
      </c>
      <c r="AG2456">
        <f>COUNTIF($M$2:M2456,M2456)</f>
        <v>0</v>
      </c>
      <c r="AH2456">
        <f>COUNTIF($O$2:O2456,O2456)</f>
        <v>0</v>
      </c>
      <c r="AI2456">
        <f>COUNTIF($Q$2:Q2456,Q2456)</f>
        <v>0</v>
      </c>
      <c r="AJ2456">
        <f>COUNTIF($S$2:S2456,S2456)</f>
        <v>0</v>
      </c>
      <c r="AK2456">
        <f t="shared" si="38"/>
        <v>43.2880859375</v>
      </c>
      <c r="AL2456">
        <f>IF(AD2456="",0,COUNTIF($AD$2:AD2456,AD2456))</f>
        <v>66</v>
      </c>
    </row>
    <row r="2457" spans="1:38">
      <c r="A2457" t="s">
        <v>7119</v>
      </c>
      <c r="B2457" t="s">
        <v>22</v>
      </c>
      <c r="C2457">
        <v>200</v>
      </c>
      <c r="D2457" t="s">
        <v>54</v>
      </c>
      <c r="E2457"/>
      <c r="F2457">
        <v>0</v>
      </c>
      <c r="G2457"/>
      <c r="H2457"/>
      <c r="I2457">
        <v>0</v>
      </c>
      <c r="J2457">
        <v>0</v>
      </c>
      <c r="K2457"/>
      <c r="L2457">
        <v>0</v>
      </c>
      <c r="M2457"/>
      <c r="N2457">
        <v>0</v>
      </c>
      <c r="O2457"/>
      <c r="P2457">
        <v>0</v>
      </c>
      <c r="Q2457"/>
      <c r="R2457">
        <v>0</v>
      </c>
      <c r="S2457"/>
      <c r="T2457">
        <v>0</v>
      </c>
      <c r="U2457"/>
      <c r="V2457"/>
      <c r="W2457"/>
      <c r="X2457">
        <v>22920</v>
      </c>
      <c r="Y2457"/>
      <c r="Z2457">
        <v>0</v>
      </c>
      <c r="AA2457">
        <v>2</v>
      </c>
      <c r="AB2457">
        <v>0</v>
      </c>
      <c r="AC2457">
        <v>0</v>
      </c>
      <c r="AD2457">
        <v>0</v>
      </c>
      <c r="AE2457">
        <f>COUNTIF($E$2:E2457,E2457)</f>
        <v>0</v>
      </c>
      <c r="AF2457">
        <f>COUNTIF($H$2:$H2457,H2457)</f>
        <v>0</v>
      </c>
      <c r="AG2457">
        <f>COUNTIF($M$2:M2457,M2457)</f>
        <v>0</v>
      </c>
      <c r="AH2457">
        <f>COUNTIF($O$2:O2457,O2457)</f>
        <v>0</v>
      </c>
      <c r="AI2457">
        <f>COUNTIF($Q$2:Q2457,Q2457)</f>
        <v>0</v>
      </c>
      <c r="AJ2457">
        <f>COUNTIF($S$2:S2457,S2457)</f>
        <v>0</v>
      </c>
      <c r="AK2457">
        <f t="shared" si="38"/>
        <v>22.3828125</v>
      </c>
      <c r="AL2457">
        <f>IF(AD2457="",0,COUNTIF($AD$2:AD2457,AD2457))</f>
        <v>67</v>
      </c>
    </row>
    <row r="2458" spans="1:38">
      <c r="A2458" t="s">
        <v>7120</v>
      </c>
      <c r="B2458" t="s">
        <v>22</v>
      </c>
      <c r="C2458">
        <v>200</v>
      </c>
      <c r="D2458" t="s">
        <v>54</v>
      </c>
      <c r="E2458"/>
      <c r="F2458">
        <v>0</v>
      </c>
      <c r="G2458"/>
      <c r="H2458"/>
      <c r="I2458">
        <v>0</v>
      </c>
      <c r="J2458">
        <v>0</v>
      </c>
      <c r="K2458"/>
      <c r="L2458">
        <v>0</v>
      </c>
      <c r="M2458"/>
      <c r="N2458">
        <v>0</v>
      </c>
      <c r="O2458"/>
      <c r="P2458">
        <v>0</v>
      </c>
      <c r="Q2458"/>
      <c r="R2458">
        <v>0</v>
      </c>
      <c r="S2458"/>
      <c r="T2458">
        <v>0</v>
      </c>
      <c r="U2458"/>
      <c r="V2458"/>
      <c r="W2458"/>
      <c r="X2458">
        <v>3951</v>
      </c>
      <c r="Y2458"/>
      <c r="Z2458">
        <v>0</v>
      </c>
      <c r="AA2458">
        <v>2</v>
      </c>
      <c r="AB2458">
        <v>0</v>
      </c>
      <c r="AC2458">
        <v>0</v>
      </c>
      <c r="AD2458">
        <v>0</v>
      </c>
      <c r="AE2458">
        <f>COUNTIF($E$2:E2458,E2458)</f>
        <v>0</v>
      </c>
      <c r="AF2458">
        <f>COUNTIF($H$2:$H2458,H2458)</f>
        <v>0</v>
      </c>
      <c r="AG2458">
        <f>COUNTIF($M$2:M2458,M2458)</f>
        <v>0</v>
      </c>
      <c r="AH2458">
        <f>COUNTIF($O$2:O2458,O2458)</f>
        <v>0</v>
      </c>
      <c r="AI2458">
        <f>COUNTIF($Q$2:Q2458,Q2458)</f>
        <v>0</v>
      </c>
      <c r="AJ2458">
        <f>COUNTIF($S$2:S2458,S2458)</f>
        <v>0</v>
      </c>
      <c r="AK2458">
        <f t="shared" si="38"/>
        <v>3.8583984375</v>
      </c>
      <c r="AL2458">
        <f>IF(AD2458="",0,COUNTIF($AD$2:AD2458,AD2458))</f>
        <v>68</v>
      </c>
    </row>
    <row r="2459" spans="1:38">
      <c r="A2459" t="s">
        <v>7121</v>
      </c>
      <c r="B2459" t="s">
        <v>20</v>
      </c>
      <c r="C2459">
        <v>200</v>
      </c>
      <c r="D2459" t="s">
        <v>54</v>
      </c>
      <c r="E2459"/>
      <c r="F2459">
        <v>0</v>
      </c>
      <c r="G2459"/>
      <c r="H2459"/>
      <c r="I2459">
        <v>0</v>
      </c>
      <c r="J2459">
        <v>0</v>
      </c>
      <c r="K2459"/>
      <c r="L2459">
        <v>0</v>
      </c>
      <c r="M2459"/>
      <c r="N2459">
        <v>0</v>
      </c>
      <c r="O2459"/>
      <c r="P2459">
        <v>0</v>
      </c>
      <c r="Q2459"/>
      <c r="R2459">
        <v>0</v>
      </c>
      <c r="S2459"/>
      <c r="T2459">
        <v>0</v>
      </c>
      <c r="U2459"/>
      <c r="V2459"/>
      <c r="W2459"/>
      <c r="X2459">
        <v>22211</v>
      </c>
      <c r="Y2459"/>
      <c r="Z2459">
        <v>0</v>
      </c>
      <c r="AA2459">
        <v>2</v>
      </c>
      <c r="AB2459">
        <v>0</v>
      </c>
      <c r="AC2459">
        <v>0</v>
      </c>
      <c r="AD2459">
        <v>0</v>
      </c>
      <c r="AE2459">
        <f>COUNTIF($E$2:E2459,E2459)</f>
        <v>0</v>
      </c>
      <c r="AF2459">
        <f>COUNTIF($H$2:$H2459,H2459)</f>
        <v>0</v>
      </c>
      <c r="AG2459">
        <f>COUNTIF($M$2:M2459,M2459)</f>
        <v>0</v>
      </c>
      <c r="AH2459">
        <f>COUNTIF($O$2:O2459,O2459)</f>
        <v>0</v>
      </c>
      <c r="AI2459">
        <f>COUNTIF($Q$2:Q2459,Q2459)</f>
        <v>0</v>
      </c>
      <c r="AJ2459">
        <f>COUNTIF($S$2:S2459,S2459)</f>
        <v>0</v>
      </c>
      <c r="AK2459">
        <f t="shared" si="38"/>
        <v>21.6904296875</v>
      </c>
      <c r="AL2459">
        <f>IF(AD2459="",0,COUNTIF($AD$2:AD2459,AD2459))</f>
        <v>69</v>
      </c>
    </row>
    <row r="2460" spans="1:38">
      <c r="A2460" t="s">
        <v>7122</v>
      </c>
      <c r="B2460" t="s">
        <v>20</v>
      </c>
      <c r="C2460">
        <v>200</v>
      </c>
      <c r="D2460" t="s">
        <v>54</v>
      </c>
      <c r="E2460"/>
      <c r="F2460">
        <v>0</v>
      </c>
      <c r="G2460"/>
      <c r="H2460"/>
      <c r="I2460">
        <v>0</v>
      </c>
      <c r="J2460">
        <v>0</v>
      </c>
      <c r="K2460"/>
      <c r="L2460">
        <v>0</v>
      </c>
      <c r="M2460"/>
      <c r="N2460">
        <v>0</v>
      </c>
      <c r="O2460"/>
      <c r="P2460">
        <v>0</v>
      </c>
      <c r="Q2460"/>
      <c r="R2460">
        <v>0</v>
      </c>
      <c r="S2460"/>
      <c r="T2460">
        <v>0</v>
      </c>
      <c r="U2460"/>
      <c r="V2460"/>
      <c r="W2460"/>
      <c r="X2460">
        <v>5554</v>
      </c>
      <c r="Y2460"/>
      <c r="Z2460">
        <v>0</v>
      </c>
      <c r="AA2460">
        <v>2</v>
      </c>
      <c r="AB2460">
        <v>0</v>
      </c>
      <c r="AC2460">
        <v>0</v>
      </c>
      <c r="AD2460">
        <v>0</v>
      </c>
      <c r="AE2460">
        <f>COUNTIF($E$2:E2460,E2460)</f>
        <v>0</v>
      </c>
      <c r="AF2460">
        <f>COUNTIF($H$2:$H2460,H2460)</f>
        <v>0</v>
      </c>
      <c r="AG2460">
        <f>COUNTIF($M$2:M2460,M2460)</f>
        <v>0</v>
      </c>
      <c r="AH2460">
        <f>COUNTIF($O$2:O2460,O2460)</f>
        <v>0</v>
      </c>
      <c r="AI2460">
        <f>COUNTIF($Q$2:Q2460,Q2460)</f>
        <v>0</v>
      </c>
      <c r="AJ2460">
        <f>COUNTIF($S$2:S2460,S2460)</f>
        <v>0</v>
      </c>
      <c r="AK2460">
        <f t="shared" si="38"/>
        <v>5.423828125</v>
      </c>
      <c r="AL2460">
        <f>IF(AD2460="",0,COUNTIF($AD$2:AD2460,AD2460))</f>
        <v>70</v>
      </c>
    </row>
    <row r="2461" spans="1:38">
      <c r="A2461" t="s">
        <v>7123</v>
      </c>
      <c r="B2461" t="s">
        <v>20</v>
      </c>
      <c r="C2461">
        <v>200</v>
      </c>
      <c r="D2461" t="s">
        <v>54</v>
      </c>
      <c r="E2461"/>
      <c r="F2461">
        <v>0</v>
      </c>
      <c r="G2461"/>
      <c r="H2461"/>
      <c r="I2461">
        <v>0</v>
      </c>
      <c r="J2461">
        <v>0</v>
      </c>
      <c r="K2461"/>
      <c r="L2461">
        <v>0</v>
      </c>
      <c r="M2461"/>
      <c r="N2461">
        <v>0</v>
      </c>
      <c r="O2461"/>
      <c r="P2461">
        <v>0</v>
      </c>
      <c r="Q2461"/>
      <c r="R2461">
        <v>0</v>
      </c>
      <c r="S2461"/>
      <c r="T2461">
        <v>0</v>
      </c>
      <c r="U2461"/>
      <c r="V2461"/>
      <c r="W2461"/>
      <c r="X2461">
        <v>15161</v>
      </c>
      <c r="Y2461"/>
      <c r="Z2461">
        <v>0</v>
      </c>
      <c r="AA2461">
        <v>3</v>
      </c>
      <c r="AB2461">
        <v>3</v>
      </c>
      <c r="AC2461">
        <v>0</v>
      </c>
      <c r="AD2461">
        <v>0</v>
      </c>
      <c r="AE2461">
        <f>COUNTIF($E$2:E2461,E2461)</f>
        <v>0</v>
      </c>
      <c r="AF2461">
        <f>COUNTIF($H$2:$H2461,H2461)</f>
        <v>0</v>
      </c>
      <c r="AG2461">
        <f>COUNTIF($M$2:M2461,M2461)</f>
        <v>0</v>
      </c>
      <c r="AH2461">
        <f>COUNTIF($O$2:O2461,O2461)</f>
        <v>0</v>
      </c>
      <c r="AI2461">
        <f>COUNTIF($Q$2:Q2461,Q2461)</f>
        <v>0</v>
      </c>
      <c r="AJ2461">
        <f>COUNTIF($S$2:S2461,S2461)</f>
        <v>0</v>
      </c>
      <c r="AK2461">
        <f t="shared" si="38"/>
        <v>14.8056640625</v>
      </c>
      <c r="AL2461">
        <f>IF(AD2461="",0,COUNTIF($AD$2:AD2461,AD2461))</f>
        <v>71</v>
      </c>
    </row>
    <row r="2462" spans="1:38">
      <c r="A2462" t="s">
        <v>7124</v>
      </c>
      <c r="B2462" t="s">
        <v>20</v>
      </c>
      <c r="C2462">
        <v>200</v>
      </c>
      <c r="D2462" t="s">
        <v>54</v>
      </c>
      <c r="E2462"/>
      <c r="F2462">
        <v>0</v>
      </c>
      <c r="G2462"/>
      <c r="H2462"/>
      <c r="I2462">
        <v>0</v>
      </c>
      <c r="J2462">
        <v>0</v>
      </c>
      <c r="K2462"/>
      <c r="L2462">
        <v>0</v>
      </c>
      <c r="M2462"/>
      <c r="N2462">
        <v>0</v>
      </c>
      <c r="O2462"/>
      <c r="P2462">
        <v>0</v>
      </c>
      <c r="Q2462"/>
      <c r="R2462">
        <v>0</v>
      </c>
      <c r="S2462"/>
      <c r="T2462">
        <v>0</v>
      </c>
      <c r="U2462"/>
      <c r="V2462"/>
      <c r="W2462"/>
      <c r="X2462">
        <v>49950</v>
      </c>
      <c r="Y2462"/>
      <c r="Z2462">
        <v>0</v>
      </c>
      <c r="AA2462">
        <v>3</v>
      </c>
      <c r="AB2462">
        <v>0</v>
      </c>
      <c r="AC2462">
        <v>0</v>
      </c>
      <c r="AD2462">
        <v>0</v>
      </c>
      <c r="AE2462">
        <f>COUNTIF($E$2:E2462,E2462)</f>
        <v>0</v>
      </c>
      <c r="AF2462">
        <f>COUNTIF($H$2:$H2462,H2462)</f>
        <v>0</v>
      </c>
      <c r="AG2462">
        <f>COUNTIF($M$2:M2462,M2462)</f>
        <v>0</v>
      </c>
      <c r="AH2462">
        <f>COUNTIF($O$2:O2462,O2462)</f>
        <v>0</v>
      </c>
      <c r="AI2462">
        <f>COUNTIF($Q$2:Q2462,Q2462)</f>
        <v>0</v>
      </c>
      <c r="AJ2462">
        <f>COUNTIF($S$2:S2462,S2462)</f>
        <v>0</v>
      </c>
      <c r="AK2462">
        <f t="shared" si="38"/>
        <v>48.779296875</v>
      </c>
      <c r="AL2462">
        <f>IF(AD2462="",0,COUNTIF($AD$2:AD2462,AD2462))</f>
        <v>72</v>
      </c>
    </row>
    <row r="2463" spans="1:38">
      <c r="A2463" t="s">
        <v>7125</v>
      </c>
      <c r="B2463" t="s">
        <v>20</v>
      </c>
      <c r="C2463">
        <v>200</v>
      </c>
      <c r="D2463" t="s">
        <v>54</v>
      </c>
      <c r="E2463"/>
      <c r="F2463">
        <v>0</v>
      </c>
      <c r="G2463"/>
      <c r="H2463"/>
      <c r="I2463">
        <v>0</v>
      </c>
      <c r="J2463">
        <v>0</v>
      </c>
      <c r="K2463"/>
      <c r="L2463">
        <v>0</v>
      </c>
      <c r="M2463"/>
      <c r="N2463">
        <v>0</v>
      </c>
      <c r="O2463"/>
      <c r="P2463">
        <v>0</v>
      </c>
      <c r="Q2463"/>
      <c r="R2463">
        <v>0</v>
      </c>
      <c r="S2463"/>
      <c r="T2463">
        <v>0</v>
      </c>
      <c r="U2463"/>
      <c r="V2463"/>
      <c r="W2463"/>
      <c r="X2463">
        <v>49248</v>
      </c>
      <c r="Y2463"/>
      <c r="Z2463">
        <v>0</v>
      </c>
      <c r="AA2463">
        <v>5</v>
      </c>
      <c r="AB2463">
        <v>5</v>
      </c>
      <c r="AC2463">
        <v>0</v>
      </c>
      <c r="AD2463">
        <v>0</v>
      </c>
      <c r="AE2463">
        <f>COUNTIF($E$2:E2463,E2463)</f>
        <v>0</v>
      </c>
      <c r="AF2463">
        <f>COUNTIF($H$2:$H2463,H2463)</f>
        <v>0</v>
      </c>
      <c r="AG2463">
        <f>COUNTIF($M$2:M2463,M2463)</f>
        <v>0</v>
      </c>
      <c r="AH2463">
        <f>COUNTIF($O$2:O2463,O2463)</f>
        <v>0</v>
      </c>
      <c r="AI2463">
        <f>COUNTIF($Q$2:Q2463,Q2463)</f>
        <v>0</v>
      </c>
      <c r="AJ2463">
        <f>COUNTIF($S$2:S2463,S2463)</f>
        <v>0</v>
      </c>
      <c r="AK2463">
        <f t="shared" si="38"/>
        <v>48.09375</v>
      </c>
      <c r="AL2463">
        <f>IF(AD2463="",0,COUNTIF($AD$2:AD2463,AD2463))</f>
        <v>73</v>
      </c>
    </row>
    <row r="2464" spans="1:38">
      <c r="A2464" t="s">
        <v>7126</v>
      </c>
      <c r="B2464" t="s">
        <v>20</v>
      </c>
      <c r="C2464">
        <v>200</v>
      </c>
      <c r="D2464" t="s">
        <v>54</v>
      </c>
      <c r="E2464"/>
      <c r="F2464">
        <v>0</v>
      </c>
      <c r="G2464"/>
      <c r="H2464"/>
      <c r="I2464">
        <v>0</v>
      </c>
      <c r="J2464">
        <v>0</v>
      </c>
      <c r="K2464"/>
      <c r="L2464">
        <v>0</v>
      </c>
      <c r="M2464"/>
      <c r="N2464">
        <v>0</v>
      </c>
      <c r="O2464"/>
      <c r="P2464">
        <v>0</v>
      </c>
      <c r="Q2464"/>
      <c r="R2464">
        <v>0</v>
      </c>
      <c r="S2464"/>
      <c r="T2464">
        <v>0</v>
      </c>
      <c r="U2464"/>
      <c r="V2464"/>
      <c r="W2464"/>
      <c r="X2464">
        <v>26152</v>
      </c>
      <c r="Y2464"/>
      <c r="Z2464">
        <v>0</v>
      </c>
      <c r="AA2464">
        <v>5</v>
      </c>
      <c r="AB2464">
        <v>0</v>
      </c>
      <c r="AC2464">
        <v>0</v>
      </c>
      <c r="AD2464">
        <v>0</v>
      </c>
      <c r="AE2464">
        <f>COUNTIF($E$2:E2464,E2464)</f>
        <v>0</v>
      </c>
      <c r="AF2464">
        <f>COUNTIF($H$2:$H2464,H2464)</f>
        <v>0</v>
      </c>
      <c r="AG2464">
        <f>COUNTIF($M$2:M2464,M2464)</f>
        <v>0</v>
      </c>
      <c r="AH2464">
        <f>COUNTIF($O$2:O2464,O2464)</f>
        <v>0</v>
      </c>
      <c r="AI2464">
        <f>COUNTIF($Q$2:Q2464,Q2464)</f>
        <v>0</v>
      </c>
      <c r="AJ2464">
        <f>COUNTIF($S$2:S2464,S2464)</f>
        <v>0</v>
      </c>
      <c r="AK2464">
        <f t="shared" si="38"/>
        <v>25.5390625</v>
      </c>
      <c r="AL2464">
        <f>IF(AD2464="",0,COUNTIF($AD$2:AD2464,AD2464))</f>
        <v>74</v>
      </c>
    </row>
    <row r="2465" spans="1:38">
      <c r="A2465" t="s">
        <v>7127</v>
      </c>
      <c r="B2465" t="s">
        <v>20</v>
      </c>
      <c r="C2465">
        <v>200</v>
      </c>
      <c r="D2465" t="s">
        <v>54</v>
      </c>
      <c r="E2465"/>
      <c r="F2465">
        <v>0</v>
      </c>
      <c r="G2465"/>
      <c r="H2465"/>
      <c r="I2465">
        <v>0</v>
      </c>
      <c r="J2465">
        <v>0</v>
      </c>
      <c r="K2465"/>
      <c r="L2465">
        <v>0</v>
      </c>
      <c r="M2465"/>
      <c r="N2465">
        <v>0</v>
      </c>
      <c r="O2465"/>
      <c r="P2465">
        <v>0</v>
      </c>
      <c r="Q2465"/>
      <c r="R2465">
        <v>0</v>
      </c>
      <c r="S2465"/>
      <c r="T2465">
        <v>0</v>
      </c>
      <c r="U2465"/>
      <c r="V2465"/>
      <c r="W2465"/>
      <c r="X2465">
        <v>51069</v>
      </c>
      <c r="Y2465"/>
      <c r="Z2465">
        <v>0</v>
      </c>
      <c r="AA2465">
        <v>5</v>
      </c>
      <c r="AB2465">
        <v>5</v>
      </c>
      <c r="AC2465">
        <v>0</v>
      </c>
      <c r="AD2465">
        <v>0</v>
      </c>
      <c r="AE2465">
        <f>COUNTIF($E$2:E2465,E2465)</f>
        <v>0</v>
      </c>
      <c r="AF2465">
        <f>COUNTIF($H$2:$H2465,H2465)</f>
        <v>0</v>
      </c>
      <c r="AG2465">
        <f>COUNTIF($M$2:M2465,M2465)</f>
        <v>0</v>
      </c>
      <c r="AH2465">
        <f>COUNTIF($O$2:O2465,O2465)</f>
        <v>0</v>
      </c>
      <c r="AI2465">
        <f>COUNTIF($Q$2:Q2465,Q2465)</f>
        <v>0</v>
      </c>
      <c r="AJ2465">
        <f>COUNTIF($S$2:S2465,S2465)</f>
        <v>0</v>
      </c>
      <c r="AK2465">
        <f t="shared" si="38"/>
        <v>49.8720703125</v>
      </c>
      <c r="AL2465">
        <f>IF(AD2465="",0,COUNTIF($AD$2:AD2465,AD2465))</f>
        <v>75</v>
      </c>
    </row>
    <row r="2466" spans="1:38">
      <c r="A2466" t="s">
        <v>7128</v>
      </c>
      <c r="B2466" t="s">
        <v>20</v>
      </c>
      <c r="C2466">
        <v>200</v>
      </c>
      <c r="D2466" t="s">
        <v>54</v>
      </c>
      <c r="E2466"/>
      <c r="F2466">
        <v>0</v>
      </c>
      <c r="G2466"/>
      <c r="H2466"/>
      <c r="I2466">
        <v>0</v>
      </c>
      <c r="J2466">
        <v>0</v>
      </c>
      <c r="K2466"/>
      <c r="L2466">
        <v>0</v>
      </c>
      <c r="M2466"/>
      <c r="N2466">
        <v>0</v>
      </c>
      <c r="O2466"/>
      <c r="P2466">
        <v>0</v>
      </c>
      <c r="Q2466"/>
      <c r="R2466">
        <v>0</v>
      </c>
      <c r="S2466"/>
      <c r="T2466">
        <v>0</v>
      </c>
      <c r="U2466"/>
      <c r="V2466"/>
      <c r="W2466"/>
      <c r="X2466">
        <v>21531</v>
      </c>
      <c r="Y2466"/>
      <c r="Z2466">
        <v>0</v>
      </c>
      <c r="AA2466">
        <v>4</v>
      </c>
      <c r="AB2466">
        <v>0</v>
      </c>
      <c r="AC2466">
        <v>0</v>
      </c>
      <c r="AD2466">
        <v>0</v>
      </c>
      <c r="AE2466">
        <f>COUNTIF($E$2:E2466,E2466)</f>
        <v>0</v>
      </c>
      <c r="AF2466">
        <f>COUNTIF($H$2:$H2466,H2466)</f>
        <v>0</v>
      </c>
      <c r="AG2466">
        <f>COUNTIF($M$2:M2466,M2466)</f>
        <v>0</v>
      </c>
      <c r="AH2466">
        <f>COUNTIF($O$2:O2466,O2466)</f>
        <v>0</v>
      </c>
      <c r="AI2466">
        <f>COUNTIF($Q$2:Q2466,Q2466)</f>
        <v>0</v>
      </c>
      <c r="AJ2466">
        <f>COUNTIF($S$2:S2466,S2466)</f>
        <v>0</v>
      </c>
      <c r="AK2466">
        <f t="shared" si="38"/>
        <v>21.0263671875</v>
      </c>
      <c r="AL2466">
        <f>IF(AD2466="",0,COUNTIF($AD$2:AD2466,AD2466))</f>
        <v>76</v>
      </c>
    </row>
    <row r="2467" spans="1:38">
      <c r="A2467" t="s">
        <v>7129</v>
      </c>
      <c r="B2467" t="s">
        <v>20</v>
      </c>
      <c r="C2467">
        <v>200</v>
      </c>
      <c r="D2467" t="s">
        <v>54</v>
      </c>
      <c r="E2467"/>
      <c r="F2467">
        <v>0</v>
      </c>
      <c r="G2467"/>
      <c r="H2467"/>
      <c r="I2467">
        <v>0</v>
      </c>
      <c r="J2467">
        <v>0</v>
      </c>
      <c r="K2467"/>
      <c r="L2467">
        <v>0</v>
      </c>
      <c r="M2467"/>
      <c r="N2467">
        <v>0</v>
      </c>
      <c r="O2467"/>
      <c r="P2467">
        <v>0</v>
      </c>
      <c r="Q2467"/>
      <c r="R2467">
        <v>0</v>
      </c>
      <c r="S2467"/>
      <c r="T2467">
        <v>0</v>
      </c>
      <c r="U2467"/>
      <c r="V2467"/>
      <c r="W2467"/>
      <c r="X2467">
        <v>86955</v>
      </c>
      <c r="Y2467"/>
      <c r="Z2467">
        <v>0</v>
      </c>
      <c r="AA2467">
        <v>3</v>
      </c>
      <c r="AB2467">
        <v>0</v>
      </c>
      <c r="AC2467">
        <v>0</v>
      </c>
      <c r="AD2467">
        <v>0</v>
      </c>
      <c r="AE2467">
        <f>COUNTIF($E$2:E2467,E2467)</f>
        <v>0</v>
      </c>
      <c r="AF2467">
        <f>COUNTIF($H$2:$H2467,H2467)</f>
        <v>0</v>
      </c>
      <c r="AG2467">
        <f>COUNTIF($M$2:M2467,M2467)</f>
        <v>0</v>
      </c>
      <c r="AH2467">
        <f>COUNTIF($O$2:O2467,O2467)</f>
        <v>0</v>
      </c>
      <c r="AI2467">
        <f>COUNTIF($Q$2:Q2467,Q2467)</f>
        <v>0</v>
      </c>
      <c r="AJ2467">
        <f>COUNTIF($S$2:S2467,S2467)</f>
        <v>0</v>
      </c>
      <c r="AK2467">
        <f t="shared" si="38"/>
        <v>84.9169921875</v>
      </c>
      <c r="AL2467">
        <f>IF(AD2467="",0,COUNTIF($AD$2:AD2467,AD2467))</f>
        <v>77</v>
      </c>
    </row>
    <row r="2468" spans="1:38">
      <c r="A2468" t="s">
        <v>7130</v>
      </c>
      <c r="B2468" t="s">
        <v>20</v>
      </c>
      <c r="C2468">
        <v>200</v>
      </c>
      <c r="D2468" t="s">
        <v>54</v>
      </c>
      <c r="E2468"/>
      <c r="F2468">
        <v>0</v>
      </c>
      <c r="G2468"/>
      <c r="H2468"/>
      <c r="I2468">
        <v>0</v>
      </c>
      <c r="J2468">
        <v>0</v>
      </c>
      <c r="K2468"/>
      <c r="L2468">
        <v>0</v>
      </c>
      <c r="M2468"/>
      <c r="N2468">
        <v>0</v>
      </c>
      <c r="O2468"/>
      <c r="P2468">
        <v>0</v>
      </c>
      <c r="Q2468"/>
      <c r="R2468">
        <v>0</v>
      </c>
      <c r="S2468"/>
      <c r="T2468">
        <v>0</v>
      </c>
      <c r="U2468"/>
      <c r="V2468"/>
      <c r="W2468"/>
      <c r="X2468">
        <v>34411</v>
      </c>
      <c r="Y2468"/>
      <c r="Z2468">
        <v>0</v>
      </c>
      <c r="AA2468">
        <v>3</v>
      </c>
      <c r="AB2468">
        <v>3</v>
      </c>
      <c r="AC2468">
        <v>0</v>
      </c>
      <c r="AD2468">
        <v>0</v>
      </c>
      <c r="AE2468">
        <f>COUNTIF($E$2:E2468,E2468)</f>
        <v>0</v>
      </c>
      <c r="AF2468">
        <f>COUNTIF($H$2:$H2468,H2468)</f>
        <v>0</v>
      </c>
      <c r="AG2468">
        <f>COUNTIF($M$2:M2468,M2468)</f>
        <v>0</v>
      </c>
      <c r="AH2468">
        <f>COUNTIF($O$2:O2468,O2468)</f>
        <v>0</v>
      </c>
      <c r="AI2468">
        <f>COUNTIF($Q$2:Q2468,Q2468)</f>
        <v>0</v>
      </c>
      <c r="AJ2468">
        <f>COUNTIF($S$2:S2468,S2468)</f>
        <v>0</v>
      </c>
      <c r="AK2468">
        <f t="shared" si="38"/>
        <v>33.6044921875</v>
      </c>
      <c r="AL2468">
        <f>IF(AD2468="",0,COUNTIF($AD$2:AD2468,AD2468))</f>
        <v>78</v>
      </c>
    </row>
    <row r="2469" spans="1:38">
      <c r="A2469" t="s">
        <v>7131</v>
      </c>
      <c r="B2469" t="s">
        <v>20</v>
      </c>
      <c r="C2469">
        <v>200</v>
      </c>
      <c r="D2469" t="s">
        <v>54</v>
      </c>
      <c r="E2469"/>
      <c r="F2469">
        <v>0</v>
      </c>
      <c r="G2469"/>
      <c r="H2469"/>
      <c r="I2469">
        <v>0</v>
      </c>
      <c r="J2469">
        <v>0</v>
      </c>
      <c r="K2469"/>
      <c r="L2469">
        <v>0</v>
      </c>
      <c r="M2469"/>
      <c r="N2469">
        <v>0</v>
      </c>
      <c r="O2469"/>
      <c r="P2469">
        <v>0</v>
      </c>
      <c r="Q2469"/>
      <c r="R2469">
        <v>0</v>
      </c>
      <c r="S2469"/>
      <c r="T2469">
        <v>0</v>
      </c>
      <c r="U2469"/>
      <c r="V2469"/>
      <c r="W2469"/>
      <c r="X2469">
        <v>50697</v>
      </c>
      <c r="Y2469"/>
      <c r="Z2469">
        <v>0</v>
      </c>
      <c r="AA2469">
        <v>3</v>
      </c>
      <c r="AB2469">
        <v>3</v>
      </c>
      <c r="AC2469">
        <v>0</v>
      </c>
      <c r="AD2469">
        <v>0</v>
      </c>
      <c r="AE2469">
        <f>COUNTIF($E$2:E2469,E2469)</f>
        <v>0</v>
      </c>
      <c r="AF2469">
        <f>COUNTIF($H$2:$H2469,H2469)</f>
        <v>0</v>
      </c>
      <c r="AG2469">
        <f>COUNTIF($M$2:M2469,M2469)</f>
        <v>0</v>
      </c>
      <c r="AH2469">
        <f>COUNTIF($O$2:O2469,O2469)</f>
        <v>0</v>
      </c>
      <c r="AI2469">
        <f>COUNTIF($Q$2:Q2469,Q2469)</f>
        <v>0</v>
      </c>
      <c r="AJ2469">
        <f>COUNTIF($S$2:S2469,S2469)</f>
        <v>0</v>
      </c>
      <c r="AK2469">
        <f t="shared" si="38"/>
        <v>49.5087890625</v>
      </c>
      <c r="AL2469">
        <f>IF(AD2469="",0,COUNTIF($AD$2:AD2469,AD2469))</f>
        <v>79</v>
      </c>
    </row>
    <row r="2470" spans="1:38">
      <c r="A2470" t="s">
        <v>7132</v>
      </c>
      <c r="B2470" t="s">
        <v>20</v>
      </c>
      <c r="C2470">
        <v>200</v>
      </c>
      <c r="D2470" t="s">
        <v>54</v>
      </c>
      <c r="E2470"/>
      <c r="F2470">
        <v>0</v>
      </c>
      <c r="G2470"/>
      <c r="H2470"/>
      <c r="I2470">
        <v>0</v>
      </c>
      <c r="J2470">
        <v>0</v>
      </c>
      <c r="K2470"/>
      <c r="L2470">
        <v>0</v>
      </c>
      <c r="M2470"/>
      <c r="N2470">
        <v>0</v>
      </c>
      <c r="O2470"/>
      <c r="P2470">
        <v>0</v>
      </c>
      <c r="Q2470"/>
      <c r="R2470">
        <v>0</v>
      </c>
      <c r="S2470"/>
      <c r="T2470">
        <v>0</v>
      </c>
      <c r="U2470"/>
      <c r="V2470"/>
      <c r="W2470"/>
      <c r="X2470">
        <v>11116</v>
      </c>
      <c r="Y2470"/>
      <c r="Z2470">
        <v>0</v>
      </c>
      <c r="AA2470">
        <v>5</v>
      </c>
      <c r="AB2470">
        <v>0</v>
      </c>
      <c r="AC2470">
        <v>0</v>
      </c>
      <c r="AD2470">
        <v>0</v>
      </c>
      <c r="AE2470">
        <f>COUNTIF($E$2:E2470,E2470)</f>
        <v>0</v>
      </c>
      <c r="AF2470">
        <f>COUNTIF($H$2:$H2470,H2470)</f>
        <v>0</v>
      </c>
      <c r="AG2470">
        <f>COUNTIF($M$2:M2470,M2470)</f>
        <v>0</v>
      </c>
      <c r="AH2470">
        <f>COUNTIF($O$2:O2470,O2470)</f>
        <v>0</v>
      </c>
      <c r="AI2470">
        <f>COUNTIF($Q$2:Q2470,Q2470)</f>
        <v>0</v>
      </c>
      <c r="AJ2470">
        <f>COUNTIF($S$2:S2470,S2470)</f>
        <v>0</v>
      </c>
      <c r="AK2470">
        <f t="shared" si="38"/>
        <v>10.85546875</v>
      </c>
      <c r="AL2470">
        <f>IF(AD2470="",0,COUNTIF($AD$2:AD2470,AD2470))</f>
        <v>80</v>
      </c>
    </row>
    <row r="2471" spans="1:38">
      <c r="A2471" t="s">
        <v>7133</v>
      </c>
      <c r="B2471" t="s">
        <v>22</v>
      </c>
      <c r="C2471">
        <v>200</v>
      </c>
      <c r="D2471" t="s">
        <v>54</v>
      </c>
      <c r="E2471"/>
      <c r="F2471">
        <v>0</v>
      </c>
      <c r="G2471"/>
      <c r="H2471"/>
      <c r="I2471">
        <v>0</v>
      </c>
      <c r="J2471">
        <v>0</v>
      </c>
      <c r="K2471"/>
      <c r="L2471">
        <v>0</v>
      </c>
      <c r="M2471"/>
      <c r="N2471">
        <v>0</v>
      </c>
      <c r="O2471"/>
      <c r="P2471">
        <v>0</v>
      </c>
      <c r="Q2471"/>
      <c r="R2471">
        <v>0</v>
      </c>
      <c r="S2471"/>
      <c r="T2471">
        <v>0</v>
      </c>
      <c r="U2471"/>
      <c r="V2471"/>
      <c r="W2471"/>
      <c r="X2471">
        <v>45514</v>
      </c>
      <c r="Y2471"/>
      <c r="Z2471">
        <v>0</v>
      </c>
      <c r="AA2471">
        <v>5</v>
      </c>
      <c r="AB2471">
        <v>5</v>
      </c>
      <c r="AC2471">
        <v>0</v>
      </c>
      <c r="AD2471">
        <v>0</v>
      </c>
      <c r="AE2471">
        <f>COUNTIF($E$2:E2471,E2471)</f>
        <v>0</v>
      </c>
      <c r="AF2471">
        <f>COUNTIF($H$2:$H2471,H2471)</f>
        <v>0</v>
      </c>
      <c r="AG2471">
        <f>COUNTIF($M$2:M2471,M2471)</f>
        <v>0</v>
      </c>
      <c r="AH2471">
        <f>COUNTIF($O$2:O2471,O2471)</f>
        <v>0</v>
      </c>
      <c r="AI2471">
        <f>COUNTIF($Q$2:Q2471,Q2471)</f>
        <v>0</v>
      </c>
      <c r="AJ2471">
        <f>COUNTIF($S$2:S2471,S2471)</f>
        <v>0</v>
      </c>
      <c r="AK2471">
        <f t="shared" si="38"/>
        <v>44.447265625</v>
      </c>
      <c r="AL2471">
        <f>IF(AD2471="",0,COUNTIF($AD$2:AD2471,AD2471))</f>
        <v>81</v>
      </c>
    </row>
    <row r="2472" spans="1:38">
      <c r="A2472" t="s">
        <v>7134</v>
      </c>
      <c r="B2472" t="s">
        <v>20</v>
      </c>
      <c r="C2472">
        <v>200</v>
      </c>
      <c r="D2472" t="s">
        <v>54</v>
      </c>
      <c r="E2472"/>
      <c r="F2472">
        <v>0</v>
      </c>
      <c r="G2472"/>
      <c r="H2472"/>
      <c r="I2472">
        <v>0</v>
      </c>
      <c r="J2472">
        <v>0</v>
      </c>
      <c r="K2472"/>
      <c r="L2472">
        <v>0</v>
      </c>
      <c r="M2472"/>
      <c r="N2472">
        <v>0</v>
      </c>
      <c r="O2472"/>
      <c r="P2472">
        <v>0</v>
      </c>
      <c r="Q2472"/>
      <c r="R2472">
        <v>0</v>
      </c>
      <c r="S2472"/>
      <c r="T2472">
        <v>0</v>
      </c>
      <c r="U2472"/>
      <c r="V2472"/>
      <c r="W2472"/>
      <c r="X2472">
        <v>27851</v>
      </c>
      <c r="Y2472"/>
      <c r="Z2472">
        <v>0</v>
      </c>
      <c r="AA2472">
        <v>3</v>
      </c>
      <c r="AB2472">
        <v>3</v>
      </c>
      <c r="AC2472">
        <v>0</v>
      </c>
      <c r="AD2472">
        <v>0</v>
      </c>
      <c r="AE2472">
        <f>COUNTIF($E$2:E2472,E2472)</f>
        <v>0</v>
      </c>
      <c r="AF2472">
        <f>COUNTIF($H$2:$H2472,H2472)</f>
        <v>0</v>
      </c>
      <c r="AG2472">
        <f>COUNTIF($M$2:M2472,M2472)</f>
        <v>0</v>
      </c>
      <c r="AH2472">
        <f>COUNTIF($O$2:O2472,O2472)</f>
        <v>0</v>
      </c>
      <c r="AI2472">
        <f>COUNTIF($Q$2:Q2472,Q2472)</f>
        <v>0</v>
      </c>
      <c r="AJ2472">
        <f>COUNTIF($S$2:S2472,S2472)</f>
        <v>0</v>
      </c>
      <c r="AK2472">
        <f t="shared" si="38"/>
        <v>27.1982421875</v>
      </c>
      <c r="AL2472">
        <f>IF(AD2472="",0,COUNTIF($AD$2:AD2472,AD2472))</f>
        <v>82</v>
      </c>
    </row>
    <row r="2473" spans="1:38">
      <c r="A2473" t="s">
        <v>7135</v>
      </c>
      <c r="B2473" t="s">
        <v>22</v>
      </c>
      <c r="C2473">
        <v>200</v>
      </c>
      <c r="D2473" t="s">
        <v>54</v>
      </c>
      <c r="E2473"/>
      <c r="F2473">
        <v>0</v>
      </c>
      <c r="G2473"/>
      <c r="H2473"/>
      <c r="I2473">
        <v>0</v>
      </c>
      <c r="J2473">
        <v>0</v>
      </c>
      <c r="K2473"/>
      <c r="L2473">
        <v>0</v>
      </c>
      <c r="M2473"/>
      <c r="N2473">
        <v>0</v>
      </c>
      <c r="O2473"/>
      <c r="P2473">
        <v>0</v>
      </c>
      <c r="Q2473"/>
      <c r="R2473">
        <v>0</v>
      </c>
      <c r="S2473"/>
      <c r="T2473">
        <v>0</v>
      </c>
      <c r="U2473"/>
      <c r="V2473"/>
      <c r="W2473"/>
      <c r="X2473">
        <v>2479</v>
      </c>
      <c r="Y2473"/>
      <c r="Z2473">
        <v>0</v>
      </c>
      <c r="AA2473">
        <v>3</v>
      </c>
      <c r="AB2473">
        <v>0</v>
      </c>
      <c r="AC2473">
        <v>0</v>
      </c>
      <c r="AD2473">
        <v>0</v>
      </c>
      <c r="AE2473">
        <f>COUNTIF($E$2:E2473,E2473)</f>
        <v>0</v>
      </c>
      <c r="AF2473">
        <f>COUNTIF($H$2:$H2473,H2473)</f>
        <v>0</v>
      </c>
      <c r="AG2473">
        <f>COUNTIF($M$2:M2473,M2473)</f>
        <v>0</v>
      </c>
      <c r="AH2473">
        <f>COUNTIF($O$2:O2473,O2473)</f>
        <v>0</v>
      </c>
      <c r="AI2473">
        <f>COUNTIF($Q$2:Q2473,Q2473)</f>
        <v>0</v>
      </c>
      <c r="AJ2473">
        <f>COUNTIF($S$2:S2473,S2473)</f>
        <v>0</v>
      </c>
      <c r="AK2473">
        <f t="shared" si="38"/>
        <v>2.4208984375</v>
      </c>
      <c r="AL2473">
        <f>IF(AD2473="",0,COUNTIF($AD$2:AD2473,AD2473))</f>
        <v>83</v>
      </c>
    </row>
    <row r="2474" spans="1:38">
      <c r="A2474" t="s">
        <v>7136</v>
      </c>
      <c r="B2474" t="s">
        <v>20</v>
      </c>
      <c r="C2474">
        <v>200</v>
      </c>
      <c r="D2474" t="s">
        <v>54</v>
      </c>
      <c r="E2474"/>
      <c r="F2474">
        <v>0</v>
      </c>
      <c r="G2474"/>
      <c r="H2474"/>
      <c r="I2474">
        <v>0</v>
      </c>
      <c r="J2474">
        <v>0</v>
      </c>
      <c r="K2474"/>
      <c r="L2474">
        <v>0</v>
      </c>
      <c r="M2474"/>
      <c r="N2474">
        <v>0</v>
      </c>
      <c r="O2474"/>
      <c r="P2474">
        <v>0</v>
      </c>
      <c r="Q2474"/>
      <c r="R2474">
        <v>0</v>
      </c>
      <c r="S2474"/>
      <c r="T2474">
        <v>0</v>
      </c>
      <c r="U2474"/>
      <c r="V2474"/>
      <c r="W2474"/>
      <c r="X2474">
        <v>46045</v>
      </c>
      <c r="Y2474"/>
      <c r="Z2474">
        <v>0</v>
      </c>
      <c r="AA2474">
        <v>3</v>
      </c>
      <c r="AB2474">
        <v>3</v>
      </c>
      <c r="AC2474">
        <v>0</v>
      </c>
      <c r="AD2474">
        <v>0</v>
      </c>
      <c r="AE2474">
        <f>COUNTIF($E$2:E2474,E2474)</f>
        <v>0</v>
      </c>
      <c r="AF2474">
        <f>COUNTIF($H$2:$H2474,H2474)</f>
        <v>0</v>
      </c>
      <c r="AG2474">
        <f>COUNTIF($M$2:M2474,M2474)</f>
        <v>0</v>
      </c>
      <c r="AH2474">
        <f>COUNTIF($O$2:O2474,O2474)</f>
        <v>0</v>
      </c>
      <c r="AI2474">
        <f>COUNTIF($Q$2:Q2474,Q2474)</f>
        <v>0</v>
      </c>
      <c r="AJ2474">
        <f>COUNTIF($S$2:S2474,S2474)</f>
        <v>0</v>
      </c>
      <c r="AK2474">
        <f t="shared" si="38"/>
        <v>44.9658203125</v>
      </c>
      <c r="AL2474">
        <f>IF(AD2474="",0,COUNTIF($AD$2:AD2474,AD2474))</f>
        <v>84</v>
      </c>
    </row>
    <row r="2475" spans="1:38">
      <c r="A2475" t="s">
        <v>7137</v>
      </c>
      <c r="B2475" t="s">
        <v>20</v>
      </c>
      <c r="C2475">
        <v>200</v>
      </c>
      <c r="D2475" t="s">
        <v>54</v>
      </c>
      <c r="E2475"/>
      <c r="F2475">
        <v>0</v>
      </c>
      <c r="G2475"/>
      <c r="H2475"/>
      <c r="I2475">
        <v>0</v>
      </c>
      <c r="J2475">
        <v>0</v>
      </c>
      <c r="K2475"/>
      <c r="L2475">
        <v>0</v>
      </c>
      <c r="M2475"/>
      <c r="N2475">
        <v>0</v>
      </c>
      <c r="O2475"/>
      <c r="P2475">
        <v>0</v>
      </c>
      <c r="Q2475"/>
      <c r="R2475">
        <v>0</v>
      </c>
      <c r="S2475"/>
      <c r="T2475">
        <v>0</v>
      </c>
      <c r="U2475"/>
      <c r="V2475"/>
      <c r="W2475"/>
      <c r="X2475">
        <v>21177</v>
      </c>
      <c r="Y2475"/>
      <c r="Z2475">
        <v>0</v>
      </c>
      <c r="AA2475">
        <v>5</v>
      </c>
      <c r="AB2475">
        <v>0</v>
      </c>
      <c r="AC2475">
        <v>0</v>
      </c>
      <c r="AD2475">
        <v>0</v>
      </c>
      <c r="AE2475">
        <f>COUNTIF($E$2:E2475,E2475)</f>
        <v>0</v>
      </c>
      <c r="AF2475">
        <f>COUNTIF($H$2:$H2475,H2475)</f>
        <v>0</v>
      </c>
      <c r="AG2475">
        <f>COUNTIF($M$2:M2475,M2475)</f>
        <v>0</v>
      </c>
      <c r="AH2475">
        <f>COUNTIF($O$2:O2475,O2475)</f>
        <v>0</v>
      </c>
      <c r="AI2475">
        <f>COUNTIF($Q$2:Q2475,Q2475)</f>
        <v>0</v>
      </c>
      <c r="AJ2475">
        <f>COUNTIF($S$2:S2475,S2475)</f>
        <v>0</v>
      </c>
      <c r="AK2475">
        <f t="shared" si="38"/>
        <v>20.6806640625</v>
      </c>
      <c r="AL2475">
        <f>IF(AD2475="",0,COUNTIF($AD$2:AD2475,AD2475))</f>
        <v>85</v>
      </c>
    </row>
    <row r="2476" spans="1:38">
      <c r="A2476" t="s">
        <v>7138</v>
      </c>
      <c r="B2476" t="s">
        <v>20</v>
      </c>
      <c r="C2476">
        <v>200</v>
      </c>
      <c r="D2476" t="s">
        <v>54</v>
      </c>
      <c r="E2476"/>
      <c r="F2476">
        <v>0</v>
      </c>
      <c r="G2476"/>
      <c r="H2476"/>
      <c r="I2476">
        <v>0</v>
      </c>
      <c r="J2476">
        <v>0</v>
      </c>
      <c r="K2476"/>
      <c r="L2476">
        <v>0</v>
      </c>
      <c r="M2476"/>
      <c r="N2476">
        <v>0</v>
      </c>
      <c r="O2476"/>
      <c r="P2476">
        <v>0</v>
      </c>
      <c r="Q2476"/>
      <c r="R2476">
        <v>0</v>
      </c>
      <c r="S2476"/>
      <c r="T2476">
        <v>0</v>
      </c>
      <c r="U2476"/>
      <c r="V2476"/>
      <c r="W2476"/>
      <c r="X2476">
        <v>269561</v>
      </c>
      <c r="Y2476"/>
      <c r="Z2476">
        <v>0</v>
      </c>
      <c r="AA2476">
        <v>5</v>
      </c>
      <c r="AB2476">
        <v>3</v>
      </c>
      <c r="AC2476">
        <v>0</v>
      </c>
      <c r="AD2476">
        <v>0</v>
      </c>
      <c r="AE2476">
        <f>COUNTIF($E$2:E2476,E2476)</f>
        <v>0</v>
      </c>
      <c r="AF2476">
        <f>COUNTIF($H$2:$H2476,H2476)</f>
        <v>0</v>
      </c>
      <c r="AG2476">
        <f>COUNTIF($M$2:M2476,M2476)</f>
        <v>0</v>
      </c>
      <c r="AH2476">
        <f>COUNTIF($O$2:O2476,O2476)</f>
        <v>0</v>
      </c>
      <c r="AI2476">
        <f>COUNTIF($Q$2:Q2476,Q2476)</f>
        <v>0</v>
      </c>
      <c r="AJ2476">
        <f>COUNTIF($S$2:S2476,S2476)</f>
        <v>0</v>
      </c>
      <c r="AK2476">
        <f t="shared" si="38"/>
        <v>263.2431640625</v>
      </c>
      <c r="AL2476">
        <f>IF(AD2476="",0,COUNTIF($AD$2:AD2476,AD2476))</f>
        <v>86</v>
      </c>
    </row>
    <row r="2477" spans="1:38">
      <c r="A2477" t="s">
        <v>7139</v>
      </c>
      <c r="B2477" t="s">
        <v>20</v>
      </c>
      <c r="C2477">
        <v>200</v>
      </c>
      <c r="D2477" t="s">
        <v>54</v>
      </c>
      <c r="E2477"/>
      <c r="F2477">
        <v>0</v>
      </c>
      <c r="G2477"/>
      <c r="H2477"/>
      <c r="I2477">
        <v>0</v>
      </c>
      <c r="J2477">
        <v>0</v>
      </c>
      <c r="K2477"/>
      <c r="L2477">
        <v>0</v>
      </c>
      <c r="M2477"/>
      <c r="N2477">
        <v>0</v>
      </c>
      <c r="O2477"/>
      <c r="P2477">
        <v>0</v>
      </c>
      <c r="Q2477"/>
      <c r="R2477">
        <v>0</v>
      </c>
      <c r="S2477"/>
      <c r="T2477">
        <v>0</v>
      </c>
      <c r="U2477"/>
      <c r="V2477"/>
      <c r="W2477"/>
      <c r="X2477">
        <v>20605</v>
      </c>
      <c r="Y2477"/>
      <c r="Z2477">
        <v>0</v>
      </c>
      <c r="AA2477">
        <v>5</v>
      </c>
      <c r="AB2477">
        <v>0</v>
      </c>
      <c r="AC2477">
        <v>0</v>
      </c>
      <c r="AD2477">
        <v>0</v>
      </c>
      <c r="AE2477">
        <f>COUNTIF($E$2:E2477,E2477)</f>
        <v>0</v>
      </c>
      <c r="AF2477">
        <f>COUNTIF($H$2:$H2477,H2477)</f>
        <v>0</v>
      </c>
      <c r="AG2477">
        <f>COUNTIF($M$2:M2477,M2477)</f>
        <v>0</v>
      </c>
      <c r="AH2477">
        <f>COUNTIF($O$2:O2477,O2477)</f>
        <v>0</v>
      </c>
      <c r="AI2477">
        <f>COUNTIF($Q$2:Q2477,Q2477)</f>
        <v>0</v>
      </c>
      <c r="AJ2477">
        <f>COUNTIF($S$2:S2477,S2477)</f>
        <v>0</v>
      </c>
      <c r="AK2477">
        <f t="shared" si="38"/>
        <v>20.1220703125</v>
      </c>
      <c r="AL2477">
        <f>IF(AD2477="",0,COUNTIF($AD$2:AD2477,AD2477))</f>
        <v>87</v>
      </c>
    </row>
    <row r="2478" spans="1:38">
      <c r="A2478" t="s">
        <v>7140</v>
      </c>
      <c r="B2478" t="s">
        <v>20</v>
      </c>
      <c r="C2478">
        <v>200</v>
      </c>
      <c r="D2478" t="s">
        <v>54</v>
      </c>
      <c r="E2478"/>
      <c r="F2478">
        <v>0</v>
      </c>
      <c r="G2478"/>
      <c r="H2478"/>
      <c r="I2478">
        <v>0</v>
      </c>
      <c r="J2478">
        <v>0</v>
      </c>
      <c r="K2478"/>
      <c r="L2478">
        <v>0</v>
      </c>
      <c r="M2478"/>
      <c r="N2478">
        <v>0</v>
      </c>
      <c r="O2478"/>
      <c r="P2478">
        <v>0</v>
      </c>
      <c r="Q2478"/>
      <c r="R2478">
        <v>0</v>
      </c>
      <c r="S2478"/>
      <c r="T2478">
        <v>0</v>
      </c>
      <c r="U2478"/>
      <c r="V2478"/>
      <c r="W2478"/>
      <c r="X2478">
        <v>16097</v>
      </c>
      <c r="Y2478"/>
      <c r="Z2478">
        <v>0</v>
      </c>
      <c r="AA2478">
        <v>5</v>
      </c>
      <c r="AB2478">
        <v>0</v>
      </c>
      <c r="AC2478">
        <v>0</v>
      </c>
      <c r="AD2478">
        <v>0</v>
      </c>
      <c r="AE2478">
        <f>COUNTIF($E$2:E2478,E2478)</f>
        <v>0</v>
      </c>
      <c r="AF2478">
        <f>COUNTIF($H$2:$H2478,H2478)</f>
        <v>0</v>
      </c>
      <c r="AG2478">
        <f>COUNTIF($M$2:M2478,M2478)</f>
        <v>0</v>
      </c>
      <c r="AH2478">
        <f>COUNTIF($O$2:O2478,O2478)</f>
        <v>0</v>
      </c>
      <c r="AI2478">
        <f>COUNTIF($Q$2:Q2478,Q2478)</f>
        <v>0</v>
      </c>
      <c r="AJ2478">
        <f>COUNTIF($S$2:S2478,S2478)</f>
        <v>0</v>
      </c>
      <c r="AK2478">
        <f t="shared" si="38"/>
        <v>15.7197265625</v>
      </c>
      <c r="AL2478">
        <f>IF(AD2478="",0,COUNTIF($AD$2:AD2478,AD2478))</f>
        <v>88</v>
      </c>
    </row>
    <row r="2479" spans="1:38">
      <c r="A2479" t="s">
        <v>7141</v>
      </c>
      <c r="B2479" t="s">
        <v>20</v>
      </c>
      <c r="C2479">
        <v>200</v>
      </c>
      <c r="D2479" t="s">
        <v>54</v>
      </c>
      <c r="E2479"/>
      <c r="F2479">
        <v>0</v>
      </c>
      <c r="G2479"/>
      <c r="H2479"/>
      <c r="I2479">
        <v>0</v>
      </c>
      <c r="J2479">
        <v>0</v>
      </c>
      <c r="K2479"/>
      <c r="L2479">
        <v>0</v>
      </c>
      <c r="M2479"/>
      <c r="N2479">
        <v>0</v>
      </c>
      <c r="O2479"/>
      <c r="P2479">
        <v>0</v>
      </c>
      <c r="Q2479"/>
      <c r="R2479">
        <v>0</v>
      </c>
      <c r="S2479"/>
      <c r="T2479">
        <v>0</v>
      </c>
      <c r="U2479"/>
      <c r="V2479"/>
      <c r="W2479"/>
      <c r="X2479">
        <v>2918263</v>
      </c>
      <c r="Y2479"/>
      <c r="Z2479">
        <v>0</v>
      </c>
      <c r="AA2479">
        <v>5</v>
      </c>
      <c r="AB2479">
        <v>2</v>
      </c>
      <c r="AC2479">
        <v>0</v>
      </c>
      <c r="AD2479">
        <v>0</v>
      </c>
      <c r="AE2479">
        <f>COUNTIF($E$2:E2479,E2479)</f>
        <v>0</v>
      </c>
      <c r="AF2479">
        <f>COUNTIF($H$2:$H2479,H2479)</f>
        <v>0</v>
      </c>
      <c r="AG2479">
        <f>COUNTIF($M$2:M2479,M2479)</f>
        <v>0</v>
      </c>
      <c r="AH2479">
        <f>COUNTIF($O$2:O2479,O2479)</f>
        <v>0</v>
      </c>
      <c r="AI2479">
        <f>COUNTIF($Q$2:Q2479,Q2479)</f>
        <v>0</v>
      </c>
      <c r="AJ2479">
        <f>COUNTIF($S$2:S2479,S2479)</f>
        <v>0</v>
      </c>
      <c r="AK2479">
        <f t="shared" si="38"/>
        <v>2849.8662109375</v>
      </c>
      <c r="AL2479">
        <f>IF(AD2479="",0,COUNTIF($AD$2:AD2479,AD2479))</f>
        <v>89</v>
      </c>
    </row>
    <row r="2480" spans="1:38">
      <c r="A2480" t="s">
        <v>7142</v>
      </c>
      <c r="B2480" t="s">
        <v>20</v>
      </c>
      <c r="C2480">
        <v>200</v>
      </c>
      <c r="D2480" t="s">
        <v>54</v>
      </c>
      <c r="E2480"/>
      <c r="F2480">
        <v>0</v>
      </c>
      <c r="G2480"/>
      <c r="H2480"/>
      <c r="I2480">
        <v>0</v>
      </c>
      <c r="J2480">
        <v>0</v>
      </c>
      <c r="K2480"/>
      <c r="L2480">
        <v>0</v>
      </c>
      <c r="M2480"/>
      <c r="N2480">
        <v>0</v>
      </c>
      <c r="O2480"/>
      <c r="P2480">
        <v>0</v>
      </c>
      <c r="Q2480"/>
      <c r="R2480">
        <v>0</v>
      </c>
      <c r="S2480"/>
      <c r="T2480">
        <v>0</v>
      </c>
      <c r="U2480"/>
      <c r="V2480"/>
      <c r="W2480"/>
      <c r="X2480">
        <v>11819</v>
      </c>
      <c r="Y2480"/>
      <c r="Z2480">
        <v>0</v>
      </c>
      <c r="AA2480">
        <v>1</v>
      </c>
      <c r="AB2480">
        <v>0</v>
      </c>
      <c r="AC2480">
        <v>0</v>
      </c>
      <c r="AD2480">
        <v>0</v>
      </c>
      <c r="AE2480">
        <f>COUNTIF($E$2:E2480,E2480)</f>
        <v>0</v>
      </c>
      <c r="AF2480">
        <f>COUNTIF($H$2:$H2480,H2480)</f>
        <v>0</v>
      </c>
      <c r="AG2480">
        <f>COUNTIF($M$2:M2480,M2480)</f>
        <v>0</v>
      </c>
      <c r="AH2480">
        <f>COUNTIF($O$2:O2480,O2480)</f>
        <v>0</v>
      </c>
      <c r="AI2480">
        <f>COUNTIF($Q$2:Q2480,Q2480)</f>
        <v>0</v>
      </c>
      <c r="AJ2480">
        <f>COUNTIF($S$2:S2480,S2480)</f>
        <v>0</v>
      </c>
      <c r="AK2480">
        <f t="shared" si="38"/>
        <v>11.5419921875</v>
      </c>
      <c r="AL2480">
        <f>IF(AD2480="",0,COUNTIF($AD$2:AD2480,AD2480))</f>
        <v>90</v>
      </c>
    </row>
    <row r="2481" spans="1:38">
      <c r="A2481" t="s">
        <v>7143</v>
      </c>
      <c r="B2481" t="s">
        <v>20</v>
      </c>
      <c r="C2481">
        <v>200</v>
      </c>
      <c r="D2481" t="s">
        <v>54</v>
      </c>
      <c r="E2481"/>
      <c r="F2481">
        <v>0</v>
      </c>
      <c r="G2481"/>
      <c r="H2481"/>
      <c r="I2481">
        <v>0</v>
      </c>
      <c r="J2481">
        <v>0</v>
      </c>
      <c r="K2481"/>
      <c r="L2481">
        <v>0</v>
      </c>
      <c r="M2481"/>
      <c r="N2481">
        <v>0</v>
      </c>
      <c r="O2481"/>
      <c r="P2481">
        <v>0</v>
      </c>
      <c r="Q2481"/>
      <c r="R2481">
        <v>0</v>
      </c>
      <c r="S2481"/>
      <c r="T2481">
        <v>0</v>
      </c>
      <c r="U2481"/>
      <c r="V2481"/>
      <c r="W2481"/>
      <c r="X2481">
        <v>6808</v>
      </c>
      <c r="Y2481"/>
      <c r="Z2481">
        <v>0</v>
      </c>
      <c r="AA2481">
        <v>2</v>
      </c>
      <c r="AB2481">
        <v>0</v>
      </c>
      <c r="AC2481">
        <v>0</v>
      </c>
      <c r="AD2481">
        <v>0</v>
      </c>
      <c r="AE2481">
        <f>COUNTIF($E$2:E2481,E2481)</f>
        <v>0</v>
      </c>
      <c r="AF2481">
        <f>COUNTIF($H$2:$H2481,H2481)</f>
        <v>0</v>
      </c>
      <c r="AG2481">
        <f>COUNTIF($M$2:M2481,M2481)</f>
        <v>0</v>
      </c>
      <c r="AH2481">
        <f>COUNTIF($O$2:O2481,O2481)</f>
        <v>0</v>
      </c>
      <c r="AI2481">
        <f>COUNTIF($Q$2:Q2481,Q2481)</f>
        <v>0</v>
      </c>
      <c r="AJ2481">
        <f>COUNTIF($S$2:S2481,S2481)</f>
        <v>0</v>
      </c>
      <c r="AK2481">
        <f t="shared" si="38"/>
        <v>6.6484375</v>
      </c>
      <c r="AL2481">
        <f>IF(AD2481="",0,COUNTIF($AD$2:AD2481,AD2481))</f>
        <v>91</v>
      </c>
    </row>
    <row r="2482" spans="1:38">
      <c r="A2482" t="s">
        <v>7144</v>
      </c>
      <c r="B2482" t="s">
        <v>20</v>
      </c>
      <c r="C2482">
        <v>200</v>
      </c>
      <c r="D2482" t="s">
        <v>54</v>
      </c>
      <c r="E2482"/>
      <c r="F2482">
        <v>0</v>
      </c>
      <c r="G2482"/>
      <c r="H2482"/>
      <c r="I2482">
        <v>0</v>
      </c>
      <c r="J2482">
        <v>0</v>
      </c>
      <c r="K2482"/>
      <c r="L2482">
        <v>0</v>
      </c>
      <c r="M2482"/>
      <c r="N2482">
        <v>0</v>
      </c>
      <c r="O2482"/>
      <c r="P2482">
        <v>0</v>
      </c>
      <c r="Q2482"/>
      <c r="R2482">
        <v>0</v>
      </c>
      <c r="S2482"/>
      <c r="T2482">
        <v>0</v>
      </c>
      <c r="U2482"/>
      <c r="V2482"/>
      <c r="W2482"/>
      <c r="X2482">
        <v>50928</v>
      </c>
      <c r="Y2482"/>
      <c r="Z2482">
        <v>0</v>
      </c>
      <c r="AA2482">
        <v>2</v>
      </c>
      <c r="AB2482">
        <v>0</v>
      </c>
      <c r="AC2482">
        <v>0</v>
      </c>
      <c r="AD2482">
        <v>0</v>
      </c>
      <c r="AE2482">
        <f>COUNTIF($E$2:E2482,E2482)</f>
        <v>0</v>
      </c>
      <c r="AF2482">
        <f>COUNTIF($H$2:$H2482,H2482)</f>
        <v>0</v>
      </c>
      <c r="AG2482">
        <f>COUNTIF($M$2:M2482,M2482)</f>
        <v>0</v>
      </c>
      <c r="AH2482">
        <f>COUNTIF($O$2:O2482,O2482)</f>
        <v>0</v>
      </c>
      <c r="AI2482">
        <f>COUNTIF($Q$2:Q2482,Q2482)</f>
        <v>0</v>
      </c>
      <c r="AJ2482">
        <f>COUNTIF($S$2:S2482,S2482)</f>
        <v>0</v>
      </c>
      <c r="AK2482">
        <f t="shared" si="38"/>
        <v>49.734375</v>
      </c>
      <c r="AL2482">
        <f>IF(AD2482="",0,COUNTIF($AD$2:AD2482,AD2482))</f>
        <v>92</v>
      </c>
    </row>
    <row r="2483" spans="1:38">
      <c r="A2483" t="s">
        <v>7145</v>
      </c>
      <c r="B2483" t="s">
        <v>20</v>
      </c>
      <c r="C2483">
        <v>200</v>
      </c>
      <c r="D2483" t="s">
        <v>54</v>
      </c>
      <c r="E2483"/>
      <c r="F2483">
        <v>0</v>
      </c>
      <c r="G2483"/>
      <c r="H2483"/>
      <c r="I2483">
        <v>0</v>
      </c>
      <c r="J2483">
        <v>0</v>
      </c>
      <c r="K2483"/>
      <c r="L2483">
        <v>0</v>
      </c>
      <c r="M2483"/>
      <c r="N2483">
        <v>0</v>
      </c>
      <c r="O2483"/>
      <c r="P2483">
        <v>0</v>
      </c>
      <c r="Q2483"/>
      <c r="R2483">
        <v>0</v>
      </c>
      <c r="S2483"/>
      <c r="T2483">
        <v>0</v>
      </c>
      <c r="U2483"/>
      <c r="V2483"/>
      <c r="W2483"/>
      <c r="X2483">
        <v>7620</v>
      </c>
      <c r="Y2483"/>
      <c r="Z2483">
        <v>0</v>
      </c>
      <c r="AA2483">
        <v>4</v>
      </c>
      <c r="AB2483">
        <v>0</v>
      </c>
      <c r="AC2483">
        <v>0</v>
      </c>
      <c r="AD2483">
        <v>0</v>
      </c>
      <c r="AE2483">
        <f>COUNTIF($E$2:E2483,E2483)</f>
        <v>0</v>
      </c>
      <c r="AF2483">
        <f>COUNTIF($H$2:$H2483,H2483)</f>
        <v>0</v>
      </c>
      <c r="AG2483">
        <f>COUNTIF($M$2:M2483,M2483)</f>
        <v>0</v>
      </c>
      <c r="AH2483">
        <f>COUNTIF($O$2:O2483,O2483)</f>
        <v>0</v>
      </c>
      <c r="AI2483">
        <f>COUNTIF($Q$2:Q2483,Q2483)</f>
        <v>0</v>
      </c>
      <c r="AJ2483">
        <f>COUNTIF($S$2:S2483,S2483)</f>
        <v>0</v>
      </c>
      <c r="AK2483">
        <f t="shared" si="38"/>
        <v>7.44140625</v>
      </c>
      <c r="AL2483">
        <f>IF(AD2483="",0,COUNTIF($AD$2:AD2483,AD2483))</f>
        <v>93</v>
      </c>
    </row>
    <row r="2484" spans="1:38">
      <c r="A2484" t="s">
        <v>7146</v>
      </c>
      <c r="B2484" t="s">
        <v>20</v>
      </c>
      <c r="C2484">
        <v>200</v>
      </c>
      <c r="D2484" t="s">
        <v>54</v>
      </c>
      <c r="E2484"/>
      <c r="F2484">
        <v>0</v>
      </c>
      <c r="G2484"/>
      <c r="H2484"/>
      <c r="I2484">
        <v>0</v>
      </c>
      <c r="J2484">
        <v>0</v>
      </c>
      <c r="K2484"/>
      <c r="L2484">
        <v>0</v>
      </c>
      <c r="M2484"/>
      <c r="N2484">
        <v>0</v>
      </c>
      <c r="O2484"/>
      <c r="P2484">
        <v>0</v>
      </c>
      <c r="Q2484"/>
      <c r="R2484">
        <v>0</v>
      </c>
      <c r="S2484"/>
      <c r="T2484">
        <v>0</v>
      </c>
      <c r="U2484"/>
      <c r="V2484"/>
      <c r="W2484"/>
      <c r="X2484">
        <v>38093</v>
      </c>
      <c r="Y2484"/>
      <c r="Z2484">
        <v>0</v>
      </c>
      <c r="AA2484">
        <v>5</v>
      </c>
      <c r="AB2484">
        <v>0</v>
      </c>
      <c r="AC2484">
        <v>0</v>
      </c>
      <c r="AD2484">
        <v>0</v>
      </c>
      <c r="AE2484">
        <f>COUNTIF($E$2:E2484,E2484)</f>
        <v>0</v>
      </c>
      <c r="AF2484">
        <f>COUNTIF($H$2:$H2484,H2484)</f>
        <v>0</v>
      </c>
      <c r="AG2484">
        <f>COUNTIF($M$2:M2484,M2484)</f>
        <v>0</v>
      </c>
      <c r="AH2484">
        <f>COUNTIF($O$2:O2484,O2484)</f>
        <v>0</v>
      </c>
      <c r="AI2484">
        <f>COUNTIF($Q$2:Q2484,Q2484)</f>
        <v>0</v>
      </c>
      <c r="AJ2484">
        <f>COUNTIF($S$2:S2484,S2484)</f>
        <v>0</v>
      </c>
      <c r="AK2484">
        <f t="shared" si="38"/>
        <v>37.2001953125</v>
      </c>
      <c r="AL2484">
        <f>IF(AD2484="",0,COUNTIF($AD$2:AD2484,AD2484))</f>
        <v>94</v>
      </c>
    </row>
    <row r="2485" spans="1:38">
      <c r="A2485" t="s">
        <v>7147</v>
      </c>
      <c r="B2485" t="s">
        <v>20</v>
      </c>
      <c r="C2485">
        <v>200</v>
      </c>
      <c r="D2485" t="s">
        <v>54</v>
      </c>
      <c r="E2485"/>
      <c r="F2485">
        <v>0</v>
      </c>
      <c r="G2485"/>
      <c r="H2485"/>
      <c r="I2485">
        <v>0</v>
      </c>
      <c r="J2485">
        <v>0</v>
      </c>
      <c r="K2485"/>
      <c r="L2485">
        <v>0</v>
      </c>
      <c r="M2485"/>
      <c r="N2485">
        <v>0</v>
      </c>
      <c r="O2485"/>
      <c r="P2485">
        <v>0</v>
      </c>
      <c r="Q2485"/>
      <c r="R2485">
        <v>0</v>
      </c>
      <c r="S2485"/>
      <c r="T2485">
        <v>0</v>
      </c>
      <c r="U2485"/>
      <c r="V2485"/>
      <c r="W2485"/>
      <c r="X2485">
        <v>220444</v>
      </c>
      <c r="Y2485"/>
      <c r="Z2485">
        <v>0</v>
      </c>
      <c r="AA2485">
        <v>3</v>
      </c>
      <c r="AB2485">
        <v>2</v>
      </c>
      <c r="AC2485">
        <v>0</v>
      </c>
      <c r="AD2485">
        <v>0</v>
      </c>
      <c r="AE2485">
        <f>COUNTIF($E$2:E2485,E2485)</f>
        <v>0</v>
      </c>
      <c r="AF2485">
        <f>COUNTIF($H$2:$H2485,H2485)</f>
        <v>0</v>
      </c>
      <c r="AG2485">
        <f>COUNTIF($M$2:M2485,M2485)</f>
        <v>0</v>
      </c>
      <c r="AH2485">
        <f>COUNTIF($O$2:O2485,O2485)</f>
        <v>0</v>
      </c>
      <c r="AI2485">
        <f>COUNTIF($Q$2:Q2485,Q2485)</f>
        <v>0</v>
      </c>
      <c r="AJ2485">
        <f>COUNTIF($S$2:S2485,S2485)</f>
        <v>0</v>
      </c>
      <c r="AK2485">
        <f t="shared" si="38"/>
        <v>215.27734375</v>
      </c>
      <c r="AL2485">
        <f>IF(AD2485="",0,COUNTIF($AD$2:AD2485,AD2485))</f>
        <v>95</v>
      </c>
    </row>
    <row r="2486" spans="1:38">
      <c r="A2486" t="s">
        <v>7148</v>
      </c>
      <c r="B2486" t="s">
        <v>20</v>
      </c>
      <c r="C2486">
        <v>200</v>
      </c>
      <c r="D2486" t="s">
        <v>54</v>
      </c>
      <c r="E2486"/>
      <c r="F2486">
        <v>0</v>
      </c>
      <c r="G2486"/>
      <c r="H2486"/>
      <c r="I2486">
        <v>0</v>
      </c>
      <c r="J2486">
        <v>0</v>
      </c>
      <c r="K2486"/>
      <c r="L2486">
        <v>0</v>
      </c>
      <c r="M2486"/>
      <c r="N2486">
        <v>0</v>
      </c>
      <c r="O2486"/>
      <c r="P2486">
        <v>0</v>
      </c>
      <c r="Q2486"/>
      <c r="R2486">
        <v>0</v>
      </c>
      <c r="S2486"/>
      <c r="T2486">
        <v>0</v>
      </c>
      <c r="U2486"/>
      <c r="V2486"/>
      <c r="W2486"/>
      <c r="X2486">
        <v>165824</v>
      </c>
      <c r="Y2486"/>
      <c r="Z2486">
        <v>0</v>
      </c>
      <c r="AA2486">
        <v>2</v>
      </c>
      <c r="AB2486">
        <v>0</v>
      </c>
      <c r="AC2486">
        <v>0</v>
      </c>
      <c r="AD2486">
        <v>0</v>
      </c>
      <c r="AE2486">
        <f>COUNTIF($E$2:E2486,E2486)</f>
        <v>0</v>
      </c>
      <c r="AF2486">
        <f>COUNTIF($H$2:$H2486,H2486)</f>
        <v>0</v>
      </c>
      <c r="AG2486">
        <f>COUNTIF($M$2:M2486,M2486)</f>
        <v>0</v>
      </c>
      <c r="AH2486">
        <f>COUNTIF($O$2:O2486,O2486)</f>
        <v>0</v>
      </c>
      <c r="AI2486">
        <f>COUNTIF($Q$2:Q2486,Q2486)</f>
        <v>0</v>
      </c>
      <c r="AJ2486">
        <f>COUNTIF($S$2:S2486,S2486)</f>
        <v>0</v>
      </c>
      <c r="AK2486">
        <f t="shared" si="38"/>
        <v>161.9375</v>
      </c>
      <c r="AL2486">
        <f>IF(AD2486="",0,COUNTIF($AD$2:AD2486,AD2486))</f>
        <v>96</v>
      </c>
    </row>
    <row r="2487" spans="1:38">
      <c r="A2487" t="s">
        <v>7149</v>
      </c>
      <c r="B2487" t="s">
        <v>22</v>
      </c>
      <c r="C2487">
        <v>200</v>
      </c>
      <c r="D2487" t="s">
        <v>54</v>
      </c>
      <c r="E2487"/>
      <c r="F2487">
        <v>0</v>
      </c>
      <c r="G2487"/>
      <c r="H2487"/>
      <c r="I2487">
        <v>0</v>
      </c>
      <c r="J2487">
        <v>0</v>
      </c>
      <c r="K2487"/>
      <c r="L2487">
        <v>0</v>
      </c>
      <c r="M2487"/>
      <c r="N2487">
        <v>0</v>
      </c>
      <c r="O2487"/>
      <c r="P2487">
        <v>0</v>
      </c>
      <c r="Q2487"/>
      <c r="R2487">
        <v>0</v>
      </c>
      <c r="S2487"/>
      <c r="T2487">
        <v>0</v>
      </c>
      <c r="U2487"/>
      <c r="V2487"/>
      <c r="W2487"/>
      <c r="X2487">
        <v>64372</v>
      </c>
      <c r="Y2487"/>
      <c r="Z2487">
        <v>0</v>
      </c>
      <c r="AA2487">
        <v>4</v>
      </c>
      <c r="AB2487">
        <v>0</v>
      </c>
      <c r="AC2487">
        <v>0</v>
      </c>
      <c r="AD2487">
        <v>0</v>
      </c>
      <c r="AE2487">
        <f>COUNTIF($E$2:E2487,E2487)</f>
        <v>0</v>
      </c>
      <c r="AF2487">
        <f>COUNTIF($H$2:$H2487,H2487)</f>
        <v>0</v>
      </c>
      <c r="AG2487">
        <f>COUNTIF($M$2:M2487,M2487)</f>
        <v>0</v>
      </c>
      <c r="AH2487">
        <f>COUNTIF($O$2:O2487,O2487)</f>
        <v>0</v>
      </c>
      <c r="AI2487">
        <f>COUNTIF($Q$2:Q2487,Q2487)</f>
        <v>0</v>
      </c>
      <c r="AJ2487">
        <f>COUNTIF($S$2:S2487,S2487)</f>
        <v>0</v>
      </c>
      <c r="AK2487">
        <f t="shared" si="38"/>
        <v>62.86328125</v>
      </c>
      <c r="AL2487">
        <f>IF(AD2487="",0,COUNTIF($AD$2:AD2487,AD2487))</f>
        <v>97</v>
      </c>
    </row>
    <row r="2488" spans="1:38">
      <c r="A2488" t="s">
        <v>7150</v>
      </c>
      <c r="B2488" t="s">
        <v>20</v>
      </c>
      <c r="C2488">
        <v>200</v>
      </c>
      <c r="D2488" t="s">
        <v>54</v>
      </c>
      <c r="E2488"/>
      <c r="F2488">
        <v>0</v>
      </c>
      <c r="G2488"/>
      <c r="H2488"/>
      <c r="I2488">
        <v>0</v>
      </c>
      <c r="J2488">
        <v>0</v>
      </c>
      <c r="K2488"/>
      <c r="L2488">
        <v>0</v>
      </c>
      <c r="M2488"/>
      <c r="N2488">
        <v>0</v>
      </c>
      <c r="O2488"/>
      <c r="P2488">
        <v>0</v>
      </c>
      <c r="Q2488"/>
      <c r="R2488">
        <v>0</v>
      </c>
      <c r="S2488"/>
      <c r="T2488">
        <v>0</v>
      </c>
      <c r="U2488"/>
      <c r="V2488"/>
      <c r="W2488"/>
      <c r="X2488">
        <v>5245</v>
      </c>
      <c r="Y2488"/>
      <c r="Z2488">
        <v>0</v>
      </c>
      <c r="AA2488">
        <v>2</v>
      </c>
      <c r="AB2488">
        <v>0</v>
      </c>
      <c r="AC2488">
        <v>0</v>
      </c>
      <c r="AD2488">
        <v>0</v>
      </c>
      <c r="AE2488">
        <f>COUNTIF($E$2:E2488,E2488)</f>
        <v>0</v>
      </c>
      <c r="AF2488">
        <f>COUNTIF($H$2:$H2488,H2488)</f>
        <v>0</v>
      </c>
      <c r="AG2488">
        <f>COUNTIF($M$2:M2488,M2488)</f>
        <v>0</v>
      </c>
      <c r="AH2488">
        <f>COUNTIF($O$2:O2488,O2488)</f>
        <v>0</v>
      </c>
      <c r="AI2488">
        <f>COUNTIF($Q$2:Q2488,Q2488)</f>
        <v>0</v>
      </c>
      <c r="AJ2488">
        <f>COUNTIF($S$2:S2488,S2488)</f>
        <v>0</v>
      </c>
      <c r="AK2488">
        <f t="shared" si="38"/>
        <v>5.1220703125</v>
      </c>
      <c r="AL2488">
        <f>IF(AD2488="",0,COUNTIF($AD$2:AD2488,AD2488))</f>
        <v>98</v>
      </c>
    </row>
    <row r="2489" spans="1:38">
      <c r="A2489" t="s">
        <v>7151</v>
      </c>
      <c r="B2489" t="s">
        <v>20</v>
      </c>
      <c r="C2489">
        <v>200</v>
      </c>
      <c r="D2489" t="s">
        <v>54</v>
      </c>
      <c r="E2489"/>
      <c r="F2489">
        <v>0</v>
      </c>
      <c r="G2489"/>
      <c r="H2489"/>
      <c r="I2489">
        <v>0</v>
      </c>
      <c r="J2489">
        <v>0</v>
      </c>
      <c r="K2489"/>
      <c r="L2489">
        <v>0</v>
      </c>
      <c r="M2489"/>
      <c r="N2489">
        <v>0</v>
      </c>
      <c r="O2489"/>
      <c r="P2489">
        <v>0</v>
      </c>
      <c r="Q2489"/>
      <c r="R2489">
        <v>0</v>
      </c>
      <c r="S2489"/>
      <c r="T2489">
        <v>0</v>
      </c>
      <c r="U2489"/>
      <c r="V2489"/>
      <c r="W2489"/>
      <c r="X2489">
        <v>35308</v>
      </c>
      <c r="Y2489"/>
      <c r="Z2489">
        <v>0</v>
      </c>
      <c r="AA2489">
        <v>3</v>
      </c>
      <c r="AB2489">
        <v>3</v>
      </c>
      <c r="AC2489">
        <v>0</v>
      </c>
      <c r="AD2489">
        <v>0</v>
      </c>
      <c r="AE2489">
        <f>COUNTIF($E$2:E2489,E2489)</f>
        <v>0</v>
      </c>
      <c r="AF2489">
        <f>COUNTIF($H$2:$H2489,H2489)</f>
        <v>0</v>
      </c>
      <c r="AG2489">
        <f>COUNTIF($M$2:M2489,M2489)</f>
        <v>0</v>
      </c>
      <c r="AH2489">
        <f>COUNTIF($O$2:O2489,O2489)</f>
        <v>0</v>
      </c>
      <c r="AI2489">
        <f>COUNTIF($Q$2:Q2489,Q2489)</f>
        <v>0</v>
      </c>
      <c r="AJ2489">
        <f>COUNTIF($S$2:S2489,S2489)</f>
        <v>0</v>
      </c>
      <c r="AK2489">
        <f t="shared" si="38"/>
        <v>34.48046875</v>
      </c>
      <c r="AL2489">
        <f>IF(AD2489="",0,COUNTIF($AD$2:AD2489,AD2489))</f>
        <v>99</v>
      </c>
    </row>
    <row r="2490" spans="1:38">
      <c r="A2490" t="s">
        <v>7152</v>
      </c>
      <c r="B2490" t="s">
        <v>20</v>
      </c>
      <c r="C2490">
        <v>200</v>
      </c>
      <c r="D2490" t="s">
        <v>54</v>
      </c>
      <c r="E2490"/>
      <c r="F2490">
        <v>0</v>
      </c>
      <c r="G2490"/>
      <c r="H2490"/>
      <c r="I2490">
        <v>0</v>
      </c>
      <c r="J2490">
        <v>0</v>
      </c>
      <c r="K2490"/>
      <c r="L2490">
        <v>0</v>
      </c>
      <c r="M2490"/>
      <c r="N2490">
        <v>0</v>
      </c>
      <c r="O2490"/>
      <c r="P2490">
        <v>0</v>
      </c>
      <c r="Q2490"/>
      <c r="R2490">
        <v>0</v>
      </c>
      <c r="S2490"/>
      <c r="T2490">
        <v>0</v>
      </c>
      <c r="U2490"/>
      <c r="V2490"/>
      <c r="W2490"/>
      <c r="X2490">
        <v>28234</v>
      </c>
      <c r="Y2490"/>
      <c r="Z2490">
        <v>0</v>
      </c>
      <c r="AA2490">
        <v>2</v>
      </c>
      <c r="AB2490">
        <v>0</v>
      </c>
      <c r="AC2490">
        <v>0</v>
      </c>
      <c r="AD2490">
        <v>0</v>
      </c>
      <c r="AE2490">
        <f>COUNTIF($E$2:E2490,E2490)</f>
        <v>0</v>
      </c>
      <c r="AF2490">
        <f>COUNTIF($H$2:$H2490,H2490)</f>
        <v>0</v>
      </c>
      <c r="AG2490">
        <f>COUNTIF($M$2:M2490,M2490)</f>
        <v>0</v>
      </c>
      <c r="AH2490">
        <f>COUNTIF($O$2:O2490,O2490)</f>
        <v>0</v>
      </c>
      <c r="AI2490">
        <f>COUNTIF($Q$2:Q2490,Q2490)</f>
        <v>0</v>
      </c>
      <c r="AJ2490">
        <f>COUNTIF($S$2:S2490,S2490)</f>
        <v>0</v>
      </c>
      <c r="AK2490">
        <f t="shared" si="38"/>
        <v>27.572265625</v>
      </c>
      <c r="AL2490">
        <f>IF(AD2490="",0,COUNTIF($AD$2:AD2490,AD2490))</f>
        <v>100</v>
      </c>
    </row>
    <row r="2491" spans="1:38">
      <c r="A2491" t="s">
        <v>7153</v>
      </c>
      <c r="B2491" t="s">
        <v>20</v>
      </c>
      <c r="C2491">
        <v>200</v>
      </c>
      <c r="D2491" t="s">
        <v>54</v>
      </c>
      <c r="E2491"/>
      <c r="F2491">
        <v>0</v>
      </c>
      <c r="G2491"/>
      <c r="H2491"/>
      <c r="I2491">
        <v>0</v>
      </c>
      <c r="J2491">
        <v>0</v>
      </c>
      <c r="K2491"/>
      <c r="L2491">
        <v>0</v>
      </c>
      <c r="M2491"/>
      <c r="N2491">
        <v>0</v>
      </c>
      <c r="O2491"/>
      <c r="P2491">
        <v>0</v>
      </c>
      <c r="Q2491"/>
      <c r="R2491">
        <v>0</v>
      </c>
      <c r="S2491"/>
      <c r="T2491">
        <v>0</v>
      </c>
      <c r="U2491"/>
      <c r="V2491"/>
      <c r="W2491"/>
      <c r="X2491">
        <v>10931</v>
      </c>
      <c r="Y2491"/>
      <c r="Z2491">
        <v>0</v>
      </c>
      <c r="AA2491">
        <v>2</v>
      </c>
      <c r="AB2491">
        <v>0</v>
      </c>
      <c r="AC2491">
        <v>0</v>
      </c>
      <c r="AD2491">
        <v>0</v>
      </c>
      <c r="AE2491">
        <f>COUNTIF($E$2:E2491,E2491)</f>
        <v>0</v>
      </c>
      <c r="AF2491">
        <f>COUNTIF($H$2:$H2491,H2491)</f>
        <v>0</v>
      </c>
      <c r="AG2491">
        <f>COUNTIF($M$2:M2491,M2491)</f>
        <v>0</v>
      </c>
      <c r="AH2491">
        <f>COUNTIF($O$2:O2491,O2491)</f>
        <v>0</v>
      </c>
      <c r="AI2491">
        <f>COUNTIF($Q$2:Q2491,Q2491)</f>
        <v>0</v>
      </c>
      <c r="AJ2491">
        <f>COUNTIF($S$2:S2491,S2491)</f>
        <v>0</v>
      </c>
      <c r="AK2491">
        <f t="shared" si="38"/>
        <v>10.6748046875</v>
      </c>
      <c r="AL2491">
        <f>IF(AD2491="",0,COUNTIF($AD$2:AD2491,AD2491))</f>
        <v>101</v>
      </c>
    </row>
    <row r="2492" spans="1:38">
      <c r="A2492" t="s">
        <v>7154</v>
      </c>
      <c r="B2492" t="s">
        <v>20</v>
      </c>
      <c r="C2492">
        <v>200</v>
      </c>
      <c r="D2492" t="s">
        <v>54</v>
      </c>
      <c r="E2492"/>
      <c r="F2492">
        <v>0</v>
      </c>
      <c r="G2492"/>
      <c r="H2492"/>
      <c r="I2492">
        <v>0</v>
      </c>
      <c r="J2492">
        <v>0</v>
      </c>
      <c r="K2492"/>
      <c r="L2492">
        <v>0</v>
      </c>
      <c r="M2492"/>
      <c r="N2492">
        <v>0</v>
      </c>
      <c r="O2492"/>
      <c r="P2492">
        <v>0</v>
      </c>
      <c r="Q2492"/>
      <c r="R2492">
        <v>0</v>
      </c>
      <c r="S2492"/>
      <c r="T2492">
        <v>0</v>
      </c>
      <c r="U2492"/>
      <c r="V2492"/>
      <c r="W2492"/>
      <c r="X2492">
        <v>29472</v>
      </c>
      <c r="Y2492"/>
      <c r="Z2492">
        <v>0</v>
      </c>
      <c r="AA2492">
        <v>2</v>
      </c>
      <c r="AB2492">
        <v>0</v>
      </c>
      <c r="AC2492">
        <v>0</v>
      </c>
      <c r="AD2492">
        <v>0</v>
      </c>
      <c r="AE2492">
        <f>COUNTIF($E$2:E2492,E2492)</f>
        <v>0</v>
      </c>
      <c r="AF2492">
        <f>COUNTIF($H$2:$H2492,H2492)</f>
        <v>0</v>
      </c>
      <c r="AG2492">
        <f>COUNTIF($M$2:M2492,M2492)</f>
        <v>0</v>
      </c>
      <c r="AH2492">
        <f>COUNTIF($O$2:O2492,O2492)</f>
        <v>0</v>
      </c>
      <c r="AI2492">
        <f>COUNTIF($Q$2:Q2492,Q2492)</f>
        <v>0</v>
      </c>
      <c r="AJ2492">
        <f>COUNTIF($S$2:S2492,S2492)</f>
        <v>0</v>
      </c>
      <c r="AK2492">
        <f t="shared" si="38"/>
        <v>28.78125</v>
      </c>
      <c r="AL2492">
        <f>IF(AD2492="",0,COUNTIF($AD$2:AD2492,AD2492))</f>
        <v>102</v>
      </c>
    </row>
    <row r="2493" spans="1:38">
      <c r="A2493" t="s">
        <v>7155</v>
      </c>
      <c r="B2493" t="s">
        <v>20</v>
      </c>
      <c r="C2493">
        <v>200</v>
      </c>
      <c r="D2493" t="s">
        <v>54</v>
      </c>
      <c r="E2493"/>
      <c r="F2493">
        <v>0</v>
      </c>
      <c r="G2493"/>
      <c r="H2493"/>
      <c r="I2493">
        <v>0</v>
      </c>
      <c r="J2493">
        <v>0</v>
      </c>
      <c r="K2493"/>
      <c r="L2493">
        <v>0</v>
      </c>
      <c r="M2493"/>
      <c r="N2493">
        <v>0</v>
      </c>
      <c r="O2493"/>
      <c r="P2493">
        <v>0</v>
      </c>
      <c r="Q2493"/>
      <c r="R2493">
        <v>0</v>
      </c>
      <c r="S2493"/>
      <c r="T2493">
        <v>0</v>
      </c>
      <c r="U2493"/>
      <c r="V2493"/>
      <c r="W2493"/>
      <c r="X2493">
        <v>31703</v>
      </c>
      <c r="Y2493"/>
      <c r="Z2493">
        <v>0</v>
      </c>
      <c r="AA2493">
        <v>2</v>
      </c>
      <c r="AB2493">
        <v>0</v>
      </c>
      <c r="AC2493">
        <v>0</v>
      </c>
      <c r="AD2493">
        <v>0</v>
      </c>
      <c r="AE2493">
        <f>COUNTIF($E$2:E2493,E2493)</f>
        <v>0</v>
      </c>
      <c r="AF2493">
        <f>COUNTIF($H$2:$H2493,H2493)</f>
        <v>0</v>
      </c>
      <c r="AG2493">
        <f>COUNTIF($M$2:M2493,M2493)</f>
        <v>0</v>
      </c>
      <c r="AH2493">
        <f>COUNTIF($O$2:O2493,O2493)</f>
        <v>0</v>
      </c>
      <c r="AI2493">
        <f>COUNTIF($Q$2:Q2493,Q2493)</f>
        <v>0</v>
      </c>
      <c r="AJ2493">
        <f>COUNTIF($S$2:S2493,S2493)</f>
        <v>0</v>
      </c>
      <c r="AK2493">
        <f t="shared" si="38"/>
        <v>30.9599609375</v>
      </c>
      <c r="AL2493">
        <f>IF(AD2493="",0,COUNTIF($AD$2:AD2493,AD2493))</f>
        <v>103</v>
      </c>
    </row>
    <row r="2494" spans="1:38">
      <c r="A2494" t="s">
        <v>7156</v>
      </c>
      <c r="B2494" t="s">
        <v>20</v>
      </c>
      <c r="C2494">
        <v>200</v>
      </c>
      <c r="D2494" t="s">
        <v>54</v>
      </c>
      <c r="E2494"/>
      <c r="F2494">
        <v>0</v>
      </c>
      <c r="G2494"/>
      <c r="H2494"/>
      <c r="I2494">
        <v>0</v>
      </c>
      <c r="J2494">
        <v>0</v>
      </c>
      <c r="K2494"/>
      <c r="L2494">
        <v>0</v>
      </c>
      <c r="M2494"/>
      <c r="N2494">
        <v>0</v>
      </c>
      <c r="O2494"/>
      <c r="P2494">
        <v>0</v>
      </c>
      <c r="Q2494"/>
      <c r="R2494">
        <v>0</v>
      </c>
      <c r="S2494"/>
      <c r="T2494">
        <v>0</v>
      </c>
      <c r="U2494"/>
      <c r="V2494"/>
      <c r="W2494"/>
      <c r="X2494">
        <v>7233</v>
      </c>
      <c r="Y2494"/>
      <c r="Z2494">
        <v>0</v>
      </c>
      <c r="AA2494">
        <v>2</v>
      </c>
      <c r="AB2494">
        <v>0</v>
      </c>
      <c r="AC2494">
        <v>0</v>
      </c>
      <c r="AD2494">
        <v>0</v>
      </c>
      <c r="AE2494">
        <f>COUNTIF($E$2:E2494,E2494)</f>
        <v>0</v>
      </c>
      <c r="AF2494">
        <f>COUNTIF($H$2:$H2494,H2494)</f>
        <v>0</v>
      </c>
      <c r="AG2494">
        <f>COUNTIF($M$2:M2494,M2494)</f>
        <v>0</v>
      </c>
      <c r="AH2494">
        <f>COUNTIF($O$2:O2494,O2494)</f>
        <v>0</v>
      </c>
      <c r="AI2494">
        <f>COUNTIF($Q$2:Q2494,Q2494)</f>
        <v>0</v>
      </c>
      <c r="AJ2494">
        <f>COUNTIF($S$2:S2494,S2494)</f>
        <v>0</v>
      </c>
      <c r="AK2494">
        <f t="shared" si="38"/>
        <v>7.0634765625</v>
      </c>
      <c r="AL2494">
        <f>IF(AD2494="",0,COUNTIF($AD$2:AD2494,AD2494))</f>
        <v>104</v>
      </c>
    </row>
    <row r="2495" spans="1:38">
      <c r="A2495" t="s">
        <v>7157</v>
      </c>
      <c r="B2495" t="s">
        <v>20</v>
      </c>
      <c r="C2495">
        <v>200</v>
      </c>
      <c r="D2495" t="s">
        <v>54</v>
      </c>
      <c r="E2495"/>
      <c r="F2495">
        <v>0</v>
      </c>
      <c r="G2495"/>
      <c r="H2495"/>
      <c r="I2495">
        <v>0</v>
      </c>
      <c r="J2495">
        <v>0</v>
      </c>
      <c r="K2495"/>
      <c r="L2495">
        <v>0</v>
      </c>
      <c r="M2495"/>
      <c r="N2495">
        <v>0</v>
      </c>
      <c r="O2495"/>
      <c r="P2495">
        <v>0</v>
      </c>
      <c r="Q2495"/>
      <c r="R2495">
        <v>0</v>
      </c>
      <c r="S2495"/>
      <c r="T2495">
        <v>0</v>
      </c>
      <c r="U2495"/>
      <c r="V2495"/>
      <c r="W2495"/>
      <c r="X2495">
        <v>28723</v>
      </c>
      <c r="Y2495"/>
      <c r="Z2495">
        <v>0</v>
      </c>
      <c r="AA2495">
        <v>2</v>
      </c>
      <c r="AB2495">
        <v>0</v>
      </c>
      <c r="AC2495">
        <v>0</v>
      </c>
      <c r="AD2495">
        <v>0</v>
      </c>
      <c r="AE2495">
        <f>COUNTIF($E$2:E2495,E2495)</f>
        <v>0</v>
      </c>
      <c r="AF2495">
        <f>COUNTIF($H$2:$H2495,H2495)</f>
        <v>0</v>
      </c>
      <c r="AG2495">
        <f>COUNTIF($M$2:M2495,M2495)</f>
        <v>0</v>
      </c>
      <c r="AH2495">
        <f>COUNTIF($O$2:O2495,O2495)</f>
        <v>0</v>
      </c>
      <c r="AI2495">
        <f>COUNTIF($Q$2:Q2495,Q2495)</f>
        <v>0</v>
      </c>
      <c r="AJ2495">
        <f>COUNTIF($S$2:S2495,S2495)</f>
        <v>0</v>
      </c>
      <c r="AK2495">
        <f t="shared" si="38"/>
        <v>28.0498046875</v>
      </c>
      <c r="AL2495">
        <f>IF(AD2495="",0,COUNTIF($AD$2:AD2495,AD2495))</f>
        <v>105</v>
      </c>
    </row>
    <row r="2496" spans="1:38">
      <c r="A2496" t="s">
        <v>7158</v>
      </c>
      <c r="B2496" t="s">
        <v>20</v>
      </c>
      <c r="C2496">
        <v>200</v>
      </c>
      <c r="D2496" t="s">
        <v>54</v>
      </c>
      <c r="E2496"/>
      <c r="F2496">
        <v>0</v>
      </c>
      <c r="G2496"/>
      <c r="H2496"/>
      <c r="I2496">
        <v>0</v>
      </c>
      <c r="J2496">
        <v>0</v>
      </c>
      <c r="K2496"/>
      <c r="L2496">
        <v>0</v>
      </c>
      <c r="M2496"/>
      <c r="N2496">
        <v>0</v>
      </c>
      <c r="O2496"/>
      <c r="P2496">
        <v>0</v>
      </c>
      <c r="Q2496"/>
      <c r="R2496">
        <v>0</v>
      </c>
      <c r="S2496"/>
      <c r="T2496">
        <v>0</v>
      </c>
      <c r="U2496"/>
      <c r="V2496"/>
      <c r="W2496"/>
      <c r="X2496">
        <v>22769</v>
      </c>
      <c r="Y2496"/>
      <c r="Z2496">
        <v>0</v>
      </c>
      <c r="AA2496">
        <v>2</v>
      </c>
      <c r="AB2496">
        <v>0</v>
      </c>
      <c r="AC2496">
        <v>0</v>
      </c>
      <c r="AD2496">
        <v>0</v>
      </c>
      <c r="AE2496">
        <f>COUNTIF($E$2:E2496,E2496)</f>
        <v>0</v>
      </c>
      <c r="AF2496">
        <f>COUNTIF($H$2:$H2496,H2496)</f>
        <v>0</v>
      </c>
      <c r="AG2496">
        <f>COUNTIF($M$2:M2496,M2496)</f>
        <v>0</v>
      </c>
      <c r="AH2496">
        <f>COUNTIF($O$2:O2496,O2496)</f>
        <v>0</v>
      </c>
      <c r="AI2496">
        <f>COUNTIF($Q$2:Q2496,Q2496)</f>
        <v>0</v>
      </c>
      <c r="AJ2496">
        <f>COUNTIF($S$2:S2496,S2496)</f>
        <v>0</v>
      </c>
      <c r="AK2496">
        <f t="shared" si="38"/>
        <v>22.2353515625</v>
      </c>
      <c r="AL2496">
        <f>IF(AD2496="",0,COUNTIF($AD$2:AD2496,AD2496))</f>
        <v>106</v>
      </c>
    </row>
    <row r="2497" spans="1:38">
      <c r="A2497" t="s">
        <v>7159</v>
      </c>
      <c r="B2497" t="s">
        <v>20</v>
      </c>
      <c r="C2497">
        <v>200</v>
      </c>
      <c r="D2497" t="s">
        <v>54</v>
      </c>
      <c r="E2497"/>
      <c r="F2497">
        <v>0</v>
      </c>
      <c r="G2497"/>
      <c r="H2497"/>
      <c r="I2497">
        <v>0</v>
      </c>
      <c r="J2497">
        <v>0</v>
      </c>
      <c r="K2497"/>
      <c r="L2497">
        <v>0</v>
      </c>
      <c r="M2497"/>
      <c r="N2497">
        <v>0</v>
      </c>
      <c r="O2497"/>
      <c r="P2497">
        <v>0</v>
      </c>
      <c r="Q2497"/>
      <c r="R2497">
        <v>0</v>
      </c>
      <c r="S2497"/>
      <c r="T2497">
        <v>0</v>
      </c>
      <c r="U2497"/>
      <c r="V2497"/>
      <c r="W2497"/>
      <c r="X2497">
        <v>4511</v>
      </c>
      <c r="Y2497"/>
      <c r="Z2497">
        <v>0</v>
      </c>
      <c r="AA2497">
        <v>2</v>
      </c>
      <c r="AB2497">
        <v>0</v>
      </c>
      <c r="AC2497">
        <v>0</v>
      </c>
      <c r="AD2497">
        <v>0</v>
      </c>
      <c r="AE2497">
        <f>COUNTIF($E$2:E2497,E2497)</f>
        <v>0</v>
      </c>
      <c r="AF2497">
        <f>COUNTIF($H$2:$H2497,H2497)</f>
        <v>0</v>
      </c>
      <c r="AG2497">
        <f>COUNTIF($M$2:M2497,M2497)</f>
        <v>0</v>
      </c>
      <c r="AH2497">
        <f>COUNTIF($O$2:O2497,O2497)</f>
        <v>0</v>
      </c>
      <c r="AI2497">
        <f>COUNTIF($Q$2:Q2497,Q2497)</f>
        <v>0</v>
      </c>
      <c r="AJ2497">
        <f>COUNTIF($S$2:S2497,S2497)</f>
        <v>0</v>
      </c>
      <c r="AK2497">
        <f t="shared" si="38"/>
        <v>4.4052734375</v>
      </c>
      <c r="AL2497">
        <f>IF(AD2497="",0,COUNTIF($AD$2:AD2497,AD2497))</f>
        <v>107</v>
      </c>
    </row>
    <row r="2498" spans="1:38">
      <c r="A2498" t="s">
        <v>7160</v>
      </c>
      <c r="B2498" t="s">
        <v>20</v>
      </c>
      <c r="C2498">
        <v>200</v>
      </c>
      <c r="D2498" t="s">
        <v>54</v>
      </c>
      <c r="E2498"/>
      <c r="F2498">
        <v>0</v>
      </c>
      <c r="G2498"/>
      <c r="H2498"/>
      <c r="I2498">
        <v>0</v>
      </c>
      <c r="J2498">
        <v>0</v>
      </c>
      <c r="K2498"/>
      <c r="L2498">
        <v>0</v>
      </c>
      <c r="M2498"/>
      <c r="N2498">
        <v>0</v>
      </c>
      <c r="O2498"/>
      <c r="P2498">
        <v>0</v>
      </c>
      <c r="Q2498"/>
      <c r="R2498">
        <v>0</v>
      </c>
      <c r="S2498"/>
      <c r="T2498">
        <v>0</v>
      </c>
      <c r="U2498"/>
      <c r="V2498"/>
      <c r="W2498"/>
      <c r="X2498">
        <v>34753</v>
      </c>
      <c r="Y2498"/>
      <c r="Z2498">
        <v>0</v>
      </c>
      <c r="AA2498">
        <v>3</v>
      </c>
      <c r="AB2498">
        <v>0</v>
      </c>
      <c r="AC2498">
        <v>0</v>
      </c>
      <c r="AD2498">
        <v>0</v>
      </c>
      <c r="AE2498">
        <f>COUNTIF($E$2:E2498,E2498)</f>
        <v>0</v>
      </c>
      <c r="AF2498">
        <f>COUNTIF($H$2:$H2498,H2498)</f>
        <v>0</v>
      </c>
      <c r="AG2498">
        <f>COUNTIF($M$2:M2498,M2498)</f>
        <v>0</v>
      </c>
      <c r="AH2498">
        <f>COUNTIF($O$2:O2498,O2498)</f>
        <v>0</v>
      </c>
      <c r="AI2498">
        <f>COUNTIF($Q$2:Q2498,Q2498)</f>
        <v>0</v>
      </c>
      <c r="AJ2498">
        <f>COUNTIF($S$2:S2498,S2498)</f>
        <v>0</v>
      </c>
      <c r="AK2498">
        <f t="shared" si="38"/>
        <v>33.9384765625</v>
      </c>
      <c r="AL2498">
        <f>IF(AD2498="",0,COUNTIF($AD$2:AD2498,AD2498))</f>
        <v>108</v>
      </c>
    </row>
    <row r="2499" spans="1:38">
      <c r="A2499" t="s">
        <v>7161</v>
      </c>
      <c r="B2499" t="s">
        <v>20</v>
      </c>
      <c r="C2499">
        <v>200</v>
      </c>
      <c r="D2499" t="s">
        <v>54</v>
      </c>
      <c r="E2499"/>
      <c r="F2499">
        <v>0</v>
      </c>
      <c r="G2499"/>
      <c r="H2499"/>
      <c r="I2499">
        <v>0</v>
      </c>
      <c r="J2499">
        <v>0</v>
      </c>
      <c r="K2499"/>
      <c r="L2499">
        <v>0</v>
      </c>
      <c r="M2499"/>
      <c r="N2499">
        <v>0</v>
      </c>
      <c r="O2499"/>
      <c r="P2499">
        <v>0</v>
      </c>
      <c r="Q2499"/>
      <c r="R2499">
        <v>0</v>
      </c>
      <c r="S2499"/>
      <c r="T2499">
        <v>0</v>
      </c>
      <c r="U2499"/>
      <c r="V2499"/>
      <c r="W2499"/>
      <c r="X2499">
        <v>17067</v>
      </c>
      <c r="Y2499"/>
      <c r="Z2499">
        <v>0</v>
      </c>
      <c r="AA2499">
        <v>2</v>
      </c>
      <c r="AB2499">
        <v>0</v>
      </c>
      <c r="AC2499">
        <v>0</v>
      </c>
      <c r="AD2499">
        <v>0</v>
      </c>
      <c r="AE2499">
        <f>COUNTIF($E$2:E2499,E2499)</f>
        <v>0</v>
      </c>
      <c r="AF2499">
        <f>COUNTIF($H$2:$H2499,H2499)</f>
        <v>0</v>
      </c>
      <c r="AG2499">
        <f>COUNTIF($M$2:M2499,M2499)</f>
        <v>0</v>
      </c>
      <c r="AH2499">
        <f>COUNTIF($O$2:O2499,O2499)</f>
        <v>0</v>
      </c>
      <c r="AI2499">
        <f>COUNTIF($Q$2:Q2499,Q2499)</f>
        <v>0</v>
      </c>
      <c r="AJ2499">
        <f>COUNTIF($S$2:S2499,S2499)</f>
        <v>0</v>
      </c>
      <c r="AK2499">
        <f t="shared" ref="AK2499:AK2558" si="39">X2499/1024</f>
        <v>16.6669921875</v>
      </c>
      <c r="AL2499">
        <f>IF(AD2499="",0,COUNTIF($AD$2:AD2499,AD2499))</f>
        <v>109</v>
      </c>
    </row>
    <row r="2500" spans="1:38">
      <c r="A2500" t="s">
        <v>7162</v>
      </c>
      <c r="B2500" t="s">
        <v>20</v>
      </c>
      <c r="C2500">
        <v>200</v>
      </c>
      <c r="D2500" t="s">
        <v>54</v>
      </c>
      <c r="E2500"/>
      <c r="F2500">
        <v>0</v>
      </c>
      <c r="G2500"/>
      <c r="H2500"/>
      <c r="I2500">
        <v>0</v>
      </c>
      <c r="J2500">
        <v>0</v>
      </c>
      <c r="K2500"/>
      <c r="L2500">
        <v>0</v>
      </c>
      <c r="M2500"/>
      <c r="N2500">
        <v>0</v>
      </c>
      <c r="O2500"/>
      <c r="P2500">
        <v>0</v>
      </c>
      <c r="Q2500"/>
      <c r="R2500">
        <v>0</v>
      </c>
      <c r="S2500"/>
      <c r="T2500">
        <v>0</v>
      </c>
      <c r="U2500"/>
      <c r="V2500"/>
      <c r="W2500"/>
      <c r="X2500">
        <v>35344</v>
      </c>
      <c r="Y2500"/>
      <c r="Z2500">
        <v>0</v>
      </c>
      <c r="AA2500">
        <v>3</v>
      </c>
      <c r="AB2500">
        <v>0</v>
      </c>
      <c r="AC2500">
        <v>0</v>
      </c>
      <c r="AD2500">
        <v>0</v>
      </c>
      <c r="AE2500">
        <f>COUNTIF($E$2:E2500,E2500)</f>
        <v>0</v>
      </c>
      <c r="AF2500">
        <f>COUNTIF($H$2:$H2500,H2500)</f>
        <v>0</v>
      </c>
      <c r="AG2500">
        <f>COUNTIF($M$2:M2500,M2500)</f>
        <v>0</v>
      </c>
      <c r="AH2500">
        <f>COUNTIF($O$2:O2500,O2500)</f>
        <v>0</v>
      </c>
      <c r="AI2500">
        <f>COUNTIF($Q$2:Q2500,Q2500)</f>
        <v>0</v>
      </c>
      <c r="AJ2500">
        <f>COUNTIF($S$2:S2500,S2500)</f>
        <v>0</v>
      </c>
      <c r="AK2500">
        <f t="shared" si="39"/>
        <v>34.515625</v>
      </c>
      <c r="AL2500">
        <f>IF(AD2500="",0,COUNTIF($AD$2:AD2500,AD2500))</f>
        <v>110</v>
      </c>
    </row>
    <row r="2501" spans="1:38">
      <c r="A2501" t="s">
        <v>7163</v>
      </c>
      <c r="B2501" t="s">
        <v>20</v>
      </c>
      <c r="C2501">
        <v>200</v>
      </c>
      <c r="D2501" t="s">
        <v>54</v>
      </c>
      <c r="E2501"/>
      <c r="F2501">
        <v>0</v>
      </c>
      <c r="G2501"/>
      <c r="H2501"/>
      <c r="I2501">
        <v>0</v>
      </c>
      <c r="J2501">
        <v>0</v>
      </c>
      <c r="K2501"/>
      <c r="L2501">
        <v>0</v>
      </c>
      <c r="M2501"/>
      <c r="N2501">
        <v>0</v>
      </c>
      <c r="O2501"/>
      <c r="P2501">
        <v>0</v>
      </c>
      <c r="Q2501"/>
      <c r="R2501">
        <v>0</v>
      </c>
      <c r="S2501"/>
      <c r="T2501">
        <v>0</v>
      </c>
      <c r="U2501"/>
      <c r="V2501"/>
      <c r="W2501"/>
      <c r="X2501">
        <v>19806</v>
      </c>
      <c r="Y2501"/>
      <c r="Z2501">
        <v>0</v>
      </c>
      <c r="AA2501">
        <v>3</v>
      </c>
      <c r="AB2501">
        <v>0</v>
      </c>
      <c r="AC2501">
        <v>0</v>
      </c>
      <c r="AD2501">
        <v>0</v>
      </c>
      <c r="AE2501">
        <f>COUNTIF($E$2:E2501,E2501)</f>
        <v>0</v>
      </c>
      <c r="AF2501">
        <f>COUNTIF($H$2:$H2501,H2501)</f>
        <v>0</v>
      </c>
      <c r="AG2501">
        <f>COUNTIF($M$2:M2501,M2501)</f>
        <v>0</v>
      </c>
      <c r="AH2501">
        <f>COUNTIF($O$2:O2501,O2501)</f>
        <v>0</v>
      </c>
      <c r="AI2501">
        <f>COUNTIF($Q$2:Q2501,Q2501)</f>
        <v>0</v>
      </c>
      <c r="AJ2501">
        <f>COUNTIF($S$2:S2501,S2501)</f>
        <v>0</v>
      </c>
      <c r="AK2501">
        <f t="shared" si="39"/>
        <v>19.341796875</v>
      </c>
      <c r="AL2501">
        <f>IF(AD2501="",0,COUNTIF($AD$2:AD2501,AD2501))</f>
        <v>111</v>
      </c>
    </row>
    <row r="2502" spans="1:38">
      <c r="A2502" t="s">
        <v>7164</v>
      </c>
      <c r="B2502" t="s">
        <v>20</v>
      </c>
      <c r="C2502">
        <v>200</v>
      </c>
      <c r="D2502" t="s">
        <v>54</v>
      </c>
      <c r="E2502"/>
      <c r="F2502">
        <v>0</v>
      </c>
      <c r="G2502"/>
      <c r="H2502"/>
      <c r="I2502">
        <v>0</v>
      </c>
      <c r="J2502">
        <v>0</v>
      </c>
      <c r="K2502"/>
      <c r="L2502">
        <v>0</v>
      </c>
      <c r="M2502"/>
      <c r="N2502">
        <v>0</v>
      </c>
      <c r="O2502"/>
      <c r="P2502">
        <v>0</v>
      </c>
      <c r="Q2502"/>
      <c r="R2502">
        <v>0</v>
      </c>
      <c r="S2502"/>
      <c r="T2502">
        <v>0</v>
      </c>
      <c r="U2502"/>
      <c r="V2502"/>
      <c r="W2502"/>
      <c r="X2502">
        <v>11417</v>
      </c>
      <c r="Y2502"/>
      <c r="Z2502">
        <v>0</v>
      </c>
      <c r="AA2502">
        <v>5</v>
      </c>
      <c r="AB2502">
        <v>0</v>
      </c>
      <c r="AC2502">
        <v>0</v>
      </c>
      <c r="AD2502">
        <v>0</v>
      </c>
      <c r="AE2502">
        <f>COUNTIF($E$2:E2502,E2502)</f>
        <v>0</v>
      </c>
      <c r="AF2502">
        <f>COUNTIF($H$2:$H2502,H2502)</f>
        <v>0</v>
      </c>
      <c r="AG2502">
        <f>COUNTIF($M$2:M2502,M2502)</f>
        <v>0</v>
      </c>
      <c r="AH2502">
        <f>COUNTIF($O$2:O2502,O2502)</f>
        <v>0</v>
      </c>
      <c r="AI2502">
        <f>COUNTIF($Q$2:Q2502,Q2502)</f>
        <v>0</v>
      </c>
      <c r="AJ2502">
        <f>COUNTIF($S$2:S2502,S2502)</f>
        <v>0</v>
      </c>
      <c r="AK2502">
        <f t="shared" si="39"/>
        <v>11.1494140625</v>
      </c>
      <c r="AL2502">
        <f>IF(AD2502="",0,COUNTIF($AD$2:AD2502,AD2502))</f>
        <v>112</v>
      </c>
    </row>
    <row r="2503" spans="1:38">
      <c r="A2503" t="s">
        <v>7165</v>
      </c>
      <c r="B2503" t="s">
        <v>20</v>
      </c>
      <c r="C2503">
        <v>200</v>
      </c>
      <c r="D2503" t="s">
        <v>54</v>
      </c>
      <c r="E2503"/>
      <c r="F2503">
        <v>0</v>
      </c>
      <c r="G2503"/>
      <c r="H2503"/>
      <c r="I2503">
        <v>0</v>
      </c>
      <c r="J2503">
        <v>0</v>
      </c>
      <c r="K2503"/>
      <c r="L2503">
        <v>0</v>
      </c>
      <c r="M2503"/>
      <c r="N2503">
        <v>0</v>
      </c>
      <c r="O2503"/>
      <c r="P2503">
        <v>0</v>
      </c>
      <c r="Q2503"/>
      <c r="R2503">
        <v>0</v>
      </c>
      <c r="S2503"/>
      <c r="T2503">
        <v>0</v>
      </c>
      <c r="U2503"/>
      <c r="V2503"/>
      <c r="W2503"/>
      <c r="X2503">
        <v>37895</v>
      </c>
      <c r="Y2503"/>
      <c r="Z2503">
        <v>0</v>
      </c>
      <c r="AA2503">
        <v>3</v>
      </c>
      <c r="AB2503">
        <v>0</v>
      </c>
      <c r="AC2503">
        <v>0</v>
      </c>
      <c r="AD2503">
        <v>0</v>
      </c>
      <c r="AE2503">
        <f>COUNTIF($E$2:E2503,E2503)</f>
        <v>0</v>
      </c>
      <c r="AF2503">
        <f>COUNTIF($H$2:$H2503,H2503)</f>
        <v>0</v>
      </c>
      <c r="AG2503">
        <f>COUNTIF($M$2:M2503,M2503)</f>
        <v>0</v>
      </c>
      <c r="AH2503">
        <f>COUNTIF($O$2:O2503,O2503)</f>
        <v>0</v>
      </c>
      <c r="AI2503">
        <f>COUNTIF($Q$2:Q2503,Q2503)</f>
        <v>0</v>
      </c>
      <c r="AJ2503">
        <f>COUNTIF($S$2:S2503,S2503)</f>
        <v>0</v>
      </c>
      <c r="AK2503">
        <f t="shared" si="39"/>
        <v>37.0068359375</v>
      </c>
      <c r="AL2503">
        <f>IF(AD2503="",0,COUNTIF($AD$2:AD2503,AD2503))</f>
        <v>113</v>
      </c>
    </row>
    <row r="2504" spans="1:38">
      <c r="A2504" t="s">
        <v>7166</v>
      </c>
      <c r="B2504" t="s">
        <v>20</v>
      </c>
      <c r="C2504">
        <v>200</v>
      </c>
      <c r="D2504" t="s">
        <v>54</v>
      </c>
      <c r="E2504"/>
      <c r="F2504">
        <v>0</v>
      </c>
      <c r="G2504"/>
      <c r="H2504"/>
      <c r="I2504">
        <v>0</v>
      </c>
      <c r="J2504">
        <v>0</v>
      </c>
      <c r="K2504"/>
      <c r="L2504">
        <v>0</v>
      </c>
      <c r="M2504"/>
      <c r="N2504">
        <v>0</v>
      </c>
      <c r="O2504"/>
      <c r="P2504">
        <v>0</v>
      </c>
      <c r="Q2504"/>
      <c r="R2504">
        <v>0</v>
      </c>
      <c r="S2504"/>
      <c r="T2504">
        <v>0</v>
      </c>
      <c r="U2504"/>
      <c r="V2504"/>
      <c r="W2504"/>
      <c r="X2504">
        <v>17498</v>
      </c>
      <c r="Y2504"/>
      <c r="Z2504">
        <v>0</v>
      </c>
      <c r="AA2504">
        <v>5</v>
      </c>
      <c r="AB2504">
        <v>0</v>
      </c>
      <c r="AC2504">
        <v>0</v>
      </c>
      <c r="AD2504">
        <v>0</v>
      </c>
      <c r="AE2504">
        <f>COUNTIF($E$2:E2504,E2504)</f>
        <v>0</v>
      </c>
      <c r="AF2504">
        <f>COUNTIF($H$2:$H2504,H2504)</f>
        <v>0</v>
      </c>
      <c r="AG2504">
        <f>COUNTIF($M$2:M2504,M2504)</f>
        <v>0</v>
      </c>
      <c r="AH2504">
        <f>COUNTIF($O$2:O2504,O2504)</f>
        <v>0</v>
      </c>
      <c r="AI2504">
        <f>COUNTIF($Q$2:Q2504,Q2504)</f>
        <v>0</v>
      </c>
      <c r="AJ2504">
        <f>COUNTIF($S$2:S2504,S2504)</f>
        <v>0</v>
      </c>
      <c r="AK2504">
        <f t="shared" si="39"/>
        <v>17.087890625</v>
      </c>
      <c r="AL2504">
        <f>IF(AD2504="",0,COUNTIF($AD$2:AD2504,AD2504))</f>
        <v>114</v>
      </c>
    </row>
    <row r="2505" spans="1:38">
      <c r="A2505" t="s">
        <v>7167</v>
      </c>
      <c r="B2505" t="s">
        <v>20</v>
      </c>
      <c r="C2505">
        <v>200</v>
      </c>
      <c r="D2505" t="s">
        <v>54</v>
      </c>
      <c r="E2505"/>
      <c r="F2505">
        <v>0</v>
      </c>
      <c r="G2505"/>
      <c r="H2505"/>
      <c r="I2505">
        <v>0</v>
      </c>
      <c r="J2505">
        <v>0</v>
      </c>
      <c r="K2505"/>
      <c r="L2505">
        <v>0</v>
      </c>
      <c r="M2505"/>
      <c r="N2505">
        <v>0</v>
      </c>
      <c r="O2505"/>
      <c r="P2505">
        <v>0</v>
      </c>
      <c r="Q2505"/>
      <c r="R2505">
        <v>0</v>
      </c>
      <c r="S2505"/>
      <c r="T2505">
        <v>0</v>
      </c>
      <c r="U2505"/>
      <c r="V2505"/>
      <c r="W2505"/>
      <c r="X2505">
        <v>21936</v>
      </c>
      <c r="Y2505"/>
      <c r="Z2505">
        <v>0</v>
      </c>
      <c r="AA2505">
        <v>3</v>
      </c>
      <c r="AB2505">
        <v>2</v>
      </c>
      <c r="AC2505">
        <v>0</v>
      </c>
      <c r="AD2505">
        <v>0</v>
      </c>
      <c r="AE2505">
        <f>COUNTIF($E$2:E2505,E2505)</f>
        <v>0</v>
      </c>
      <c r="AF2505">
        <f>COUNTIF($H$2:$H2505,H2505)</f>
        <v>0</v>
      </c>
      <c r="AG2505">
        <f>COUNTIF($M$2:M2505,M2505)</f>
        <v>0</v>
      </c>
      <c r="AH2505">
        <f>COUNTIF($O$2:O2505,O2505)</f>
        <v>0</v>
      </c>
      <c r="AI2505">
        <f>COUNTIF($Q$2:Q2505,Q2505)</f>
        <v>0</v>
      </c>
      <c r="AJ2505">
        <f>COUNTIF($S$2:S2505,S2505)</f>
        <v>0</v>
      </c>
      <c r="AK2505">
        <f t="shared" si="39"/>
        <v>21.421875</v>
      </c>
      <c r="AL2505">
        <f>IF(AD2505="",0,COUNTIF($AD$2:AD2505,AD2505))</f>
        <v>115</v>
      </c>
    </row>
    <row r="2506" spans="1:38">
      <c r="A2506" t="s">
        <v>7168</v>
      </c>
      <c r="B2506" t="s">
        <v>20</v>
      </c>
      <c r="C2506">
        <v>200</v>
      </c>
      <c r="D2506" t="s">
        <v>54</v>
      </c>
      <c r="E2506"/>
      <c r="F2506">
        <v>0</v>
      </c>
      <c r="G2506"/>
      <c r="H2506"/>
      <c r="I2506">
        <v>0</v>
      </c>
      <c r="J2506">
        <v>0</v>
      </c>
      <c r="K2506"/>
      <c r="L2506">
        <v>0</v>
      </c>
      <c r="M2506"/>
      <c r="N2506">
        <v>0</v>
      </c>
      <c r="O2506"/>
      <c r="P2506">
        <v>0</v>
      </c>
      <c r="Q2506"/>
      <c r="R2506">
        <v>0</v>
      </c>
      <c r="S2506"/>
      <c r="T2506">
        <v>0</v>
      </c>
      <c r="U2506"/>
      <c r="V2506"/>
      <c r="W2506"/>
      <c r="X2506">
        <v>10103</v>
      </c>
      <c r="Y2506"/>
      <c r="Z2506">
        <v>0</v>
      </c>
      <c r="AA2506">
        <v>2</v>
      </c>
      <c r="AB2506">
        <v>0</v>
      </c>
      <c r="AC2506">
        <v>0</v>
      </c>
      <c r="AD2506">
        <v>0</v>
      </c>
      <c r="AE2506">
        <f>COUNTIF($E$2:E2506,E2506)</f>
        <v>0</v>
      </c>
      <c r="AF2506">
        <f>COUNTIF($H$2:$H2506,H2506)</f>
        <v>0</v>
      </c>
      <c r="AG2506">
        <f>COUNTIF($M$2:M2506,M2506)</f>
        <v>0</v>
      </c>
      <c r="AH2506">
        <f>COUNTIF($O$2:O2506,O2506)</f>
        <v>0</v>
      </c>
      <c r="AI2506">
        <f>COUNTIF($Q$2:Q2506,Q2506)</f>
        <v>0</v>
      </c>
      <c r="AJ2506">
        <f>COUNTIF($S$2:S2506,S2506)</f>
        <v>0</v>
      </c>
      <c r="AK2506">
        <f t="shared" si="39"/>
        <v>9.8662109375</v>
      </c>
      <c r="AL2506">
        <f>IF(AD2506="",0,COUNTIF($AD$2:AD2506,AD2506))</f>
        <v>116</v>
      </c>
    </row>
    <row r="2507" spans="1:38">
      <c r="A2507" t="s">
        <v>7169</v>
      </c>
      <c r="B2507" t="s">
        <v>20</v>
      </c>
      <c r="C2507">
        <v>200</v>
      </c>
      <c r="D2507" t="s">
        <v>54</v>
      </c>
      <c r="E2507"/>
      <c r="F2507">
        <v>0</v>
      </c>
      <c r="G2507"/>
      <c r="H2507"/>
      <c r="I2507">
        <v>0</v>
      </c>
      <c r="J2507">
        <v>0</v>
      </c>
      <c r="K2507"/>
      <c r="L2507">
        <v>0</v>
      </c>
      <c r="M2507"/>
      <c r="N2507">
        <v>0</v>
      </c>
      <c r="O2507"/>
      <c r="P2507">
        <v>0</v>
      </c>
      <c r="Q2507"/>
      <c r="R2507">
        <v>0</v>
      </c>
      <c r="S2507"/>
      <c r="T2507">
        <v>0</v>
      </c>
      <c r="U2507"/>
      <c r="V2507"/>
      <c r="W2507"/>
      <c r="X2507">
        <v>26687</v>
      </c>
      <c r="Y2507"/>
      <c r="Z2507">
        <v>0</v>
      </c>
      <c r="AA2507">
        <v>3</v>
      </c>
      <c r="AB2507">
        <v>2</v>
      </c>
      <c r="AC2507">
        <v>0</v>
      </c>
      <c r="AD2507">
        <v>0</v>
      </c>
      <c r="AE2507">
        <f>COUNTIF($E$2:E2507,E2507)</f>
        <v>0</v>
      </c>
      <c r="AF2507">
        <f>COUNTIF($H$2:$H2507,H2507)</f>
        <v>0</v>
      </c>
      <c r="AG2507">
        <f>COUNTIF($M$2:M2507,M2507)</f>
        <v>0</v>
      </c>
      <c r="AH2507">
        <f>COUNTIF($O$2:O2507,O2507)</f>
        <v>0</v>
      </c>
      <c r="AI2507">
        <f>COUNTIF($Q$2:Q2507,Q2507)</f>
        <v>0</v>
      </c>
      <c r="AJ2507">
        <f>COUNTIF($S$2:S2507,S2507)</f>
        <v>0</v>
      </c>
      <c r="AK2507">
        <f t="shared" si="39"/>
        <v>26.0615234375</v>
      </c>
      <c r="AL2507">
        <f>IF(AD2507="",0,COUNTIF($AD$2:AD2507,AD2507))</f>
        <v>117</v>
      </c>
    </row>
    <row r="2508" spans="1:38">
      <c r="A2508" t="s">
        <v>7170</v>
      </c>
      <c r="B2508" t="s">
        <v>20</v>
      </c>
      <c r="C2508">
        <v>200</v>
      </c>
      <c r="D2508" t="s">
        <v>54</v>
      </c>
      <c r="E2508"/>
      <c r="F2508">
        <v>0</v>
      </c>
      <c r="G2508"/>
      <c r="H2508"/>
      <c r="I2508">
        <v>0</v>
      </c>
      <c r="J2508">
        <v>0</v>
      </c>
      <c r="K2508"/>
      <c r="L2508">
        <v>0</v>
      </c>
      <c r="M2508"/>
      <c r="N2508">
        <v>0</v>
      </c>
      <c r="O2508"/>
      <c r="P2508">
        <v>0</v>
      </c>
      <c r="Q2508"/>
      <c r="R2508">
        <v>0</v>
      </c>
      <c r="S2508"/>
      <c r="T2508">
        <v>0</v>
      </c>
      <c r="U2508"/>
      <c r="V2508"/>
      <c r="W2508"/>
      <c r="X2508">
        <v>15966</v>
      </c>
      <c r="Y2508"/>
      <c r="Z2508">
        <v>0</v>
      </c>
      <c r="AA2508">
        <v>5</v>
      </c>
      <c r="AB2508">
        <v>0</v>
      </c>
      <c r="AC2508">
        <v>0</v>
      </c>
      <c r="AD2508">
        <v>0</v>
      </c>
      <c r="AE2508">
        <f>COUNTIF($E$2:E2508,E2508)</f>
        <v>0</v>
      </c>
      <c r="AF2508">
        <f>COUNTIF($H$2:$H2508,H2508)</f>
        <v>0</v>
      </c>
      <c r="AG2508">
        <f>COUNTIF($M$2:M2508,M2508)</f>
        <v>0</v>
      </c>
      <c r="AH2508">
        <f>COUNTIF($O$2:O2508,O2508)</f>
        <v>0</v>
      </c>
      <c r="AI2508">
        <f>COUNTIF($Q$2:Q2508,Q2508)</f>
        <v>0</v>
      </c>
      <c r="AJ2508">
        <f>COUNTIF($S$2:S2508,S2508)</f>
        <v>0</v>
      </c>
      <c r="AK2508">
        <f t="shared" si="39"/>
        <v>15.591796875</v>
      </c>
      <c r="AL2508">
        <f>IF(AD2508="",0,COUNTIF($AD$2:AD2508,AD2508))</f>
        <v>118</v>
      </c>
    </row>
    <row r="2509" spans="1:38">
      <c r="A2509" t="s">
        <v>7171</v>
      </c>
      <c r="B2509" t="s">
        <v>20</v>
      </c>
      <c r="C2509">
        <v>200</v>
      </c>
      <c r="D2509" t="s">
        <v>54</v>
      </c>
      <c r="E2509"/>
      <c r="F2509">
        <v>0</v>
      </c>
      <c r="G2509"/>
      <c r="H2509"/>
      <c r="I2509">
        <v>0</v>
      </c>
      <c r="J2509">
        <v>0</v>
      </c>
      <c r="K2509"/>
      <c r="L2509">
        <v>0</v>
      </c>
      <c r="M2509"/>
      <c r="N2509">
        <v>0</v>
      </c>
      <c r="O2509"/>
      <c r="P2509">
        <v>0</v>
      </c>
      <c r="Q2509"/>
      <c r="R2509">
        <v>0</v>
      </c>
      <c r="S2509"/>
      <c r="T2509">
        <v>0</v>
      </c>
      <c r="U2509"/>
      <c r="V2509"/>
      <c r="W2509"/>
      <c r="X2509">
        <v>36985</v>
      </c>
      <c r="Y2509"/>
      <c r="Z2509">
        <v>0</v>
      </c>
      <c r="AA2509">
        <v>3</v>
      </c>
      <c r="AB2509">
        <v>3</v>
      </c>
      <c r="AC2509">
        <v>0</v>
      </c>
      <c r="AD2509">
        <v>0</v>
      </c>
      <c r="AE2509">
        <f>COUNTIF($E$2:E2509,E2509)</f>
        <v>0</v>
      </c>
      <c r="AF2509">
        <f>COUNTIF($H$2:$H2509,H2509)</f>
        <v>0</v>
      </c>
      <c r="AG2509">
        <f>COUNTIF($M$2:M2509,M2509)</f>
        <v>0</v>
      </c>
      <c r="AH2509">
        <f>COUNTIF($O$2:O2509,O2509)</f>
        <v>0</v>
      </c>
      <c r="AI2509">
        <f>COUNTIF($Q$2:Q2509,Q2509)</f>
        <v>0</v>
      </c>
      <c r="AJ2509">
        <f>COUNTIF($S$2:S2509,S2509)</f>
        <v>0</v>
      </c>
      <c r="AK2509">
        <f t="shared" si="39"/>
        <v>36.1181640625</v>
      </c>
      <c r="AL2509">
        <f>IF(AD2509="",0,COUNTIF($AD$2:AD2509,AD2509))</f>
        <v>119</v>
      </c>
    </row>
    <row r="2510" spans="1:38">
      <c r="A2510" t="s">
        <v>7172</v>
      </c>
      <c r="B2510" t="s">
        <v>20</v>
      </c>
      <c r="C2510">
        <v>200</v>
      </c>
      <c r="D2510" t="s">
        <v>54</v>
      </c>
      <c r="E2510"/>
      <c r="F2510">
        <v>0</v>
      </c>
      <c r="G2510"/>
      <c r="H2510"/>
      <c r="I2510">
        <v>0</v>
      </c>
      <c r="J2510">
        <v>0</v>
      </c>
      <c r="K2510"/>
      <c r="L2510">
        <v>0</v>
      </c>
      <c r="M2510"/>
      <c r="N2510">
        <v>0</v>
      </c>
      <c r="O2510"/>
      <c r="P2510">
        <v>0</v>
      </c>
      <c r="Q2510"/>
      <c r="R2510">
        <v>0</v>
      </c>
      <c r="S2510"/>
      <c r="T2510">
        <v>0</v>
      </c>
      <c r="U2510"/>
      <c r="V2510"/>
      <c r="W2510"/>
      <c r="X2510">
        <v>34008</v>
      </c>
      <c r="Y2510"/>
      <c r="Z2510">
        <v>0</v>
      </c>
      <c r="AA2510">
        <v>4</v>
      </c>
      <c r="AB2510">
        <v>0</v>
      </c>
      <c r="AC2510">
        <v>0</v>
      </c>
      <c r="AD2510">
        <v>0</v>
      </c>
      <c r="AE2510">
        <f>COUNTIF($E$2:E2510,E2510)</f>
        <v>0</v>
      </c>
      <c r="AF2510">
        <f>COUNTIF($H$2:$H2510,H2510)</f>
        <v>0</v>
      </c>
      <c r="AG2510">
        <f>COUNTIF($M$2:M2510,M2510)</f>
        <v>0</v>
      </c>
      <c r="AH2510">
        <f>COUNTIF($O$2:O2510,O2510)</f>
        <v>0</v>
      </c>
      <c r="AI2510">
        <f>COUNTIF($Q$2:Q2510,Q2510)</f>
        <v>0</v>
      </c>
      <c r="AJ2510">
        <f>COUNTIF($S$2:S2510,S2510)</f>
        <v>0</v>
      </c>
      <c r="AK2510">
        <f t="shared" si="39"/>
        <v>33.2109375</v>
      </c>
      <c r="AL2510">
        <f>IF(AD2510="",0,COUNTIF($AD$2:AD2510,AD2510))</f>
        <v>120</v>
      </c>
    </row>
    <row r="2511" spans="1:38">
      <c r="A2511" t="s">
        <v>7173</v>
      </c>
      <c r="B2511" t="s">
        <v>20</v>
      </c>
      <c r="C2511">
        <v>200</v>
      </c>
      <c r="D2511" t="s">
        <v>54</v>
      </c>
      <c r="E2511"/>
      <c r="F2511">
        <v>0</v>
      </c>
      <c r="G2511"/>
      <c r="H2511"/>
      <c r="I2511">
        <v>0</v>
      </c>
      <c r="J2511">
        <v>0</v>
      </c>
      <c r="K2511"/>
      <c r="L2511">
        <v>0</v>
      </c>
      <c r="M2511"/>
      <c r="N2511">
        <v>0</v>
      </c>
      <c r="O2511"/>
      <c r="P2511">
        <v>0</v>
      </c>
      <c r="Q2511"/>
      <c r="R2511">
        <v>0</v>
      </c>
      <c r="S2511"/>
      <c r="T2511">
        <v>0</v>
      </c>
      <c r="U2511"/>
      <c r="V2511"/>
      <c r="W2511"/>
      <c r="X2511">
        <v>4361</v>
      </c>
      <c r="Y2511"/>
      <c r="Z2511">
        <v>0</v>
      </c>
      <c r="AA2511">
        <v>2</v>
      </c>
      <c r="AB2511">
        <v>0</v>
      </c>
      <c r="AC2511">
        <v>0</v>
      </c>
      <c r="AD2511">
        <v>0</v>
      </c>
      <c r="AE2511">
        <f>COUNTIF($E$2:E2511,E2511)</f>
        <v>0</v>
      </c>
      <c r="AF2511">
        <f>COUNTIF($H$2:$H2511,H2511)</f>
        <v>0</v>
      </c>
      <c r="AG2511">
        <f>COUNTIF($M$2:M2511,M2511)</f>
        <v>0</v>
      </c>
      <c r="AH2511">
        <f>COUNTIF($O$2:O2511,O2511)</f>
        <v>0</v>
      </c>
      <c r="AI2511">
        <f>COUNTIF($Q$2:Q2511,Q2511)</f>
        <v>0</v>
      </c>
      <c r="AJ2511">
        <f>COUNTIF($S$2:S2511,S2511)</f>
        <v>0</v>
      </c>
      <c r="AK2511">
        <f t="shared" si="39"/>
        <v>4.2587890625</v>
      </c>
      <c r="AL2511">
        <f>IF(AD2511="",0,COUNTIF($AD$2:AD2511,AD2511))</f>
        <v>121</v>
      </c>
    </row>
    <row r="2512" spans="1:38">
      <c r="A2512" t="s">
        <v>7174</v>
      </c>
      <c r="B2512" t="s">
        <v>21</v>
      </c>
      <c r="C2512">
        <v>200</v>
      </c>
      <c r="D2512" t="s">
        <v>54</v>
      </c>
      <c r="E2512"/>
      <c r="F2512">
        <v>0</v>
      </c>
      <c r="G2512"/>
      <c r="H2512"/>
      <c r="I2512">
        <v>0</v>
      </c>
      <c r="J2512">
        <v>0</v>
      </c>
      <c r="K2512"/>
      <c r="L2512">
        <v>0</v>
      </c>
      <c r="M2512"/>
      <c r="N2512">
        <v>0</v>
      </c>
      <c r="O2512"/>
      <c r="P2512">
        <v>0</v>
      </c>
      <c r="Q2512"/>
      <c r="R2512">
        <v>0</v>
      </c>
      <c r="S2512"/>
      <c r="T2512">
        <v>0</v>
      </c>
      <c r="U2512"/>
      <c r="V2512"/>
      <c r="W2512"/>
      <c r="X2512">
        <v>48440</v>
      </c>
      <c r="Y2512"/>
      <c r="Z2512">
        <v>0</v>
      </c>
      <c r="AA2512">
        <v>5</v>
      </c>
      <c r="AB2512">
        <v>0</v>
      </c>
      <c r="AC2512">
        <v>0</v>
      </c>
      <c r="AD2512">
        <v>0</v>
      </c>
      <c r="AE2512">
        <f>COUNTIF($E$2:E2512,E2512)</f>
        <v>0</v>
      </c>
      <c r="AF2512">
        <f>COUNTIF($H$2:$H2512,H2512)</f>
        <v>0</v>
      </c>
      <c r="AG2512">
        <f>COUNTIF($M$2:M2512,M2512)</f>
        <v>0</v>
      </c>
      <c r="AH2512">
        <f>COUNTIF($O$2:O2512,O2512)</f>
        <v>0</v>
      </c>
      <c r="AI2512">
        <f>COUNTIF($Q$2:Q2512,Q2512)</f>
        <v>0</v>
      </c>
      <c r="AJ2512">
        <f>COUNTIF($S$2:S2512,S2512)</f>
        <v>0</v>
      </c>
      <c r="AK2512">
        <f t="shared" si="39"/>
        <v>47.3046875</v>
      </c>
      <c r="AL2512">
        <f>IF(AD2512="",0,COUNTIF($AD$2:AD2512,AD2512))</f>
        <v>122</v>
      </c>
    </row>
    <row r="2513" spans="1:38">
      <c r="A2513" t="s">
        <v>7175</v>
      </c>
      <c r="B2513" t="s">
        <v>20</v>
      </c>
      <c r="C2513">
        <v>200</v>
      </c>
      <c r="D2513" t="s">
        <v>54</v>
      </c>
      <c r="E2513"/>
      <c r="F2513">
        <v>0</v>
      </c>
      <c r="G2513"/>
      <c r="H2513"/>
      <c r="I2513">
        <v>0</v>
      </c>
      <c r="J2513">
        <v>0</v>
      </c>
      <c r="K2513"/>
      <c r="L2513">
        <v>0</v>
      </c>
      <c r="M2513"/>
      <c r="N2513">
        <v>0</v>
      </c>
      <c r="O2513"/>
      <c r="P2513">
        <v>0</v>
      </c>
      <c r="Q2513"/>
      <c r="R2513">
        <v>0</v>
      </c>
      <c r="S2513"/>
      <c r="T2513">
        <v>0</v>
      </c>
      <c r="U2513"/>
      <c r="V2513"/>
      <c r="W2513"/>
      <c r="X2513">
        <v>25203</v>
      </c>
      <c r="Y2513"/>
      <c r="Z2513">
        <v>0</v>
      </c>
      <c r="AA2513">
        <v>3</v>
      </c>
      <c r="AB2513">
        <v>2</v>
      </c>
      <c r="AC2513">
        <v>0</v>
      </c>
      <c r="AD2513">
        <v>0</v>
      </c>
      <c r="AE2513">
        <f>COUNTIF($E$2:E2513,E2513)</f>
        <v>0</v>
      </c>
      <c r="AF2513">
        <f>COUNTIF($H$2:$H2513,H2513)</f>
        <v>0</v>
      </c>
      <c r="AG2513">
        <f>COUNTIF($M$2:M2513,M2513)</f>
        <v>0</v>
      </c>
      <c r="AH2513">
        <f>COUNTIF($O$2:O2513,O2513)</f>
        <v>0</v>
      </c>
      <c r="AI2513">
        <f>COUNTIF($Q$2:Q2513,Q2513)</f>
        <v>0</v>
      </c>
      <c r="AJ2513">
        <f>COUNTIF($S$2:S2513,S2513)</f>
        <v>0</v>
      </c>
      <c r="AK2513">
        <f t="shared" si="39"/>
        <v>24.6123046875</v>
      </c>
      <c r="AL2513">
        <f>IF(AD2513="",0,COUNTIF($AD$2:AD2513,AD2513))</f>
        <v>123</v>
      </c>
    </row>
    <row r="2514" spans="1:38">
      <c r="A2514" t="s">
        <v>7176</v>
      </c>
      <c r="B2514" t="s">
        <v>20</v>
      </c>
      <c r="C2514">
        <v>200</v>
      </c>
      <c r="D2514" t="s">
        <v>54</v>
      </c>
      <c r="E2514"/>
      <c r="F2514">
        <v>0</v>
      </c>
      <c r="G2514"/>
      <c r="H2514"/>
      <c r="I2514">
        <v>0</v>
      </c>
      <c r="J2514">
        <v>0</v>
      </c>
      <c r="K2514"/>
      <c r="L2514">
        <v>0</v>
      </c>
      <c r="M2514"/>
      <c r="N2514">
        <v>0</v>
      </c>
      <c r="O2514"/>
      <c r="P2514">
        <v>0</v>
      </c>
      <c r="Q2514"/>
      <c r="R2514">
        <v>0</v>
      </c>
      <c r="S2514"/>
      <c r="T2514">
        <v>0</v>
      </c>
      <c r="U2514"/>
      <c r="V2514"/>
      <c r="W2514"/>
      <c r="X2514">
        <v>31044</v>
      </c>
      <c r="Y2514"/>
      <c r="Z2514">
        <v>0</v>
      </c>
      <c r="AA2514">
        <v>3</v>
      </c>
      <c r="AB2514">
        <v>0</v>
      </c>
      <c r="AC2514">
        <v>0</v>
      </c>
      <c r="AD2514">
        <v>0</v>
      </c>
      <c r="AE2514">
        <f>COUNTIF($E$2:E2514,E2514)</f>
        <v>0</v>
      </c>
      <c r="AF2514">
        <f>COUNTIF($H$2:$H2514,H2514)</f>
        <v>0</v>
      </c>
      <c r="AG2514">
        <f>COUNTIF($M$2:M2514,M2514)</f>
        <v>0</v>
      </c>
      <c r="AH2514">
        <f>COUNTIF($O$2:O2514,O2514)</f>
        <v>0</v>
      </c>
      <c r="AI2514">
        <f>COUNTIF($Q$2:Q2514,Q2514)</f>
        <v>0</v>
      </c>
      <c r="AJ2514">
        <f>COUNTIF($S$2:S2514,S2514)</f>
        <v>0</v>
      </c>
      <c r="AK2514">
        <f t="shared" si="39"/>
        <v>30.31640625</v>
      </c>
      <c r="AL2514">
        <f>IF(AD2514="",0,COUNTIF($AD$2:AD2514,AD2514))</f>
        <v>124</v>
      </c>
    </row>
    <row r="2515" spans="1:38">
      <c r="A2515" t="s">
        <v>7177</v>
      </c>
      <c r="B2515" t="s">
        <v>20</v>
      </c>
      <c r="C2515">
        <v>200</v>
      </c>
      <c r="D2515" t="s">
        <v>54</v>
      </c>
      <c r="E2515"/>
      <c r="F2515">
        <v>0</v>
      </c>
      <c r="G2515"/>
      <c r="H2515"/>
      <c r="I2515">
        <v>0</v>
      </c>
      <c r="J2515">
        <v>0</v>
      </c>
      <c r="K2515"/>
      <c r="L2515">
        <v>0</v>
      </c>
      <c r="M2515"/>
      <c r="N2515">
        <v>0</v>
      </c>
      <c r="O2515"/>
      <c r="P2515">
        <v>0</v>
      </c>
      <c r="Q2515"/>
      <c r="R2515">
        <v>0</v>
      </c>
      <c r="S2515"/>
      <c r="T2515">
        <v>0</v>
      </c>
      <c r="U2515"/>
      <c r="V2515"/>
      <c r="W2515"/>
      <c r="X2515">
        <v>16984</v>
      </c>
      <c r="Y2515"/>
      <c r="Z2515">
        <v>0</v>
      </c>
      <c r="AA2515">
        <v>5</v>
      </c>
      <c r="AB2515">
        <v>5</v>
      </c>
      <c r="AC2515">
        <v>0</v>
      </c>
      <c r="AD2515">
        <v>0</v>
      </c>
      <c r="AE2515">
        <f>COUNTIF($E$2:E2515,E2515)</f>
        <v>0</v>
      </c>
      <c r="AF2515">
        <f>COUNTIF($H$2:$H2515,H2515)</f>
        <v>0</v>
      </c>
      <c r="AG2515">
        <f>COUNTIF($M$2:M2515,M2515)</f>
        <v>0</v>
      </c>
      <c r="AH2515">
        <f>COUNTIF($O$2:O2515,O2515)</f>
        <v>0</v>
      </c>
      <c r="AI2515">
        <f>COUNTIF($Q$2:Q2515,Q2515)</f>
        <v>0</v>
      </c>
      <c r="AJ2515">
        <f>COUNTIF($S$2:S2515,S2515)</f>
        <v>0</v>
      </c>
      <c r="AK2515">
        <f t="shared" si="39"/>
        <v>16.5859375</v>
      </c>
      <c r="AL2515">
        <f>IF(AD2515="",0,COUNTIF($AD$2:AD2515,AD2515))</f>
        <v>125</v>
      </c>
    </row>
    <row r="2516" spans="1:38">
      <c r="A2516" t="s">
        <v>7178</v>
      </c>
      <c r="B2516" t="s">
        <v>20</v>
      </c>
      <c r="C2516">
        <v>200</v>
      </c>
      <c r="D2516" t="s">
        <v>54</v>
      </c>
      <c r="E2516"/>
      <c r="F2516">
        <v>0</v>
      </c>
      <c r="G2516"/>
      <c r="H2516"/>
      <c r="I2516">
        <v>0</v>
      </c>
      <c r="J2516">
        <v>0</v>
      </c>
      <c r="K2516"/>
      <c r="L2516">
        <v>0</v>
      </c>
      <c r="M2516"/>
      <c r="N2516">
        <v>0</v>
      </c>
      <c r="O2516"/>
      <c r="P2516">
        <v>0</v>
      </c>
      <c r="Q2516"/>
      <c r="R2516">
        <v>0</v>
      </c>
      <c r="S2516"/>
      <c r="T2516">
        <v>0</v>
      </c>
      <c r="U2516"/>
      <c r="V2516"/>
      <c r="W2516"/>
      <c r="X2516">
        <v>2775082</v>
      </c>
      <c r="Y2516"/>
      <c r="Z2516">
        <v>0</v>
      </c>
      <c r="AA2516">
        <v>5</v>
      </c>
      <c r="AB2516">
        <v>3</v>
      </c>
      <c r="AC2516">
        <v>0</v>
      </c>
      <c r="AD2516">
        <v>0</v>
      </c>
      <c r="AE2516">
        <f>COUNTIF($E$2:E2516,E2516)</f>
        <v>0</v>
      </c>
      <c r="AF2516">
        <f>COUNTIF($H$2:$H2516,H2516)</f>
        <v>0</v>
      </c>
      <c r="AG2516">
        <f>COUNTIF($M$2:M2516,M2516)</f>
        <v>0</v>
      </c>
      <c r="AH2516">
        <f>COUNTIF($O$2:O2516,O2516)</f>
        <v>0</v>
      </c>
      <c r="AI2516">
        <f>COUNTIF($Q$2:Q2516,Q2516)</f>
        <v>0</v>
      </c>
      <c r="AJ2516">
        <f>COUNTIF($S$2:S2516,S2516)</f>
        <v>0</v>
      </c>
      <c r="AK2516">
        <f t="shared" si="39"/>
        <v>2710.041015625</v>
      </c>
      <c r="AL2516">
        <f>IF(AD2516="",0,COUNTIF($AD$2:AD2516,AD2516))</f>
        <v>126</v>
      </c>
    </row>
    <row r="2517" spans="1:38">
      <c r="A2517" t="s">
        <v>7179</v>
      </c>
      <c r="B2517" t="s">
        <v>20</v>
      </c>
      <c r="C2517">
        <v>200</v>
      </c>
      <c r="D2517" t="s">
        <v>54</v>
      </c>
      <c r="E2517"/>
      <c r="F2517">
        <v>0</v>
      </c>
      <c r="G2517"/>
      <c r="H2517"/>
      <c r="I2517">
        <v>0</v>
      </c>
      <c r="J2517">
        <v>0</v>
      </c>
      <c r="K2517"/>
      <c r="L2517">
        <v>0</v>
      </c>
      <c r="M2517"/>
      <c r="N2517">
        <v>0</v>
      </c>
      <c r="O2517"/>
      <c r="P2517">
        <v>0</v>
      </c>
      <c r="Q2517"/>
      <c r="R2517">
        <v>0</v>
      </c>
      <c r="S2517"/>
      <c r="T2517">
        <v>0</v>
      </c>
      <c r="U2517"/>
      <c r="V2517"/>
      <c r="W2517"/>
      <c r="X2517">
        <v>47039</v>
      </c>
      <c r="Y2517"/>
      <c r="Z2517">
        <v>0</v>
      </c>
      <c r="AA2517">
        <v>3</v>
      </c>
      <c r="AB2517">
        <v>4</v>
      </c>
      <c r="AC2517">
        <v>0</v>
      </c>
      <c r="AD2517">
        <v>0</v>
      </c>
      <c r="AE2517">
        <f>COUNTIF($E$2:E2517,E2517)</f>
        <v>0</v>
      </c>
      <c r="AF2517">
        <f>COUNTIF($H$2:$H2517,H2517)</f>
        <v>0</v>
      </c>
      <c r="AG2517">
        <f>COUNTIF($M$2:M2517,M2517)</f>
        <v>0</v>
      </c>
      <c r="AH2517">
        <f>COUNTIF($O$2:O2517,O2517)</f>
        <v>0</v>
      </c>
      <c r="AI2517">
        <f>COUNTIF($Q$2:Q2517,Q2517)</f>
        <v>0</v>
      </c>
      <c r="AJ2517">
        <f>COUNTIF($S$2:S2517,S2517)</f>
        <v>0</v>
      </c>
      <c r="AK2517">
        <f t="shared" si="39"/>
        <v>45.9365234375</v>
      </c>
      <c r="AL2517">
        <f>IF(AD2517="",0,COUNTIF($AD$2:AD2517,AD2517))</f>
        <v>127</v>
      </c>
    </row>
    <row r="2518" spans="1:38">
      <c r="A2518" t="s">
        <v>7180</v>
      </c>
      <c r="B2518" t="s">
        <v>20</v>
      </c>
      <c r="C2518">
        <v>200</v>
      </c>
      <c r="D2518" t="s">
        <v>54</v>
      </c>
      <c r="E2518"/>
      <c r="F2518">
        <v>0</v>
      </c>
      <c r="G2518"/>
      <c r="H2518"/>
      <c r="I2518">
        <v>0</v>
      </c>
      <c r="J2518">
        <v>0</v>
      </c>
      <c r="K2518"/>
      <c r="L2518">
        <v>0</v>
      </c>
      <c r="M2518"/>
      <c r="N2518">
        <v>0</v>
      </c>
      <c r="O2518"/>
      <c r="P2518">
        <v>0</v>
      </c>
      <c r="Q2518"/>
      <c r="R2518">
        <v>0</v>
      </c>
      <c r="S2518"/>
      <c r="T2518">
        <v>0</v>
      </c>
      <c r="U2518"/>
      <c r="V2518"/>
      <c r="W2518"/>
      <c r="X2518">
        <v>19547</v>
      </c>
      <c r="Y2518"/>
      <c r="Z2518">
        <v>0</v>
      </c>
      <c r="AA2518">
        <v>5</v>
      </c>
      <c r="AB2518">
        <v>0</v>
      </c>
      <c r="AC2518">
        <v>0</v>
      </c>
      <c r="AD2518">
        <v>0</v>
      </c>
      <c r="AE2518">
        <f>COUNTIF($E$2:E2518,E2518)</f>
        <v>0</v>
      </c>
      <c r="AF2518">
        <f>COUNTIF($H$2:$H2518,H2518)</f>
        <v>0</v>
      </c>
      <c r="AG2518">
        <f>COUNTIF($M$2:M2518,M2518)</f>
        <v>0</v>
      </c>
      <c r="AH2518">
        <f>COUNTIF($O$2:O2518,O2518)</f>
        <v>0</v>
      </c>
      <c r="AI2518">
        <f>COUNTIF($Q$2:Q2518,Q2518)</f>
        <v>0</v>
      </c>
      <c r="AJ2518">
        <f>COUNTIF($S$2:S2518,S2518)</f>
        <v>0</v>
      </c>
      <c r="AK2518">
        <f t="shared" si="39"/>
        <v>19.0888671875</v>
      </c>
      <c r="AL2518">
        <f>IF(AD2518="",0,COUNTIF($AD$2:AD2518,AD2518))</f>
        <v>128</v>
      </c>
    </row>
    <row r="2519" spans="1:38">
      <c r="A2519" t="s">
        <v>7181</v>
      </c>
      <c r="B2519" t="s">
        <v>20</v>
      </c>
      <c r="C2519">
        <v>200</v>
      </c>
      <c r="D2519" t="s">
        <v>54</v>
      </c>
      <c r="E2519"/>
      <c r="F2519">
        <v>0</v>
      </c>
      <c r="G2519"/>
      <c r="H2519"/>
      <c r="I2519">
        <v>0</v>
      </c>
      <c r="J2519">
        <v>0</v>
      </c>
      <c r="K2519"/>
      <c r="L2519">
        <v>0</v>
      </c>
      <c r="M2519"/>
      <c r="N2519">
        <v>0</v>
      </c>
      <c r="O2519"/>
      <c r="P2519">
        <v>0</v>
      </c>
      <c r="Q2519"/>
      <c r="R2519">
        <v>0</v>
      </c>
      <c r="S2519"/>
      <c r="T2519">
        <v>0</v>
      </c>
      <c r="U2519"/>
      <c r="V2519"/>
      <c r="W2519"/>
      <c r="X2519">
        <v>61024</v>
      </c>
      <c r="Y2519"/>
      <c r="Z2519">
        <v>0</v>
      </c>
      <c r="AA2519">
        <v>5</v>
      </c>
      <c r="AB2519">
        <v>4</v>
      </c>
      <c r="AC2519">
        <v>0</v>
      </c>
      <c r="AD2519">
        <v>0</v>
      </c>
      <c r="AE2519">
        <f>COUNTIF($E$2:E2519,E2519)</f>
        <v>0</v>
      </c>
      <c r="AF2519">
        <f>COUNTIF($H$2:$H2519,H2519)</f>
        <v>0</v>
      </c>
      <c r="AG2519">
        <f>COUNTIF($M$2:M2519,M2519)</f>
        <v>0</v>
      </c>
      <c r="AH2519">
        <f>COUNTIF($O$2:O2519,O2519)</f>
        <v>0</v>
      </c>
      <c r="AI2519">
        <f>COUNTIF($Q$2:Q2519,Q2519)</f>
        <v>0</v>
      </c>
      <c r="AJ2519">
        <f>COUNTIF($S$2:S2519,S2519)</f>
        <v>0</v>
      </c>
      <c r="AK2519">
        <f t="shared" si="39"/>
        <v>59.59375</v>
      </c>
      <c r="AL2519">
        <f>IF(AD2519="",0,COUNTIF($AD$2:AD2519,AD2519))</f>
        <v>129</v>
      </c>
    </row>
    <row r="2520" spans="1:38">
      <c r="A2520" t="s">
        <v>7182</v>
      </c>
      <c r="B2520" t="s">
        <v>20</v>
      </c>
      <c r="C2520">
        <v>200</v>
      </c>
      <c r="D2520" t="s">
        <v>54</v>
      </c>
      <c r="E2520"/>
      <c r="F2520">
        <v>0</v>
      </c>
      <c r="G2520"/>
      <c r="H2520"/>
      <c r="I2520">
        <v>0</v>
      </c>
      <c r="J2520">
        <v>0</v>
      </c>
      <c r="K2520"/>
      <c r="L2520">
        <v>0</v>
      </c>
      <c r="M2520"/>
      <c r="N2520">
        <v>0</v>
      </c>
      <c r="O2520"/>
      <c r="P2520">
        <v>0</v>
      </c>
      <c r="Q2520"/>
      <c r="R2520">
        <v>0</v>
      </c>
      <c r="S2520"/>
      <c r="T2520">
        <v>0</v>
      </c>
      <c r="U2520"/>
      <c r="V2520"/>
      <c r="W2520"/>
      <c r="X2520">
        <v>15111</v>
      </c>
      <c r="Y2520"/>
      <c r="Z2520">
        <v>0</v>
      </c>
      <c r="AA2520">
        <v>5</v>
      </c>
      <c r="AB2520">
        <v>0</v>
      </c>
      <c r="AC2520">
        <v>0</v>
      </c>
      <c r="AD2520">
        <v>0</v>
      </c>
      <c r="AE2520">
        <f>COUNTIF($E$2:E2520,E2520)</f>
        <v>0</v>
      </c>
      <c r="AF2520">
        <f>COUNTIF($H$2:$H2520,H2520)</f>
        <v>0</v>
      </c>
      <c r="AG2520">
        <f>COUNTIF($M$2:M2520,M2520)</f>
        <v>0</v>
      </c>
      <c r="AH2520">
        <f>COUNTIF($O$2:O2520,O2520)</f>
        <v>0</v>
      </c>
      <c r="AI2520">
        <f>COUNTIF($Q$2:Q2520,Q2520)</f>
        <v>0</v>
      </c>
      <c r="AJ2520">
        <f>COUNTIF($S$2:S2520,S2520)</f>
        <v>0</v>
      </c>
      <c r="AK2520">
        <f t="shared" si="39"/>
        <v>14.7568359375</v>
      </c>
      <c r="AL2520">
        <f>IF(AD2520="",0,COUNTIF($AD$2:AD2520,AD2520))</f>
        <v>130</v>
      </c>
    </row>
    <row r="2521" spans="1:38">
      <c r="A2521" t="s">
        <v>7183</v>
      </c>
      <c r="B2521" t="s">
        <v>20</v>
      </c>
      <c r="C2521">
        <v>200</v>
      </c>
      <c r="D2521" t="s">
        <v>54</v>
      </c>
      <c r="E2521"/>
      <c r="F2521">
        <v>0</v>
      </c>
      <c r="G2521"/>
      <c r="H2521"/>
      <c r="I2521">
        <v>0</v>
      </c>
      <c r="J2521">
        <v>0</v>
      </c>
      <c r="K2521"/>
      <c r="L2521">
        <v>0</v>
      </c>
      <c r="M2521"/>
      <c r="N2521">
        <v>0</v>
      </c>
      <c r="O2521"/>
      <c r="P2521">
        <v>0</v>
      </c>
      <c r="Q2521"/>
      <c r="R2521">
        <v>0</v>
      </c>
      <c r="S2521"/>
      <c r="T2521">
        <v>0</v>
      </c>
      <c r="U2521"/>
      <c r="V2521"/>
      <c r="W2521"/>
      <c r="X2521">
        <v>13420</v>
      </c>
      <c r="Y2521"/>
      <c r="Z2521">
        <v>0</v>
      </c>
      <c r="AA2521">
        <v>5</v>
      </c>
      <c r="AB2521">
        <v>4</v>
      </c>
      <c r="AC2521">
        <v>0</v>
      </c>
      <c r="AD2521">
        <v>0</v>
      </c>
      <c r="AE2521">
        <f>COUNTIF($E$2:E2521,E2521)</f>
        <v>0</v>
      </c>
      <c r="AF2521">
        <f>COUNTIF($H$2:$H2521,H2521)</f>
        <v>0</v>
      </c>
      <c r="AG2521">
        <f>COUNTIF($M$2:M2521,M2521)</f>
        <v>0</v>
      </c>
      <c r="AH2521">
        <f>COUNTIF($O$2:O2521,O2521)</f>
        <v>0</v>
      </c>
      <c r="AI2521">
        <f>COUNTIF($Q$2:Q2521,Q2521)</f>
        <v>0</v>
      </c>
      <c r="AJ2521">
        <f>COUNTIF($S$2:S2521,S2521)</f>
        <v>0</v>
      </c>
      <c r="AK2521">
        <f t="shared" si="39"/>
        <v>13.10546875</v>
      </c>
      <c r="AL2521">
        <f>IF(AD2521="",0,COUNTIF($AD$2:AD2521,AD2521))</f>
        <v>131</v>
      </c>
    </row>
    <row r="2522" spans="1:38">
      <c r="A2522" t="s">
        <v>7184</v>
      </c>
      <c r="B2522" t="s">
        <v>20</v>
      </c>
      <c r="C2522">
        <v>200</v>
      </c>
      <c r="D2522" t="s">
        <v>54</v>
      </c>
      <c r="E2522"/>
      <c r="F2522">
        <v>0</v>
      </c>
      <c r="G2522"/>
      <c r="H2522"/>
      <c r="I2522">
        <v>0</v>
      </c>
      <c r="J2522">
        <v>0</v>
      </c>
      <c r="K2522"/>
      <c r="L2522">
        <v>0</v>
      </c>
      <c r="M2522"/>
      <c r="N2522">
        <v>0</v>
      </c>
      <c r="O2522"/>
      <c r="P2522">
        <v>0</v>
      </c>
      <c r="Q2522"/>
      <c r="R2522">
        <v>0</v>
      </c>
      <c r="S2522"/>
      <c r="T2522">
        <v>0</v>
      </c>
      <c r="U2522"/>
      <c r="V2522"/>
      <c r="W2522"/>
      <c r="X2522">
        <v>19269</v>
      </c>
      <c r="Y2522"/>
      <c r="Z2522">
        <v>0</v>
      </c>
      <c r="AA2522">
        <v>3</v>
      </c>
      <c r="AB2522">
        <v>0</v>
      </c>
      <c r="AC2522">
        <v>0</v>
      </c>
      <c r="AD2522">
        <v>0</v>
      </c>
      <c r="AE2522">
        <f>COUNTIF($E$2:E2522,E2522)</f>
        <v>0</v>
      </c>
      <c r="AF2522">
        <f>COUNTIF($H$2:$H2522,H2522)</f>
        <v>0</v>
      </c>
      <c r="AG2522">
        <f>COUNTIF($M$2:M2522,M2522)</f>
        <v>0</v>
      </c>
      <c r="AH2522">
        <f>COUNTIF($O$2:O2522,O2522)</f>
        <v>0</v>
      </c>
      <c r="AI2522">
        <f>COUNTIF($Q$2:Q2522,Q2522)</f>
        <v>0</v>
      </c>
      <c r="AJ2522">
        <f>COUNTIF($S$2:S2522,S2522)</f>
        <v>0</v>
      </c>
      <c r="AK2522">
        <f t="shared" si="39"/>
        <v>18.8173828125</v>
      </c>
      <c r="AL2522">
        <f>IF(AD2522="",0,COUNTIF($AD$2:AD2522,AD2522))</f>
        <v>132</v>
      </c>
    </row>
    <row r="2523" spans="1:38">
      <c r="A2523" t="s">
        <v>7185</v>
      </c>
      <c r="B2523" t="s">
        <v>20</v>
      </c>
      <c r="C2523">
        <v>200</v>
      </c>
      <c r="D2523" t="s">
        <v>54</v>
      </c>
      <c r="E2523"/>
      <c r="F2523">
        <v>0</v>
      </c>
      <c r="G2523"/>
      <c r="H2523"/>
      <c r="I2523">
        <v>0</v>
      </c>
      <c r="J2523">
        <v>0</v>
      </c>
      <c r="K2523"/>
      <c r="L2523">
        <v>0</v>
      </c>
      <c r="M2523"/>
      <c r="N2523">
        <v>0</v>
      </c>
      <c r="O2523"/>
      <c r="P2523">
        <v>0</v>
      </c>
      <c r="Q2523"/>
      <c r="R2523">
        <v>0</v>
      </c>
      <c r="S2523"/>
      <c r="T2523">
        <v>0</v>
      </c>
      <c r="U2523"/>
      <c r="V2523"/>
      <c r="W2523"/>
      <c r="X2523">
        <v>4562</v>
      </c>
      <c r="Y2523"/>
      <c r="Z2523">
        <v>0</v>
      </c>
      <c r="AA2523">
        <v>2</v>
      </c>
      <c r="AB2523">
        <v>0</v>
      </c>
      <c r="AC2523">
        <v>0</v>
      </c>
      <c r="AD2523">
        <v>0</v>
      </c>
      <c r="AE2523">
        <f>COUNTIF($E$2:E2523,E2523)</f>
        <v>0</v>
      </c>
      <c r="AF2523">
        <f>COUNTIF($H$2:$H2523,H2523)</f>
        <v>0</v>
      </c>
      <c r="AG2523">
        <f>COUNTIF($M$2:M2523,M2523)</f>
        <v>0</v>
      </c>
      <c r="AH2523">
        <f>COUNTIF($O$2:O2523,O2523)</f>
        <v>0</v>
      </c>
      <c r="AI2523">
        <f>COUNTIF($Q$2:Q2523,Q2523)</f>
        <v>0</v>
      </c>
      <c r="AJ2523">
        <f>COUNTIF($S$2:S2523,S2523)</f>
        <v>0</v>
      </c>
      <c r="AK2523">
        <f t="shared" si="39"/>
        <v>4.455078125</v>
      </c>
      <c r="AL2523">
        <f>IF(AD2523="",0,COUNTIF($AD$2:AD2523,AD2523))</f>
        <v>133</v>
      </c>
    </row>
    <row r="2524" spans="1:38">
      <c r="A2524" t="s">
        <v>7186</v>
      </c>
      <c r="B2524" t="s">
        <v>20</v>
      </c>
      <c r="C2524">
        <v>200</v>
      </c>
      <c r="D2524" t="s">
        <v>54</v>
      </c>
      <c r="E2524"/>
      <c r="F2524">
        <v>0</v>
      </c>
      <c r="G2524"/>
      <c r="H2524"/>
      <c r="I2524">
        <v>0</v>
      </c>
      <c r="J2524">
        <v>0</v>
      </c>
      <c r="K2524"/>
      <c r="L2524">
        <v>0</v>
      </c>
      <c r="M2524"/>
      <c r="N2524">
        <v>0</v>
      </c>
      <c r="O2524"/>
      <c r="P2524">
        <v>0</v>
      </c>
      <c r="Q2524"/>
      <c r="R2524">
        <v>0</v>
      </c>
      <c r="S2524"/>
      <c r="T2524">
        <v>0</v>
      </c>
      <c r="U2524"/>
      <c r="V2524"/>
      <c r="W2524"/>
      <c r="X2524">
        <v>4208</v>
      </c>
      <c r="Y2524"/>
      <c r="Z2524">
        <v>0</v>
      </c>
      <c r="AA2524">
        <v>5</v>
      </c>
      <c r="AB2524">
        <v>0</v>
      </c>
      <c r="AC2524">
        <v>0</v>
      </c>
      <c r="AD2524">
        <v>0</v>
      </c>
      <c r="AE2524">
        <f>COUNTIF($E$2:E2524,E2524)</f>
        <v>0</v>
      </c>
      <c r="AF2524">
        <f>COUNTIF($H$2:$H2524,H2524)</f>
        <v>0</v>
      </c>
      <c r="AG2524">
        <f>COUNTIF($M$2:M2524,M2524)</f>
        <v>0</v>
      </c>
      <c r="AH2524">
        <f>COUNTIF($O$2:O2524,O2524)</f>
        <v>0</v>
      </c>
      <c r="AI2524">
        <f>COUNTIF($Q$2:Q2524,Q2524)</f>
        <v>0</v>
      </c>
      <c r="AJ2524">
        <f>COUNTIF($S$2:S2524,S2524)</f>
        <v>0</v>
      </c>
      <c r="AK2524">
        <f t="shared" si="39"/>
        <v>4.109375</v>
      </c>
      <c r="AL2524">
        <f>IF(AD2524="",0,COUNTIF($AD$2:AD2524,AD2524))</f>
        <v>134</v>
      </c>
    </row>
    <row r="2525" spans="1:38">
      <c r="A2525" t="s">
        <v>7187</v>
      </c>
      <c r="B2525" t="s">
        <v>20</v>
      </c>
      <c r="C2525">
        <v>200</v>
      </c>
      <c r="D2525" t="s">
        <v>54</v>
      </c>
      <c r="E2525"/>
      <c r="F2525">
        <v>0</v>
      </c>
      <c r="G2525"/>
      <c r="H2525"/>
      <c r="I2525">
        <v>0</v>
      </c>
      <c r="J2525">
        <v>0</v>
      </c>
      <c r="K2525"/>
      <c r="L2525">
        <v>0</v>
      </c>
      <c r="M2525"/>
      <c r="N2525">
        <v>0</v>
      </c>
      <c r="O2525"/>
      <c r="P2525">
        <v>0</v>
      </c>
      <c r="Q2525"/>
      <c r="R2525">
        <v>0</v>
      </c>
      <c r="S2525"/>
      <c r="T2525">
        <v>0</v>
      </c>
      <c r="U2525"/>
      <c r="V2525"/>
      <c r="W2525"/>
      <c r="X2525">
        <v>30604</v>
      </c>
      <c r="Y2525"/>
      <c r="Z2525">
        <v>0</v>
      </c>
      <c r="AA2525">
        <v>2</v>
      </c>
      <c r="AB2525">
        <v>0</v>
      </c>
      <c r="AC2525">
        <v>0</v>
      </c>
      <c r="AD2525">
        <v>0</v>
      </c>
      <c r="AE2525">
        <f>COUNTIF($E$2:E2525,E2525)</f>
        <v>0</v>
      </c>
      <c r="AF2525">
        <f>COUNTIF($H$2:$H2525,H2525)</f>
        <v>0</v>
      </c>
      <c r="AG2525">
        <f>COUNTIF($M$2:M2525,M2525)</f>
        <v>0</v>
      </c>
      <c r="AH2525">
        <f>COUNTIF($O$2:O2525,O2525)</f>
        <v>0</v>
      </c>
      <c r="AI2525">
        <f>COUNTIF($Q$2:Q2525,Q2525)</f>
        <v>0</v>
      </c>
      <c r="AJ2525">
        <f>COUNTIF($S$2:S2525,S2525)</f>
        <v>0</v>
      </c>
      <c r="AK2525">
        <f t="shared" si="39"/>
        <v>29.88671875</v>
      </c>
      <c r="AL2525">
        <f>IF(AD2525="",0,COUNTIF($AD$2:AD2525,AD2525))</f>
        <v>135</v>
      </c>
    </row>
    <row r="2526" spans="1:38">
      <c r="A2526" t="s">
        <v>7188</v>
      </c>
      <c r="B2526" t="s">
        <v>20</v>
      </c>
      <c r="C2526">
        <v>200</v>
      </c>
      <c r="D2526" t="s">
        <v>54</v>
      </c>
      <c r="E2526"/>
      <c r="F2526">
        <v>0</v>
      </c>
      <c r="G2526"/>
      <c r="H2526"/>
      <c r="I2526">
        <v>0</v>
      </c>
      <c r="J2526">
        <v>0</v>
      </c>
      <c r="K2526"/>
      <c r="L2526">
        <v>0</v>
      </c>
      <c r="M2526"/>
      <c r="N2526">
        <v>0</v>
      </c>
      <c r="O2526"/>
      <c r="P2526">
        <v>0</v>
      </c>
      <c r="Q2526"/>
      <c r="R2526">
        <v>0</v>
      </c>
      <c r="S2526"/>
      <c r="T2526">
        <v>0</v>
      </c>
      <c r="U2526"/>
      <c r="V2526"/>
      <c r="W2526"/>
      <c r="X2526">
        <v>55348</v>
      </c>
      <c r="Y2526"/>
      <c r="Z2526">
        <v>0</v>
      </c>
      <c r="AA2526">
        <v>6</v>
      </c>
      <c r="AB2526">
        <v>2</v>
      </c>
      <c r="AC2526">
        <v>0</v>
      </c>
      <c r="AD2526">
        <v>0</v>
      </c>
      <c r="AE2526">
        <f>COUNTIF($E$2:E2526,E2526)</f>
        <v>0</v>
      </c>
      <c r="AF2526">
        <f>COUNTIF($H$2:$H2526,H2526)</f>
        <v>0</v>
      </c>
      <c r="AG2526">
        <f>COUNTIF($M$2:M2526,M2526)</f>
        <v>0</v>
      </c>
      <c r="AH2526">
        <f>COUNTIF($O$2:O2526,O2526)</f>
        <v>0</v>
      </c>
      <c r="AI2526">
        <f>COUNTIF($Q$2:Q2526,Q2526)</f>
        <v>0</v>
      </c>
      <c r="AJ2526">
        <f>COUNTIF($S$2:S2526,S2526)</f>
        <v>0</v>
      </c>
      <c r="AK2526">
        <f t="shared" si="39"/>
        <v>54.05078125</v>
      </c>
      <c r="AL2526">
        <f>IF(AD2526="",0,COUNTIF($AD$2:AD2526,AD2526))</f>
        <v>136</v>
      </c>
    </row>
    <row r="2527" spans="1:38">
      <c r="A2527" t="s">
        <v>7189</v>
      </c>
      <c r="B2527" t="s">
        <v>20</v>
      </c>
      <c r="C2527">
        <v>200</v>
      </c>
      <c r="D2527" t="s">
        <v>54</v>
      </c>
      <c r="E2527"/>
      <c r="F2527">
        <v>0</v>
      </c>
      <c r="G2527"/>
      <c r="H2527"/>
      <c r="I2527">
        <v>0</v>
      </c>
      <c r="J2527">
        <v>0</v>
      </c>
      <c r="K2527"/>
      <c r="L2527">
        <v>0</v>
      </c>
      <c r="M2527"/>
      <c r="N2527">
        <v>0</v>
      </c>
      <c r="O2527"/>
      <c r="P2527">
        <v>0</v>
      </c>
      <c r="Q2527"/>
      <c r="R2527">
        <v>0</v>
      </c>
      <c r="S2527"/>
      <c r="T2527">
        <v>0</v>
      </c>
      <c r="U2527"/>
      <c r="V2527"/>
      <c r="W2527"/>
      <c r="X2527">
        <v>24785</v>
      </c>
      <c r="Y2527"/>
      <c r="Z2527">
        <v>0</v>
      </c>
      <c r="AA2527">
        <v>2</v>
      </c>
      <c r="AB2527">
        <v>0</v>
      </c>
      <c r="AC2527">
        <v>0</v>
      </c>
      <c r="AD2527">
        <v>0</v>
      </c>
      <c r="AE2527">
        <f>COUNTIF($E$2:E2527,E2527)</f>
        <v>0</v>
      </c>
      <c r="AF2527">
        <f>COUNTIF($H$2:$H2527,H2527)</f>
        <v>0</v>
      </c>
      <c r="AG2527">
        <f>COUNTIF($M$2:M2527,M2527)</f>
        <v>0</v>
      </c>
      <c r="AH2527">
        <f>COUNTIF($O$2:O2527,O2527)</f>
        <v>0</v>
      </c>
      <c r="AI2527">
        <f>COUNTIF($Q$2:Q2527,Q2527)</f>
        <v>0</v>
      </c>
      <c r="AJ2527">
        <f>COUNTIF($S$2:S2527,S2527)</f>
        <v>0</v>
      </c>
      <c r="AK2527">
        <f t="shared" si="39"/>
        <v>24.2041015625</v>
      </c>
      <c r="AL2527">
        <f>IF(AD2527="",0,COUNTIF($AD$2:AD2527,AD2527))</f>
        <v>137</v>
      </c>
    </row>
    <row r="2528" spans="1:38">
      <c r="A2528" t="s">
        <v>7190</v>
      </c>
      <c r="B2528" t="s">
        <v>20</v>
      </c>
      <c r="C2528">
        <v>200</v>
      </c>
      <c r="D2528" t="s">
        <v>54</v>
      </c>
      <c r="E2528"/>
      <c r="F2528">
        <v>0</v>
      </c>
      <c r="G2528"/>
      <c r="H2528"/>
      <c r="I2528">
        <v>0</v>
      </c>
      <c r="J2528">
        <v>0</v>
      </c>
      <c r="K2528"/>
      <c r="L2528">
        <v>0</v>
      </c>
      <c r="M2528"/>
      <c r="N2528">
        <v>0</v>
      </c>
      <c r="O2528"/>
      <c r="P2528">
        <v>0</v>
      </c>
      <c r="Q2528"/>
      <c r="R2528">
        <v>0</v>
      </c>
      <c r="S2528"/>
      <c r="T2528">
        <v>0</v>
      </c>
      <c r="U2528"/>
      <c r="V2528"/>
      <c r="W2528"/>
      <c r="X2528">
        <v>112641</v>
      </c>
      <c r="Y2528"/>
      <c r="Z2528">
        <v>0</v>
      </c>
      <c r="AA2528">
        <v>5</v>
      </c>
      <c r="AB2528">
        <v>2</v>
      </c>
      <c r="AC2528">
        <v>0</v>
      </c>
      <c r="AD2528">
        <v>0</v>
      </c>
      <c r="AE2528">
        <f>COUNTIF($E$2:E2528,E2528)</f>
        <v>0</v>
      </c>
      <c r="AF2528">
        <f>COUNTIF($H$2:$H2528,H2528)</f>
        <v>0</v>
      </c>
      <c r="AG2528">
        <f>COUNTIF($M$2:M2528,M2528)</f>
        <v>0</v>
      </c>
      <c r="AH2528">
        <f>COUNTIF($O$2:O2528,O2528)</f>
        <v>0</v>
      </c>
      <c r="AI2528">
        <f>COUNTIF($Q$2:Q2528,Q2528)</f>
        <v>0</v>
      </c>
      <c r="AJ2528">
        <f>COUNTIF($S$2:S2528,S2528)</f>
        <v>0</v>
      </c>
      <c r="AK2528">
        <f t="shared" si="39"/>
        <v>110.0009765625</v>
      </c>
      <c r="AL2528">
        <f>IF(AD2528="",0,COUNTIF($AD$2:AD2528,AD2528))</f>
        <v>138</v>
      </c>
    </row>
    <row r="2529" spans="1:38">
      <c r="A2529" t="s">
        <v>7191</v>
      </c>
      <c r="B2529" t="s">
        <v>20</v>
      </c>
      <c r="C2529">
        <v>200</v>
      </c>
      <c r="D2529" t="s">
        <v>54</v>
      </c>
      <c r="E2529"/>
      <c r="F2529">
        <v>0</v>
      </c>
      <c r="G2529"/>
      <c r="H2529"/>
      <c r="I2529">
        <v>0</v>
      </c>
      <c r="J2529">
        <v>0</v>
      </c>
      <c r="K2529"/>
      <c r="L2529">
        <v>0</v>
      </c>
      <c r="M2529"/>
      <c r="N2529">
        <v>0</v>
      </c>
      <c r="O2529"/>
      <c r="P2529">
        <v>0</v>
      </c>
      <c r="Q2529"/>
      <c r="R2529">
        <v>0</v>
      </c>
      <c r="S2529"/>
      <c r="T2529">
        <v>0</v>
      </c>
      <c r="U2529"/>
      <c r="V2529"/>
      <c r="W2529"/>
      <c r="X2529">
        <v>22941</v>
      </c>
      <c r="Y2529"/>
      <c r="Z2529">
        <v>0</v>
      </c>
      <c r="AA2529">
        <v>2</v>
      </c>
      <c r="AB2529">
        <v>0</v>
      </c>
      <c r="AC2529">
        <v>0</v>
      </c>
      <c r="AD2529">
        <v>0</v>
      </c>
      <c r="AE2529">
        <f>COUNTIF($E$2:E2529,E2529)</f>
        <v>0</v>
      </c>
      <c r="AF2529">
        <f>COUNTIF($H$2:$H2529,H2529)</f>
        <v>0</v>
      </c>
      <c r="AG2529">
        <f>COUNTIF($M$2:M2529,M2529)</f>
        <v>0</v>
      </c>
      <c r="AH2529">
        <f>COUNTIF($O$2:O2529,O2529)</f>
        <v>0</v>
      </c>
      <c r="AI2529">
        <f>COUNTIF($Q$2:Q2529,Q2529)</f>
        <v>0</v>
      </c>
      <c r="AJ2529">
        <f>COUNTIF($S$2:S2529,S2529)</f>
        <v>0</v>
      </c>
      <c r="AK2529">
        <f t="shared" si="39"/>
        <v>22.4033203125</v>
      </c>
      <c r="AL2529">
        <f>IF(AD2529="",0,COUNTIF($AD$2:AD2529,AD2529))</f>
        <v>139</v>
      </c>
    </row>
    <row r="2530" spans="1:38">
      <c r="A2530" t="s">
        <v>7192</v>
      </c>
      <c r="B2530" t="s">
        <v>22</v>
      </c>
      <c r="C2530">
        <v>200</v>
      </c>
      <c r="D2530" t="s">
        <v>54</v>
      </c>
      <c r="E2530"/>
      <c r="F2530">
        <v>0</v>
      </c>
      <c r="G2530"/>
      <c r="H2530"/>
      <c r="I2530">
        <v>0</v>
      </c>
      <c r="J2530">
        <v>0</v>
      </c>
      <c r="K2530"/>
      <c r="L2530">
        <v>0</v>
      </c>
      <c r="M2530"/>
      <c r="N2530">
        <v>0</v>
      </c>
      <c r="O2530"/>
      <c r="P2530">
        <v>0</v>
      </c>
      <c r="Q2530"/>
      <c r="R2530">
        <v>0</v>
      </c>
      <c r="S2530"/>
      <c r="T2530">
        <v>0</v>
      </c>
      <c r="U2530"/>
      <c r="V2530"/>
      <c r="W2530"/>
      <c r="X2530">
        <v>191573</v>
      </c>
      <c r="Y2530"/>
      <c r="Z2530">
        <v>0</v>
      </c>
      <c r="AA2530">
        <v>5</v>
      </c>
      <c r="AB2530">
        <v>3</v>
      </c>
      <c r="AC2530">
        <v>0</v>
      </c>
      <c r="AD2530">
        <v>0</v>
      </c>
      <c r="AE2530">
        <f>COUNTIF($E$2:E2530,E2530)</f>
        <v>0</v>
      </c>
      <c r="AF2530">
        <f>COUNTIF($H$2:$H2530,H2530)</f>
        <v>0</v>
      </c>
      <c r="AG2530">
        <f>COUNTIF($M$2:M2530,M2530)</f>
        <v>0</v>
      </c>
      <c r="AH2530">
        <f>COUNTIF($O$2:O2530,O2530)</f>
        <v>0</v>
      </c>
      <c r="AI2530">
        <f>COUNTIF($Q$2:Q2530,Q2530)</f>
        <v>0</v>
      </c>
      <c r="AJ2530">
        <f>COUNTIF($S$2:S2530,S2530)</f>
        <v>0</v>
      </c>
      <c r="AK2530">
        <f t="shared" si="39"/>
        <v>187.0830078125</v>
      </c>
      <c r="AL2530">
        <f>IF(AD2530="",0,COUNTIF($AD$2:AD2530,AD2530))</f>
        <v>140</v>
      </c>
    </row>
    <row r="2531" spans="1:38">
      <c r="A2531" t="s">
        <v>7193</v>
      </c>
      <c r="B2531" t="s">
        <v>20</v>
      </c>
      <c r="C2531">
        <v>200</v>
      </c>
      <c r="D2531" t="s">
        <v>54</v>
      </c>
      <c r="E2531"/>
      <c r="F2531">
        <v>0</v>
      </c>
      <c r="G2531"/>
      <c r="H2531"/>
      <c r="I2531">
        <v>0</v>
      </c>
      <c r="J2531">
        <v>0</v>
      </c>
      <c r="K2531"/>
      <c r="L2531">
        <v>0</v>
      </c>
      <c r="M2531"/>
      <c r="N2531">
        <v>0</v>
      </c>
      <c r="O2531"/>
      <c r="P2531">
        <v>0</v>
      </c>
      <c r="Q2531"/>
      <c r="R2531">
        <v>0</v>
      </c>
      <c r="S2531"/>
      <c r="T2531">
        <v>0</v>
      </c>
      <c r="U2531"/>
      <c r="V2531"/>
      <c r="W2531"/>
      <c r="X2531">
        <v>46161</v>
      </c>
      <c r="Y2531"/>
      <c r="Z2531">
        <v>0</v>
      </c>
      <c r="AA2531">
        <v>5</v>
      </c>
      <c r="AB2531">
        <v>0</v>
      </c>
      <c r="AC2531">
        <v>0</v>
      </c>
      <c r="AD2531">
        <v>0</v>
      </c>
      <c r="AE2531">
        <f>COUNTIF($E$2:E2531,E2531)</f>
        <v>0</v>
      </c>
      <c r="AF2531">
        <f>COUNTIF($H$2:$H2531,H2531)</f>
        <v>0</v>
      </c>
      <c r="AG2531">
        <f>COUNTIF($M$2:M2531,M2531)</f>
        <v>0</v>
      </c>
      <c r="AH2531">
        <f>COUNTIF($O$2:O2531,O2531)</f>
        <v>0</v>
      </c>
      <c r="AI2531">
        <f>COUNTIF($Q$2:Q2531,Q2531)</f>
        <v>0</v>
      </c>
      <c r="AJ2531">
        <f>COUNTIF($S$2:S2531,S2531)</f>
        <v>0</v>
      </c>
      <c r="AK2531">
        <f t="shared" si="39"/>
        <v>45.0791015625</v>
      </c>
      <c r="AL2531">
        <f>IF(AD2531="",0,COUNTIF($AD$2:AD2531,AD2531))</f>
        <v>141</v>
      </c>
    </row>
    <row r="2532" spans="1:38">
      <c r="A2532" t="s">
        <v>7194</v>
      </c>
      <c r="B2532" t="s">
        <v>22</v>
      </c>
      <c r="C2532">
        <v>200</v>
      </c>
      <c r="D2532" t="s">
        <v>54</v>
      </c>
      <c r="E2532"/>
      <c r="F2532">
        <v>0</v>
      </c>
      <c r="G2532"/>
      <c r="H2532"/>
      <c r="I2532">
        <v>0</v>
      </c>
      <c r="J2532">
        <v>0</v>
      </c>
      <c r="K2532"/>
      <c r="L2532">
        <v>0</v>
      </c>
      <c r="M2532"/>
      <c r="N2532">
        <v>0</v>
      </c>
      <c r="O2532"/>
      <c r="P2532">
        <v>0</v>
      </c>
      <c r="Q2532"/>
      <c r="R2532">
        <v>0</v>
      </c>
      <c r="S2532"/>
      <c r="T2532">
        <v>0</v>
      </c>
      <c r="U2532"/>
      <c r="V2532"/>
      <c r="W2532"/>
      <c r="X2532">
        <v>352799</v>
      </c>
      <c r="Y2532"/>
      <c r="Z2532">
        <v>0</v>
      </c>
      <c r="AA2532">
        <v>5</v>
      </c>
      <c r="AB2532">
        <v>2</v>
      </c>
      <c r="AC2532">
        <v>0</v>
      </c>
      <c r="AD2532">
        <v>0</v>
      </c>
      <c r="AE2532">
        <f>COUNTIF($E$2:E2532,E2532)</f>
        <v>0</v>
      </c>
      <c r="AF2532">
        <f>COUNTIF($H$2:$H2532,H2532)</f>
        <v>0</v>
      </c>
      <c r="AG2532">
        <f>COUNTIF($M$2:M2532,M2532)</f>
        <v>0</v>
      </c>
      <c r="AH2532">
        <f>COUNTIF($O$2:O2532,O2532)</f>
        <v>0</v>
      </c>
      <c r="AI2532">
        <f>COUNTIF($Q$2:Q2532,Q2532)</f>
        <v>0</v>
      </c>
      <c r="AJ2532">
        <f>COUNTIF($S$2:S2532,S2532)</f>
        <v>0</v>
      </c>
      <c r="AK2532">
        <f t="shared" si="39"/>
        <v>344.5302734375</v>
      </c>
      <c r="AL2532">
        <f>IF(AD2532="",0,COUNTIF($AD$2:AD2532,AD2532))</f>
        <v>142</v>
      </c>
    </row>
    <row r="2533" spans="1:38">
      <c r="A2533" t="s">
        <v>7195</v>
      </c>
      <c r="B2533" t="s">
        <v>20</v>
      </c>
      <c r="C2533">
        <v>200</v>
      </c>
      <c r="D2533" t="s">
        <v>54</v>
      </c>
      <c r="E2533"/>
      <c r="F2533">
        <v>0</v>
      </c>
      <c r="G2533"/>
      <c r="H2533"/>
      <c r="I2533">
        <v>0</v>
      </c>
      <c r="J2533">
        <v>0</v>
      </c>
      <c r="K2533"/>
      <c r="L2533">
        <v>0</v>
      </c>
      <c r="M2533"/>
      <c r="N2533">
        <v>0</v>
      </c>
      <c r="O2533"/>
      <c r="P2533">
        <v>0</v>
      </c>
      <c r="Q2533"/>
      <c r="R2533">
        <v>0</v>
      </c>
      <c r="S2533"/>
      <c r="T2533">
        <v>0</v>
      </c>
      <c r="U2533"/>
      <c r="V2533"/>
      <c r="W2533"/>
      <c r="X2533">
        <v>20019</v>
      </c>
      <c r="Y2533"/>
      <c r="Z2533">
        <v>0</v>
      </c>
      <c r="AA2533">
        <v>5</v>
      </c>
      <c r="AB2533">
        <v>0</v>
      </c>
      <c r="AC2533">
        <v>0</v>
      </c>
      <c r="AD2533">
        <v>0</v>
      </c>
      <c r="AE2533">
        <f>COUNTIF($E$2:E2533,E2533)</f>
        <v>0</v>
      </c>
      <c r="AF2533">
        <f>COUNTIF($H$2:$H2533,H2533)</f>
        <v>0</v>
      </c>
      <c r="AG2533">
        <f>COUNTIF($M$2:M2533,M2533)</f>
        <v>0</v>
      </c>
      <c r="AH2533">
        <f>COUNTIF($O$2:O2533,O2533)</f>
        <v>0</v>
      </c>
      <c r="AI2533">
        <f>COUNTIF($Q$2:Q2533,Q2533)</f>
        <v>0</v>
      </c>
      <c r="AJ2533">
        <f>COUNTIF($S$2:S2533,S2533)</f>
        <v>0</v>
      </c>
      <c r="AK2533">
        <f t="shared" si="39"/>
        <v>19.5498046875</v>
      </c>
      <c r="AL2533">
        <f>IF(AD2533="",0,COUNTIF($AD$2:AD2533,AD2533))</f>
        <v>143</v>
      </c>
    </row>
    <row r="2534" spans="1:38">
      <c r="A2534" t="s">
        <v>7196</v>
      </c>
      <c r="B2534" t="s">
        <v>20</v>
      </c>
      <c r="C2534">
        <v>200</v>
      </c>
      <c r="D2534" t="s">
        <v>54</v>
      </c>
      <c r="E2534"/>
      <c r="F2534">
        <v>0</v>
      </c>
      <c r="G2534"/>
      <c r="H2534"/>
      <c r="I2534">
        <v>0</v>
      </c>
      <c r="J2534">
        <v>0</v>
      </c>
      <c r="K2534"/>
      <c r="L2534">
        <v>0</v>
      </c>
      <c r="M2534"/>
      <c r="N2534">
        <v>0</v>
      </c>
      <c r="O2534"/>
      <c r="P2534">
        <v>0</v>
      </c>
      <c r="Q2534"/>
      <c r="R2534">
        <v>0</v>
      </c>
      <c r="S2534"/>
      <c r="T2534">
        <v>0</v>
      </c>
      <c r="U2534"/>
      <c r="V2534"/>
      <c r="W2534"/>
      <c r="X2534">
        <v>13761</v>
      </c>
      <c r="Y2534"/>
      <c r="Z2534">
        <v>0</v>
      </c>
      <c r="AA2534">
        <v>5</v>
      </c>
      <c r="AB2534">
        <v>0</v>
      </c>
      <c r="AC2534">
        <v>0</v>
      </c>
      <c r="AD2534">
        <v>0</v>
      </c>
      <c r="AE2534">
        <f>COUNTIF($E$2:E2534,E2534)</f>
        <v>0</v>
      </c>
      <c r="AF2534">
        <f>COUNTIF($H$2:$H2534,H2534)</f>
        <v>0</v>
      </c>
      <c r="AG2534">
        <f>COUNTIF($M$2:M2534,M2534)</f>
        <v>0</v>
      </c>
      <c r="AH2534">
        <f>COUNTIF($O$2:O2534,O2534)</f>
        <v>0</v>
      </c>
      <c r="AI2534">
        <f>COUNTIF($Q$2:Q2534,Q2534)</f>
        <v>0</v>
      </c>
      <c r="AJ2534">
        <f>COUNTIF($S$2:S2534,S2534)</f>
        <v>0</v>
      </c>
      <c r="AK2534">
        <f t="shared" si="39"/>
        <v>13.4384765625</v>
      </c>
      <c r="AL2534">
        <f>IF(AD2534="",0,COUNTIF($AD$2:AD2534,AD2534))</f>
        <v>144</v>
      </c>
    </row>
    <row r="2535" spans="1:38">
      <c r="A2535" t="s">
        <v>7197</v>
      </c>
      <c r="B2535" t="s">
        <v>20</v>
      </c>
      <c r="C2535">
        <v>200</v>
      </c>
      <c r="D2535" t="s">
        <v>54</v>
      </c>
      <c r="E2535"/>
      <c r="F2535">
        <v>0</v>
      </c>
      <c r="G2535"/>
      <c r="H2535"/>
      <c r="I2535">
        <v>0</v>
      </c>
      <c r="J2535">
        <v>0</v>
      </c>
      <c r="K2535"/>
      <c r="L2535">
        <v>0</v>
      </c>
      <c r="M2535"/>
      <c r="N2535">
        <v>0</v>
      </c>
      <c r="O2535"/>
      <c r="P2535">
        <v>0</v>
      </c>
      <c r="Q2535"/>
      <c r="R2535">
        <v>0</v>
      </c>
      <c r="S2535"/>
      <c r="T2535">
        <v>0</v>
      </c>
      <c r="U2535"/>
      <c r="V2535"/>
      <c r="W2535"/>
      <c r="X2535">
        <v>12221</v>
      </c>
      <c r="Y2535"/>
      <c r="Z2535">
        <v>0</v>
      </c>
      <c r="AA2535">
        <v>5</v>
      </c>
      <c r="AB2535">
        <v>0</v>
      </c>
      <c r="AC2535">
        <v>0</v>
      </c>
      <c r="AD2535">
        <v>0</v>
      </c>
      <c r="AE2535">
        <f>COUNTIF($E$2:E2535,E2535)</f>
        <v>0</v>
      </c>
      <c r="AF2535">
        <f>COUNTIF($H$2:$H2535,H2535)</f>
        <v>0</v>
      </c>
      <c r="AG2535">
        <f>COUNTIF($M$2:M2535,M2535)</f>
        <v>0</v>
      </c>
      <c r="AH2535">
        <f>COUNTIF($O$2:O2535,O2535)</f>
        <v>0</v>
      </c>
      <c r="AI2535">
        <f>COUNTIF($Q$2:Q2535,Q2535)</f>
        <v>0</v>
      </c>
      <c r="AJ2535">
        <f>COUNTIF($S$2:S2535,S2535)</f>
        <v>0</v>
      </c>
      <c r="AK2535">
        <f t="shared" si="39"/>
        <v>11.9345703125</v>
      </c>
      <c r="AL2535">
        <f>IF(AD2535="",0,COUNTIF($AD$2:AD2535,AD2535))</f>
        <v>145</v>
      </c>
    </row>
    <row r="2536" spans="1:38">
      <c r="A2536" t="s">
        <v>7198</v>
      </c>
      <c r="B2536" t="s">
        <v>20</v>
      </c>
      <c r="C2536">
        <v>200</v>
      </c>
      <c r="D2536" t="s">
        <v>54</v>
      </c>
      <c r="E2536"/>
      <c r="F2536">
        <v>0</v>
      </c>
      <c r="G2536"/>
      <c r="H2536"/>
      <c r="I2536">
        <v>0</v>
      </c>
      <c r="J2536">
        <v>0</v>
      </c>
      <c r="K2536"/>
      <c r="L2536">
        <v>0</v>
      </c>
      <c r="M2536"/>
      <c r="N2536">
        <v>0</v>
      </c>
      <c r="O2536"/>
      <c r="P2536">
        <v>0</v>
      </c>
      <c r="Q2536"/>
      <c r="R2536">
        <v>0</v>
      </c>
      <c r="S2536"/>
      <c r="T2536">
        <v>0</v>
      </c>
      <c r="U2536"/>
      <c r="V2536"/>
      <c r="W2536"/>
      <c r="X2536">
        <v>290750</v>
      </c>
      <c r="Y2536"/>
      <c r="Z2536">
        <v>0</v>
      </c>
      <c r="AA2536">
        <v>5</v>
      </c>
      <c r="AB2536">
        <v>3</v>
      </c>
      <c r="AC2536">
        <v>0</v>
      </c>
      <c r="AD2536">
        <v>0</v>
      </c>
      <c r="AE2536">
        <f>COUNTIF($E$2:E2536,E2536)</f>
        <v>0</v>
      </c>
      <c r="AF2536">
        <f>COUNTIF($H$2:$H2536,H2536)</f>
        <v>0</v>
      </c>
      <c r="AG2536">
        <f>COUNTIF($M$2:M2536,M2536)</f>
        <v>0</v>
      </c>
      <c r="AH2536">
        <f>COUNTIF($O$2:O2536,O2536)</f>
        <v>0</v>
      </c>
      <c r="AI2536">
        <f>COUNTIF($Q$2:Q2536,Q2536)</f>
        <v>0</v>
      </c>
      <c r="AJ2536">
        <f>COUNTIF($S$2:S2536,S2536)</f>
        <v>0</v>
      </c>
      <c r="AK2536">
        <f t="shared" si="39"/>
        <v>283.935546875</v>
      </c>
      <c r="AL2536">
        <f>IF(AD2536="",0,COUNTIF($AD$2:AD2536,AD2536))</f>
        <v>146</v>
      </c>
    </row>
    <row r="2537" spans="1:38">
      <c r="A2537" t="s">
        <v>7199</v>
      </c>
      <c r="B2537" t="s">
        <v>20</v>
      </c>
      <c r="C2537">
        <v>200</v>
      </c>
      <c r="D2537" t="s">
        <v>54</v>
      </c>
      <c r="E2537"/>
      <c r="F2537">
        <v>0</v>
      </c>
      <c r="G2537"/>
      <c r="H2537"/>
      <c r="I2537">
        <v>0</v>
      </c>
      <c r="J2537">
        <v>0</v>
      </c>
      <c r="K2537"/>
      <c r="L2537">
        <v>0</v>
      </c>
      <c r="M2537"/>
      <c r="N2537">
        <v>0</v>
      </c>
      <c r="O2537"/>
      <c r="P2537">
        <v>0</v>
      </c>
      <c r="Q2537"/>
      <c r="R2537">
        <v>0</v>
      </c>
      <c r="S2537"/>
      <c r="T2537">
        <v>0</v>
      </c>
      <c r="U2537"/>
      <c r="V2537"/>
      <c r="W2537"/>
      <c r="X2537">
        <v>1004499</v>
      </c>
      <c r="Y2537"/>
      <c r="Z2537">
        <v>0</v>
      </c>
      <c r="AA2537">
        <v>5</v>
      </c>
      <c r="AB2537">
        <v>6</v>
      </c>
      <c r="AC2537">
        <v>0</v>
      </c>
      <c r="AD2537">
        <v>0</v>
      </c>
      <c r="AE2537">
        <f>COUNTIF($E$2:E2537,E2537)</f>
        <v>0</v>
      </c>
      <c r="AF2537">
        <f>COUNTIF($H$2:$H2537,H2537)</f>
        <v>0</v>
      </c>
      <c r="AG2537">
        <f>COUNTIF($M$2:M2537,M2537)</f>
        <v>0</v>
      </c>
      <c r="AH2537">
        <f>COUNTIF($O$2:O2537,O2537)</f>
        <v>0</v>
      </c>
      <c r="AI2537">
        <f>COUNTIF($Q$2:Q2537,Q2537)</f>
        <v>0</v>
      </c>
      <c r="AJ2537">
        <f>COUNTIF($S$2:S2537,S2537)</f>
        <v>0</v>
      </c>
      <c r="AK2537">
        <f t="shared" si="39"/>
        <v>980.9560546875</v>
      </c>
      <c r="AL2537">
        <f>IF(AD2537="",0,COUNTIF($AD$2:AD2537,AD2537))</f>
        <v>147</v>
      </c>
    </row>
    <row r="2538" spans="1:38">
      <c r="A2538" t="s">
        <v>7200</v>
      </c>
      <c r="B2538" t="s">
        <v>20</v>
      </c>
      <c r="C2538">
        <v>200</v>
      </c>
      <c r="D2538" t="s">
        <v>54</v>
      </c>
      <c r="E2538"/>
      <c r="F2538">
        <v>0</v>
      </c>
      <c r="G2538"/>
      <c r="H2538"/>
      <c r="I2538">
        <v>0</v>
      </c>
      <c r="J2538">
        <v>0</v>
      </c>
      <c r="K2538"/>
      <c r="L2538">
        <v>0</v>
      </c>
      <c r="M2538"/>
      <c r="N2538">
        <v>0</v>
      </c>
      <c r="O2538"/>
      <c r="P2538">
        <v>0</v>
      </c>
      <c r="Q2538"/>
      <c r="R2538">
        <v>0</v>
      </c>
      <c r="S2538"/>
      <c r="T2538">
        <v>0</v>
      </c>
      <c r="U2538"/>
      <c r="V2538"/>
      <c r="W2538"/>
      <c r="X2538">
        <v>2099715</v>
      </c>
      <c r="Y2538"/>
      <c r="Z2538">
        <v>0</v>
      </c>
      <c r="AA2538">
        <v>5</v>
      </c>
      <c r="AB2538">
        <v>6</v>
      </c>
      <c r="AC2538">
        <v>0</v>
      </c>
      <c r="AD2538">
        <v>0</v>
      </c>
      <c r="AE2538">
        <f>COUNTIF($E$2:E2538,E2538)</f>
        <v>0</v>
      </c>
      <c r="AF2538">
        <f>COUNTIF($H$2:$H2538,H2538)</f>
        <v>0</v>
      </c>
      <c r="AG2538">
        <f>COUNTIF($M$2:M2538,M2538)</f>
        <v>0</v>
      </c>
      <c r="AH2538">
        <f>COUNTIF($O$2:O2538,O2538)</f>
        <v>0</v>
      </c>
      <c r="AI2538">
        <f>COUNTIF($Q$2:Q2538,Q2538)</f>
        <v>0</v>
      </c>
      <c r="AJ2538">
        <f>COUNTIF($S$2:S2538,S2538)</f>
        <v>0</v>
      </c>
      <c r="AK2538">
        <f t="shared" si="39"/>
        <v>2050.5029296875</v>
      </c>
      <c r="AL2538">
        <f>IF(AD2538="",0,COUNTIF($AD$2:AD2538,AD2538))</f>
        <v>148</v>
      </c>
    </row>
    <row r="2539" spans="1:38">
      <c r="A2539" t="s">
        <v>7201</v>
      </c>
      <c r="B2539" t="s">
        <v>20</v>
      </c>
      <c r="C2539">
        <v>200</v>
      </c>
      <c r="D2539" t="s">
        <v>54</v>
      </c>
      <c r="E2539"/>
      <c r="F2539">
        <v>0</v>
      </c>
      <c r="G2539"/>
      <c r="H2539"/>
      <c r="I2539">
        <v>0</v>
      </c>
      <c r="J2539">
        <v>0</v>
      </c>
      <c r="K2539"/>
      <c r="L2539">
        <v>0</v>
      </c>
      <c r="M2539"/>
      <c r="N2539">
        <v>0</v>
      </c>
      <c r="O2539"/>
      <c r="P2539">
        <v>0</v>
      </c>
      <c r="Q2539"/>
      <c r="R2539">
        <v>0</v>
      </c>
      <c r="S2539"/>
      <c r="T2539">
        <v>0</v>
      </c>
      <c r="U2539"/>
      <c r="V2539"/>
      <c r="W2539"/>
      <c r="X2539">
        <v>27138</v>
      </c>
      <c r="Y2539"/>
      <c r="Z2539">
        <v>0</v>
      </c>
      <c r="AA2539">
        <v>2</v>
      </c>
      <c r="AB2539">
        <v>0</v>
      </c>
      <c r="AC2539">
        <v>0</v>
      </c>
      <c r="AD2539">
        <v>0</v>
      </c>
      <c r="AE2539">
        <f>COUNTIF($E$2:E2539,E2539)</f>
        <v>0</v>
      </c>
      <c r="AF2539">
        <f>COUNTIF($H$2:$H2539,H2539)</f>
        <v>0</v>
      </c>
      <c r="AG2539">
        <f>COUNTIF($M$2:M2539,M2539)</f>
        <v>0</v>
      </c>
      <c r="AH2539">
        <f>COUNTIF($O$2:O2539,O2539)</f>
        <v>0</v>
      </c>
      <c r="AI2539">
        <f>COUNTIF($Q$2:Q2539,Q2539)</f>
        <v>0</v>
      </c>
      <c r="AJ2539">
        <f>COUNTIF($S$2:S2539,S2539)</f>
        <v>0</v>
      </c>
      <c r="AK2539">
        <f t="shared" si="39"/>
        <v>26.501953125</v>
      </c>
      <c r="AL2539">
        <f>IF(AD2539="",0,COUNTIF($AD$2:AD2539,AD2539))</f>
        <v>149</v>
      </c>
    </row>
    <row r="2540" spans="1:38">
      <c r="A2540" t="s">
        <v>7202</v>
      </c>
      <c r="B2540" t="s">
        <v>20</v>
      </c>
      <c r="C2540">
        <v>200</v>
      </c>
      <c r="D2540" t="s">
        <v>54</v>
      </c>
      <c r="E2540"/>
      <c r="F2540">
        <v>0</v>
      </c>
      <c r="G2540"/>
      <c r="H2540"/>
      <c r="I2540">
        <v>0</v>
      </c>
      <c r="J2540">
        <v>0</v>
      </c>
      <c r="K2540"/>
      <c r="L2540">
        <v>0</v>
      </c>
      <c r="M2540"/>
      <c r="N2540">
        <v>0</v>
      </c>
      <c r="O2540"/>
      <c r="P2540">
        <v>0</v>
      </c>
      <c r="Q2540"/>
      <c r="R2540">
        <v>0</v>
      </c>
      <c r="S2540"/>
      <c r="T2540">
        <v>0</v>
      </c>
      <c r="U2540"/>
      <c r="V2540"/>
      <c r="W2540"/>
      <c r="X2540">
        <v>47847</v>
      </c>
      <c r="Y2540"/>
      <c r="Z2540">
        <v>0</v>
      </c>
      <c r="AA2540">
        <v>3</v>
      </c>
      <c r="AB2540">
        <v>0</v>
      </c>
      <c r="AC2540">
        <v>0</v>
      </c>
      <c r="AD2540">
        <v>0</v>
      </c>
      <c r="AE2540">
        <f>COUNTIF($E$2:E2540,E2540)</f>
        <v>0</v>
      </c>
      <c r="AF2540">
        <f>COUNTIF($H$2:$H2540,H2540)</f>
        <v>0</v>
      </c>
      <c r="AG2540">
        <f>COUNTIF($M$2:M2540,M2540)</f>
        <v>0</v>
      </c>
      <c r="AH2540">
        <f>COUNTIF($O$2:O2540,O2540)</f>
        <v>0</v>
      </c>
      <c r="AI2540">
        <f>COUNTIF($Q$2:Q2540,Q2540)</f>
        <v>0</v>
      </c>
      <c r="AJ2540">
        <f>COUNTIF($S$2:S2540,S2540)</f>
        <v>0</v>
      </c>
      <c r="AK2540">
        <f t="shared" si="39"/>
        <v>46.7255859375</v>
      </c>
      <c r="AL2540">
        <f>IF(AD2540="",0,COUNTIF($AD$2:AD2540,AD2540))</f>
        <v>150</v>
      </c>
    </row>
    <row r="2541" spans="1:38">
      <c r="A2541" t="s">
        <v>7203</v>
      </c>
      <c r="B2541" t="s">
        <v>20</v>
      </c>
      <c r="C2541">
        <v>200</v>
      </c>
      <c r="D2541" t="s">
        <v>54</v>
      </c>
      <c r="E2541"/>
      <c r="F2541">
        <v>0</v>
      </c>
      <c r="G2541"/>
      <c r="H2541"/>
      <c r="I2541">
        <v>0</v>
      </c>
      <c r="J2541">
        <v>0</v>
      </c>
      <c r="K2541"/>
      <c r="L2541">
        <v>0</v>
      </c>
      <c r="M2541"/>
      <c r="N2541">
        <v>0</v>
      </c>
      <c r="O2541"/>
      <c r="P2541">
        <v>0</v>
      </c>
      <c r="Q2541"/>
      <c r="R2541">
        <v>0</v>
      </c>
      <c r="S2541"/>
      <c r="T2541">
        <v>0</v>
      </c>
      <c r="U2541"/>
      <c r="V2541"/>
      <c r="W2541"/>
      <c r="X2541">
        <v>44470</v>
      </c>
      <c r="Y2541"/>
      <c r="Z2541">
        <v>0</v>
      </c>
      <c r="AA2541">
        <v>5</v>
      </c>
      <c r="AB2541">
        <v>5</v>
      </c>
      <c r="AC2541">
        <v>0</v>
      </c>
      <c r="AD2541">
        <v>0</v>
      </c>
      <c r="AE2541">
        <f>COUNTIF($E$2:E2541,E2541)</f>
        <v>0</v>
      </c>
      <c r="AF2541">
        <f>COUNTIF($H$2:$H2541,H2541)</f>
        <v>0</v>
      </c>
      <c r="AG2541">
        <f>COUNTIF($M$2:M2541,M2541)</f>
        <v>0</v>
      </c>
      <c r="AH2541">
        <f>COUNTIF($O$2:O2541,O2541)</f>
        <v>0</v>
      </c>
      <c r="AI2541">
        <f>COUNTIF($Q$2:Q2541,Q2541)</f>
        <v>0</v>
      </c>
      <c r="AJ2541">
        <f>COUNTIF($S$2:S2541,S2541)</f>
        <v>0</v>
      </c>
      <c r="AK2541">
        <f t="shared" si="39"/>
        <v>43.427734375</v>
      </c>
      <c r="AL2541">
        <f>IF(AD2541="",0,COUNTIF($AD$2:AD2541,AD2541))</f>
        <v>151</v>
      </c>
    </row>
    <row r="2542" spans="1:38">
      <c r="A2542" t="s">
        <v>7204</v>
      </c>
      <c r="B2542" t="s">
        <v>20</v>
      </c>
      <c r="C2542">
        <v>200</v>
      </c>
      <c r="D2542" t="s">
        <v>54</v>
      </c>
      <c r="E2542"/>
      <c r="F2542">
        <v>0</v>
      </c>
      <c r="G2542"/>
      <c r="H2542"/>
      <c r="I2542">
        <v>0</v>
      </c>
      <c r="J2542">
        <v>0</v>
      </c>
      <c r="K2542"/>
      <c r="L2542">
        <v>0</v>
      </c>
      <c r="M2542"/>
      <c r="N2542">
        <v>0</v>
      </c>
      <c r="O2542"/>
      <c r="P2542">
        <v>0</v>
      </c>
      <c r="Q2542"/>
      <c r="R2542">
        <v>0</v>
      </c>
      <c r="S2542"/>
      <c r="T2542">
        <v>0</v>
      </c>
      <c r="U2542"/>
      <c r="V2542"/>
      <c r="W2542"/>
      <c r="X2542">
        <v>3823</v>
      </c>
      <c r="Y2542"/>
      <c r="Z2542">
        <v>0</v>
      </c>
      <c r="AA2542">
        <v>2</v>
      </c>
      <c r="AB2542">
        <v>0</v>
      </c>
      <c r="AC2542">
        <v>0</v>
      </c>
      <c r="AD2542">
        <v>0</v>
      </c>
      <c r="AE2542">
        <f>COUNTIF($E$2:E2542,E2542)</f>
        <v>0</v>
      </c>
      <c r="AF2542">
        <f>COUNTIF($H$2:$H2542,H2542)</f>
        <v>0</v>
      </c>
      <c r="AG2542">
        <f>COUNTIF($M$2:M2542,M2542)</f>
        <v>0</v>
      </c>
      <c r="AH2542">
        <f>COUNTIF($O$2:O2542,O2542)</f>
        <v>0</v>
      </c>
      <c r="AI2542">
        <f>COUNTIF($Q$2:Q2542,Q2542)</f>
        <v>0</v>
      </c>
      <c r="AJ2542">
        <f>COUNTIF($S$2:S2542,S2542)</f>
        <v>0</v>
      </c>
      <c r="AK2542">
        <f t="shared" si="39"/>
        <v>3.7333984375</v>
      </c>
      <c r="AL2542">
        <f>IF(AD2542="",0,COUNTIF($AD$2:AD2542,AD2542))</f>
        <v>152</v>
      </c>
    </row>
    <row r="2543" spans="1:38">
      <c r="A2543" t="s">
        <v>7205</v>
      </c>
      <c r="B2543" t="s">
        <v>20</v>
      </c>
      <c r="C2543">
        <v>200</v>
      </c>
      <c r="D2543" t="s">
        <v>54</v>
      </c>
      <c r="E2543"/>
      <c r="F2543">
        <v>0</v>
      </c>
      <c r="G2543"/>
      <c r="H2543"/>
      <c r="I2543">
        <v>0</v>
      </c>
      <c r="J2543">
        <v>0</v>
      </c>
      <c r="K2543"/>
      <c r="L2543">
        <v>0</v>
      </c>
      <c r="M2543"/>
      <c r="N2543">
        <v>0</v>
      </c>
      <c r="O2543"/>
      <c r="P2543">
        <v>0</v>
      </c>
      <c r="Q2543"/>
      <c r="R2543">
        <v>0</v>
      </c>
      <c r="S2543"/>
      <c r="T2543">
        <v>0</v>
      </c>
      <c r="U2543"/>
      <c r="V2543"/>
      <c r="W2543"/>
      <c r="X2543">
        <v>3347</v>
      </c>
      <c r="Y2543"/>
      <c r="Z2543">
        <v>0</v>
      </c>
      <c r="AA2543">
        <v>2</v>
      </c>
      <c r="AB2543">
        <v>0</v>
      </c>
      <c r="AC2543">
        <v>0</v>
      </c>
      <c r="AD2543">
        <v>0</v>
      </c>
      <c r="AE2543">
        <f>COUNTIF($E$2:E2543,E2543)</f>
        <v>0</v>
      </c>
      <c r="AF2543">
        <f>COUNTIF($H$2:$H2543,H2543)</f>
        <v>0</v>
      </c>
      <c r="AG2543">
        <f>COUNTIF($M$2:M2543,M2543)</f>
        <v>0</v>
      </c>
      <c r="AH2543">
        <f>COUNTIF($O$2:O2543,O2543)</f>
        <v>0</v>
      </c>
      <c r="AI2543">
        <f>COUNTIF($Q$2:Q2543,Q2543)</f>
        <v>0</v>
      </c>
      <c r="AJ2543">
        <f>COUNTIF($S$2:S2543,S2543)</f>
        <v>0</v>
      </c>
      <c r="AK2543">
        <f t="shared" si="39"/>
        <v>3.2685546875</v>
      </c>
      <c r="AL2543">
        <f>IF(AD2543="",0,COUNTIF($AD$2:AD2543,AD2543))</f>
        <v>153</v>
      </c>
    </row>
    <row r="2544" spans="1:38">
      <c r="A2544" t="s">
        <v>7206</v>
      </c>
      <c r="B2544" t="s">
        <v>22</v>
      </c>
      <c r="C2544">
        <v>200</v>
      </c>
      <c r="D2544" t="s">
        <v>54</v>
      </c>
      <c r="E2544"/>
      <c r="F2544">
        <v>0</v>
      </c>
      <c r="G2544"/>
      <c r="H2544"/>
      <c r="I2544">
        <v>0</v>
      </c>
      <c r="J2544">
        <v>0</v>
      </c>
      <c r="K2544"/>
      <c r="L2544">
        <v>0</v>
      </c>
      <c r="M2544"/>
      <c r="N2544">
        <v>0</v>
      </c>
      <c r="O2544"/>
      <c r="P2544">
        <v>0</v>
      </c>
      <c r="Q2544"/>
      <c r="R2544">
        <v>0</v>
      </c>
      <c r="S2544"/>
      <c r="T2544">
        <v>0</v>
      </c>
      <c r="U2544"/>
      <c r="V2544"/>
      <c r="W2544"/>
      <c r="X2544">
        <v>11859</v>
      </c>
      <c r="Y2544"/>
      <c r="Z2544">
        <v>0</v>
      </c>
      <c r="AA2544">
        <v>5</v>
      </c>
      <c r="AB2544">
        <v>0</v>
      </c>
      <c r="AC2544">
        <v>0</v>
      </c>
      <c r="AD2544">
        <v>0</v>
      </c>
      <c r="AE2544">
        <f>COUNTIF($E$2:E2544,E2544)</f>
        <v>0</v>
      </c>
      <c r="AF2544">
        <f>COUNTIF($H$2:$H2544,H2544)</f>
        <v>0</v>
      </c>
      <c r="AG2544">
        <f>COUNTIF($M$2:M2544,M2544)</f>
        <v>0</v>
      </c>
      <c r="AH2544">
        <f>COUNTIF($O$2:O2544,O2544)</f>
        <v>0</v>
      </c>
      <c r="AI2544">
        <f>COUNTIF($Q$2:Q2544,Q2544)</f>
        <v>0</v>
      </c>
      <c r="AJ2544">
        <f>COUNTIF($S$2:S2544,S2544)</f>
        <v>0</v>
      </c>
      <c r="AK2544">
        <f t="shared" si="39"/>
        <v>11.5810546875</v>
      </c>
      <c r="AL2544">
        <f>IF(AD2544="",0,COUNTIF($AD$2:AD2544,AD2544))</f>
        <v>154</v>
      </c>
    </row>
    <row r="2545" spans="1:38">
      <c r="A2545" t="s">
        <v>7207</v>
      </c>
      <c r="B2545" t="s">
        <v>22</v>
      </c>
      <c r="C2545">
        <v>200</v>
      </c>
      <c r="D2545" t="s">
        <v>54</v>
      </c>
      <c r="E2545"/>
      <c r="F2545">
        <v>0</v>
      </c>
      <c r="G2545"/>
      <c r="H2545"/>
      <c r="I2545">
        <v>0</v>
      </c>
      <c r="J2545">
        <v>0</v>
      </c>
      <c r="K2545"/>
      <c r="L2545">
        <v>0</v>
      </c>
      <c r="M2545"/>
      <c r="N2545">
        <v>0</v>
      </c>
      <c r="O2545"/>
      <c r="P2545">
        <v>0</v>
      </c>
      <c r="Q2545"/>
      <c r="R2545">
        <v>0</v>
      </c>
      <c r="S2545"/>
      <c r="T2545">
        <v>0</v>
      </c>
      <c r="U2545"/>
      <c r="V2545"/>
      <c r="W2545"/>
      <c r="X2545">
        <v>74777</v>
      </c>
      <c r="Y2545"/>
      <c r="Z2545">
        <v>0</v>
      </c>
      <c r="AA2545">
        <v>5</v>
      </c>
      <c r="AB2545">
        <v>2</v>
      </c>
      <c r="AC2545">
        <v>0</v>
      </c>
      <c r="AD2545">
        <v>0</v>
      </c>
      <c r="AE2545">
        <f>COUNTIF($E$2:E2545,E2545)</f>
        <v>0</v>
      </c>
      <c r="AF2545">
        <f>COUNTIF($H$2:$H2545,H2545)</f>
        <v>0</v>
      </c>
      <c r="AG2545">
        <f>COUNTIF($M$2:M2545,M2545)</f>
        <v>0</v>
      </c>
      <c r="AH2545">
        <f>COUNTIF($O$2:O2545,O2545)</f>
        <v>0</v>
      </c>
      <c r="AI2545">
        <f>COUNTIF($Q$2:Q2545,Q2545)</f>
        <v>0</v>
      </c>
      <c r="AJ2545">
        <f>COUNTIF($S$2:S2545,S2545)</f>
        <v>0</v>
      </c>
      <c r="AK2545">
        <f t="shared" si="39"/>
        <v>73.0244140625</v>
      </c>
      <c r="AL2545">
        <f>IF(AD2545="",0,COUNTIF($AD$2:AD2545,AD2545))</f>
        <v>155</v>
      </c>
    </row>
    <row r="2546" spans="1:38">
      <c r="A2546" t="s">
        <v>7208</v>
      </c>
      <c r="B2546" t="s">
        <v>22</v>
      </c>
      <c r="C2546">
        <v>200</v>
      </c>
      <c r="D2546" t="s">
        <v>54</v>
      </c>
      <c r="E2546"/>
      <c r="F2546">
        <v>0</v>
      </c>
      <c r="G2546"/>
      <c r="H2546"/>
      <c r="I2546">
        <v>0</v>
      </c>
      <c r="J2546">
        <v>0</v>
      </c>
      <c r="K2546"/>
      <c r="L2546">
        <v>0</v>
      </c>
      <c r="M2546"/>
      <c r="N2546">
        <v>0</v>
      </c>
      <c r="O2546"/>
      <c r="P2546">
        <v>0</v>
      </c>
      <c r="Q2546"/>
      <c r="R2546">
        <v>0</v>
      </c>
      <c r="S2546"/>
      <c r="T2546">
        <v>0</v>
      </c>
      <c r="U2546"/>
      <c r="V2546"/>
      <c r="W2546"/>
      <c r="X2546">
        <v>214</v>
      </c>
      <c r="Y2546"/>
      <c r="Z2546">
        <v>0</v>
      </c>
      <c r="AA2546">
        <v>1</v>
      </c>
      <c r="AB2546">
        <v>0</v>
      </c>
      <c r="AC2546">
        <v>0</v>
      </c>
      <c r="AD2546">
        <v>0</v>
      </c>
      <c r="AE2546">
        <f>COUNTIF($E$2:E2546,E2546)</f>
        <v>0</v>
      </c>
      <c r="AF2546">
        <f>COUNTIF($H$2:$H2546,H2546)</f>
        <v>0</v>
      </c>
      <c r="AG2546">
        <f>COUNTIF($M$2:M2546,M2546)</f>
        <v>0</v>
      </c>
      <c r="AH2546">
        <f>COUNTIF($O$2:O2546,O2546)</f>
        <v>0</v>
      </c>
      <c r="AI2546">
        <f>COUNTIF($Q$2:Q2546,Q2546)</f>
        <v>0</v>
      </c>
      <c r="AJ2546">
        <f>COUNTIF($S$2:S2546,S2546)</f>
        <v>0</v>
      </c>
      <c r="AK2546">
        <f t="shared" si="39"/>
        <v>0.208984375</v>
      </c>
      <c r="AL2546">
        <f>IF(AD2546="",0,COUNTIF($AD$2:AD2546,AD2546))</f>
        <v>156</v>
      </c>
    </row>
    <row r="2547" spans="1:38">
      <c r="A2547" t="s">
        <v>7209</v>
      </c>
      <c r="B2547" t="s">
        <v>20</v>
      </c>
      <c r="C2547">
        <v>200</v>
      </c>
      <c r="D2547" t="s">
        <v>54</v>
      </c>
      <c r="E2547"/>
      <c r="F2547">
        <v>0</v>
      </c>
      <c r="G2547"/>
      <c r="H2547"/>
      <c r="I2547">
        <v>0</v>
      </c>
      <c r="J2547">
        <v>0</v>
      </c>
      <c r="K2547"/>
      <c r="L2547">
        <v>0</v>
      </c>
      <c r="M2547"/>
      <c r="N2547">
        <v>0</v>
      </c>
      <c r="O2547"/>
      <c r="P2547">
        <v>0</v>
      </c>
      <c r="Q2547"/>
      <c r="R2547">
        <v>0</v>
      </c>
      <c r="S2547"/>
      <c r="T2547">
        <v>0</v>
      </c>
      <c r="U2547"/>
      <c r="V2547"/>
      <c r="W2547"/>
      <c r="X2547">
        <v>48135</v>
      </c>
      <c r="Y2547"/>
      <c r="Z2547">
        <v>0</v>
      </c>
      <c r="AA2547">
        <v>5</v>
      </c>
      <c r="AB2547">
        <v>5</v>
      </c>
      <c r="AC2547">
        <v>0</v>
      </c>
      <c r="AD2547">
        <v>0</v>
      </c>
      <c r="AE2547">
        <f>COUNTIF($E$2:E2547,E2547)</f>
        <v>0</v>
      </c>
      <c r="AF2547">
        <f>COUNTIF($H$2:$H2547,H2547)</f>
        <v>0</v>
      </c>
      <c r="AG2547">
        <f>COUNTIF($M$2:M2547,M2547)</f>
        <v>0</v>
      </c>
      <c r="AH2547">
        <f>COUNTIF($O$2:O2547,O2547)</f>
        <v>0</v>
      </c>
      <c r="AI2547">
        <f>COUNTIF($Q$2:Q2547,Q2547)</f>
        <v>0</v>
      </c>
      <c r="AJ2547">
        <f>COUNTIF($S$2:S2547,S2547)</f>
        <v>0</v>
      </c>
      <c r="AK2547">
        <f t="shared" si="39"/>
        <v>47.0068359375</v>
      </c>
      <c r="AL2547">
        <f>IF(AD2547="",0,COUNTIF($AD$2:AD2547,AD2547))</f>
        <v>157</v>
      </c>
    </row>
    <row r="2548" spans="1:38">
      <c r="A2548" t="s">
        <v>7210</v>
      </c>
      <c r="B2548" t="s">
        <v>20</v>
      </c>
      <c r="C2548">
        <v>200</v>
      </c>
      <c r="D2548" t="s">
        <v>54</v>
      </c>
      <c r="E2548"/>
      <c r="F2548">
        <v>0</v>
      </c>
      <c r="G2548"/>
      <c r="H2548"/>
      <c r="I2548">
        <v>0</v>
      </c>
      <c r="J2548">
        <v>0</v>
      </c>
      <c r="K2548"/>
      <c r="L2548">
        <v>0</v>
      </c>
      <c r="M2548"/>
      <c r="N2548">
        <v>0</v>
      </c>
      <c r="O2548"/>
      <c r="P2548">
        <v>0</v>
      </c>
      <c r="Q2548"/>
      <c r="R2548">
        <v>0</v>
      </c>
      <c r="S2548"/>
      <c r="T2548">
        <v>0</v>
      </c>
      <c r="U2548"/>
      <c r="V2548"/>
      <c r="W2548"/>
      <c r="X2548">
        <v>33793</v>
      </c>
      <c r="Y2548"/>
      <c r="Z2548">
        <v>0</v>
      </c>
      <c r="AA2548">
        <v>2</v>
      </c>
      <c r="AB2548">
        <v>0</v>
      </c>
      <c r="AC2548">
        <v>0</v>
      </c>
      <c r="AD2548">
        <v>0</v>
      </c>
      <c r="AE2548">
        <f>COUNTIF($E$2:E2548,E2548)</f>
        <v>0</v>
      </c>
      <c r="AF2548">
        <f>COUNTIF($H$2:$H2548,H2548)</f>
        <v>0</v>
      </c>
      <c r="AG2548">
        <f>COUNTIF($M$2:M2548,M2548)</f>
        <v>0</v>
      </c>
      <c r="AH2548">
        <f>COUNTIF($O$2:O2548,O2548)</f>
        <v>0</v>
      </c>
      <c r="AI2548">
        <f>COUNTIF($Q$2:Q2548,Q2548)</f>
        <v>0</v>
      </c>
      <c r="AJ2548">
        <f>COUNTIF($S$2:S2548,S2548)</f>
        <v>0</v>
      </c>
      <c r="AK2548">
        <f t="shared" si="39"/>
        <v>33.0009765625</v>
      </c>
      <c r="AL2548">
        <f>IF(AD2548="",0,COUNTIF($AD$2:AD2548,AD2548))</f>
        <v>158</v>
      </c>
    </row>
    <row r="2549" spans="1:38">
      <c r="A2549" t="s">
        <v>7211</v>
      </c>
      <c r="B2549" t="s">
        <v>20</v>
      </c>
      <c r="C2549">
        <v>200</v>
      </c>
      <c r="D2549" t="s">
        <v>54</v>
      </c>
      <c r="E2549"/>
      <c r="F2549">
        <v>0</v>
      </c>
      <c r="G2549"/>
      <c r="H2549"/>
      <c r="I2549">
        <v>0</v>
      </c>
      <c r="J2549">
        <v>0</v>
      </c>
      <c r="K2549"/>
      <c r="L2549">
        <v>0</v>
      </c>
      <c r="M2549"/>
      <c r="N2549">
        <v>0</v>
      </c>
      <c r="O2549"/>
      <c r="P2549">
        <v>0</v>
      </c>
      <c r="Q2549"/>
      <c r="R2549">
        <v>0</v>
      </c>
      <c r="S2549"/>
      <c r="T2549">
        <v>0</v>
      </c>
      <c r="U2549"/>
      <c r="V2549"/>
      <c r="W2549"/>
      <c r="X2549">
        <v>32329</v>
      </c>
      <c r="Y2549"/>
      <c r="Z2549">
        <v>0</v>
      </c>
      <c r="AA2549">
        <v>2</v>
      </c>
      <c r="AB2549">
        <v>0</v>
      </c>
      <c r="AC2549">
        <v>0</v>
      </c>
      <c r="AD2549">
        <v>0</v>
      </c>
      <c r="AE2549">
        <f>COUNTIF($E$2:E2549,E2549)</f>
        <v>0</v>
      </c>
      <c r="AF2549">
        <f>COUNTIF($H$2:$H2549,H2549)</f>
        <v>0</v>
      </c>
      <c r="AG2549">
        <f>COUNTIF($M$2:M2549,M2549)</f>
        <v>0</v>
      </c>
      <c r="AH2549">
        <f>COUNTIF($O$2:O2549,O2549)</f>
        <v>0</v>
      </c>
      <c r="AI2549">
        <f>COUNTIF($Q$2:Q2549,Q2549)</f>
        <v>0</v>
      </c>
      <c r="AJ2549">
        <f>COUNTIF($S$2:S2549,S2549)</f>
        <v>0</v>
      </c>
      <c r="AK2549">
        <f t="shared" si="39"/>
        <v>31.5712890625</v>
      </c>
      <c r="AL2549">
        <f>IF(AD2549="",0,COUNTIF($AD$2:AD2549,AD2549))</f>
        <v>159</v>
      </c>
    </row>
    <row r="2550" spans="1:38">
      <c r="A2550" t="s">
        <v>7212</v>
      </c>
      <c r="B2550" t="s">
        <v>20</v>
      </c>
      <c r="C2550">
        <v>200</v>
      </c>
      <c r="D2550" t="s">
        <v>54</v>
      </c>
      <c r="E2550"/>
      <c r="F2550">
        <v>0</v>
      </c>
      <c r="G2550"/>
      <c r="H2550"/>
      <c r="I2550">
        <v>0</v>
      </c>
      <c r="J2550">
        <v>0</v>
      </c>
      <c r="K2550"/>
      <c r="L2550">
        <v>0</v>
      </c>
      <c r="M2550"/>
      <c r="N2550">
        <v>0</v>
      </c>
      <c r="O2550"/>
      <c r="P2550">
        <v>0</v>
      </c>
      <c r="Q2550"/>
      <c r="R2550">
        <v>0</v>
      </c>
      <c r="S2550"/>
      <c r="T2550">
        <v>0</v>
      </c>
      <c r="U2550"/>
      <c r="V2550"/>
      <c r="W2550"/>
      <c r="X2550">
        <v>9924753</v>
      </c>
      <c r="Y2550"/>
      <c r="Z2550">
        <v>0</v>
      </c>
      <c r="AA2550">
        <v>5</v>
      </c>
      <c r="AB2550">
        <v>2</v>
      </c>
      <c r="AC2550">
        <v>0</v>
      </c>
      <c r="AD2550">
        <v>0</v>
      </c>
      <c r="AE2550">
        <f>COUNTIF($E$2:E2550,E2550)</f>
        <v>0</v>
      </c>
      <c r="AF2550">
        <f>COUNTIF($H$2:$H2550,H2550)</f>
        <v>0</v>
      </c>
      <c r="AG2550">
        <f>COUNTIF($M$2:M2550,M2550)</f>
        <v>0</v>
      </c>
      <c r="AH2550">
        <f>COUNTIF($O$2:O2550,O2550)</f>
        <v>0</v>
      </c>
      <c r="AI2550">
        <f>COUNTIF($Q$2:Q2550,Q2550)</f>
        <v>0</v>
      </c>
      <c r="AJ2550">
        <f>COUNTIF($S$2:S2550,S2550)</f>
        <v>0</v>
      </c>
      <c r="AK2550">
        <f t="shared" si="39"/>
        <v>9692.1416015625</v>
      </c>
      <c r="AL2550">
        <f>IF(AD2550="",0,COUNTIF($AD$2:AD2550,AD2550))</f>
        <v>160</v>
      </c>
    </row>
    <row r="2551" spans="1:38">
      <c r="A2551" t="s">
        <v>7213</v>
      </c>
      <c r="B2551" t="s">
        <v>20</v>
      </c>
      <c r="C2551">
        <v>200</v>
      </c>
      <c r="D2551" t="s">
        <v>54</v>
      </c>
      <c r="E2551"/>
      <c r="F2551">
        <v>0</v>
      </c>
      <c r="G2551"/>
      <c r="H2551"/>
      <c r="I2551">
        <v>0</v>
      </c>
      <c r="J2551">
        <v>0</v>
      </c>
      <c r="K2551"/>
      <c r="L2551">
        <v>0</v>
      </c>
      <c r="M2551"/>
      <c r="N2551">
        <v>0</v>
      </c>
      <c r="O2551"/>
      <c r="P2551">
        <v>0</v>
      </c>
      <c r="Q2551"/>
      <c r="R2551">
        <v>0</v>
      </c>
      <c r="S2551"/>
      <c r="T2551">
        <v>0</v>
      </c>
      <c r="U2551"/>
      <c r="V2551"/>
      <c r="W2551"/>
      <c r="X2551">
        <v>35849</v>
      </c>
      <c r="Y2551"/>
      <c r="Z2551">
        <v>0</v>
      </c>
      <c r="AA2551">
        <v>3</v>
      </c>
      <c r="AB2551">
        <v>0</v>
      </c>
      <c r="AC2551">
        <v>0</v>
      </c>
      <c r="AD2551">
        <v>0</v>
      </c>
      <c r="AE2551">
        <f>COUNTIF($E$2:E2551,E2551)</f>
        <v>0</v>
      </c>
      <c r="AF2551">
        <f>COUNTIF($H$2:$H2551,H2551)</f>
        <v>0</v>
      </c>
      <c r="AG2551">
        <f>COUNTIF($M$2:M2551,M2551)</f>
        <v>0</v>
      </c>
      <c r="AH2551">
        <f>COUNTIF($O$2:O2551,O2551)</f>
        <v>0</v>
      </c>
      <c r="AI2551">
        <f>COUNTIF($Q$2:Q2551,Q2551)</f>
        <v>0</v>
      </c>
      <c r="AJ2551">
        <f>COUNTIF($S$2:S2551,S2551)</f>
        <v>0</v>
      </c>
      <c r="AK2551">
        <f t="shared" si="39"/>
        <v>35.0087890625</v>
      </c>
      <c r="AL2551">
        <f>IF(AD2551="",0,COUNTIF($AD$2:AD2551,AD2551))</f>
        <v>161</v>
      </c>
    </row>
    <row r="2552" spans="1:38">
      <c r="A2552" t="s">
        <v>7214</v>
      </c>
      <c r="B2552" t="s">
        <v>20</v>
      </c>
      <c r="C2552">
        <v>200</v>
      </c>
      <c r="D2552" t="s">
        <v>54</v>
      </c>
      <c r="E2552"/>
      <c r="F2552">
        <v>0</v>
      </c>
      <c r="G2552"/>
      <c r="H2552"/>
      <c r="I2552">
        <v>0</v>
      </c>
      <c r="J2552">
        <v>0</v>
      </c>
      <c r="K2552"/>
      <c r="L2552">
        <v>0</v>
      </c>
      <c r="M2552"/>
      <c r="N2552">
        <v>0</v>
      </c>
      <c r="O2552"/>
      <c r="P2552">
        <v>0</v>
      </c>
      <c r="Q2552"/>
      <c r="R2552">
        <v>0</v>
      </c>
      <c r="S2552"/>
      <c r="T2552">
        <v>0</v>
      </c>
      <c r="U2552"/>
      <c r="V2552"/>
      <c r="W2552"/>
      <c r="X2552">
        <v>23327</v>
      </c>
      <c r="Y2552"/>
      <c r="Z2552">
        <v>0</v>
      </c>
      <c r="AA2552">
        <v>5</v>
      </c>
      <c r="AB2552">
        <v>0</v>
      </c>
      <c r="AC2552">
        <v>0</v>
      </c>
      <c r="AD2552">
        <v>0</v>
      </c>
      <c r="AE2552">
        <f>COUNTIF($E$2:E2552,E2552)</f>
        <v>0</v>
      </c>
      <c r="AF2552">
        <f>COUNTIF($H$2:$H2552,H2552)</f>
        <v>0</v>
      </c>
      <c r="AG2552">
        <f>COUNTIF($M$2:M2552,M2552)</f>
        <v>0</v>
      </c>
      <c r="AH2552">
        <f>COUNTIF($O$2:O2552,O2552)</f>
        <v>0</v>
      </c>
      <c r="AI2552">
        <f>COUNTIF($Q$2:Q2552,Q2552)</f>
        <v>0</v>
      </c>
      <c r="AJ2552">
        <f>COUNTIF($S$2:S2552,S2552)</f>
        <v>0</v>
      </c>
      <c r="AK2552">
        <f t="shared" si="39"/>
        <v>22.7802734375</v>
      </c>
      <c r="AL2552">
        <f>IF(AD2552="",0,COUNTIF($AD$2:AD2552,AD2552))</f>
        <v>162</v>
      </c>
    </row>
    <row r="2553" spans="1:38">
      <c r="A2553" t="s">
        <v>7215</v>
      </c>
      <c r="B2553" t="s">
        <v>20</v>
      </c>
      <c r="C2553">
        <v>200</v>
      </c>
      <c r="D2553" t="s">
        <v>54</v>
      </c>
      <c r="E2553"/>
      <c r="F2553">
        <v>0</v>
      </c>
      <c r="G2553"/>
      <c r="H2553"/>
      <c r="I2553">
        <v>0</v>
      </c>
      <c r="J2553">
        <v>0</v>
      </c>
      <c r="K2553"/>
      <c r="L2553">
        <v>0</v>
      </c>
      <c r="M2553"/>
      <c r="N2553">
        <v>0</v>
      </c>
      <c r="O2553"/>
      <c r="P2553">
        <v>0</v>
      </c>
      <c r="Q2553"/>
      <c r="R2553">
        <v>0</v>
      </c>
      <c r="S2553"/>
      <c r="T2553">
        <v>0</v>
      </c>
      <c r="U2553"/>
      <c r="V2553"/>
      <c r="W2553"/>
      <c r="X2553">
        <v>1014234</v>
      </c>
      <c r="Y2553"/>
      <c r="Z2553">
        <v>0</v>
      </c>
      <c r="AA2553">
        <v>5</v>
      </c>
      <c r="AB2553">
        <v>2</v>
      </c>
      <c r="AC2553">
        <v>0</v>
      </c>
      <c r="AD2553">
        <v>0</v>
      </c>
      <c r="AE2553">
        <f>COUNTIF($E$2:E2553,E2553)</f>
        <v>0</v>
      </c>
      <c r="AF2553">
        <f>COUNTIF($H$2:$H2553,H2553)</f>
        <v>0</v>
      </c>
      <c r="AG2553">
        <f>COUNTIF($M$2:M2553,M2553)</f>
        <v>0</v>
      </c>
      <c r="AH2553">
        <f>COUNTIF($O$2:O2553,O2553)</f>
        <v>0</v>
      </c>
      <c r="AI2553">
        <f>COUNTIF($Q$2:Q2553,Q2553)</f>
        <v>0</v>
      </c>
      <c r="AJ2553">
        <f>COUNTIF($S$2:S2553,S2553)</f>
        <v>0</v>
      </c>
      <c r="AK2553">
        <f t="shared" si="39"/>
        <v>990.462890625</v>
      </c>
      <c r="AL2553">
        <f>IF(AD2553="",0,COUNTIF($AD$2:AD2553,AD2553))</f>
        <v>163</v>
      </c>
    </row>
    <row r="2554" spans="1:38">
      <c r="A2554" t="s">
        <v>7216</v>
      </c>
      <c r="B2554" t="s">
        <v>22</v>
      </c>
      <c r="C2554">
        <v>200</v>
      </c>
      <c r="D2554" t="s">
        <v>54</v>
      </c>
      <c r="E2554"/>
      <c r="F2554">
        <v>0</v>
      </c>
      <c r="G2554"/>
      <c r="H2554"/>
      <c r="I2554">
        <v>0</v>
      </c>
      <c r="J2554">
        <v>0</v>
      </c>
      <c r="K2554"/>
      <c r="L2554">
        <v>0</v>
      </c>
      <c r="M2554"/>
      <c r="N2554">
        <v>0</v>
      </c>
      <c r="O2554"/>
      <c r="P2554">
        <v>0</v>
      </c>
      <c r="Q2554"/>
      <c r="R2554">
        <v>0</v>
      </c>
      <c r="S2554"/>
      <c r="T2554">
        <v>0</v>
      </c>
      <c r="U2554"/>
      <c r="V2554"/>
      <c r="W2554"/>
      <c r="X2554">
        <v>81829</v>
      </c>
      <c r="Y2554"/>
      <c r="Z2554">
        <v>0</v>
      </c>
      <c r="AA2554">
        <v>5</v>
      </c>
      <c r="AB2554">
        <v>2</v>
      </c>
      <c r="AC2554">
        <v>0</v>
      </c>
      <c r="AD2554">
        <v>0</v>
      </c>
      <c r="AE2554">
        <f>COUNTIF($E$2:E2554,E2554)</f>
        <v>0</v>
      </c>
      <c r="AF2554">
        <f>COUNTIF($H$2:$H2554,H2554)</f>
        <v>0</v>
      </c>
      <c r="AG2554">
        <f>COUNTIF($M$2:M2554,M2554)</f>
        <v>0</v>
      </c>
      <c r="AH2554">
        <f>COUNTIF($O$2:O2554,O2554)</f>
        <v>0</v>
      </c>
      <c r="AI2554">
        <f>COUNTIF($Q$2:Q2554,Q2554)</f>
        <v>0</v>
      </c>
      <c r="AJ2554">
        <f>COUNTIF($S$2:S2554,S2554)</f>
        <v>0</v>
      </c>
      <c r="AK2554">
        <f t="shared" si="39"/>
        <v>79.9111328125</v>
      </c>
      <c r="AL2554">
        <f>IF(AD2554="",0,COUNTIF($AD$2:AD2554,AD2554))</f>
        <v>164</v>
      </c>
    </row>
    <row r="2555" spans="1:38">
      <c r="A2555" t="s">
        <v>7217</v>
      </c>
      <c r="B2555" t="s">
        <v>20</v>
      </c>
      <c r="C2555">
        <v>200</v>
      </c>
      <c r="D2555" t="s">
        <v>54</v>
      </c>
      <c r="E2555"/>
      <c r="F2555">
        <v>0</v>
      </c>
      <c r="G2555"/>
      <c r="H2555"/>
      <c r="I2555">
        <v>0</v>
      </c>
      <c r="J2555">
        <v>0</v>
      </c>
      <c r="K2555"/>
      <c r="L2555">
        <v>0</v>
      </c>
      <c r="M2555"/>
      <c r="N2555">
        <v>0</v>
      </c>
      <c r="O2555"/>
      <c r="P2555">
        <v>0</v>
      </c>
      <c r="Q2555"/>
      <c r="R2555">
        <v>0</v>
      </c>
      <c r="S2555"/>
      <c r="T2555">
        <v>0</v>
      </c>
      <c r="U2555"/>
      <c r="V2555"/>
      <c r="W2555"/>
      <c r="X2555">
        <v>20405</v>
      </c>
      <c r="Y2555"/>
      <c r="Z2555">
        <v>0</v>
      </c>
      <c r="AA2555">
        <v>5</v>
      </c>
      <c r="AB2555">
        <v>0</v>
      </c>
      <c r="AC2555">
        <v>0</v>
      </c>
      <c r="AD2555">
        <v>0</v>
      </c>
      <c r="AE2555">
        <f>COUNTIF($E$2:E2555,E2555)</f>
        <v>0</v>
      </c>
      <c r="AF2555">
        <f>COUNTIF($H$2:$H2555,H2555)</f>
        <v>0</v>
      </c>
      <c r="AG2555">
        <f>COUNTIF($M$2:M2555,M2555)</f>
        <v>0</v>
      </c>
      <c r="AH2555">
        <f>COUNTIF($O$2:O2555,O2555)</f>
        <v>0</v>
      </c>
      <c r="AI2555">
        <f>COUNTIF($Q$2:Q2555,Q2555)</f>
        <v>0</v>
      </c>
      <c r="AJ2555">
        <f>COUNTIF($S$2:S2555,S2555)</f>
        <v>0</v>
      </c>
      <c r="AK2555">
        <f t="shared" si="39"/>
        <v>19.9267578125</v>
      </c>
      <c r="AL2555">
        <f>IF(AD2555="",0,COUNTIF($AD$2:AD2555,AD2555))</f>
        <v>165</v>
      </c>
    </row>
    <row r="2556" spans="1:38">
      <c r="A2556"/>
      <c r="B2556"/>
      <c r="C2556"/>
      <c r="D2556"/>
      <c r="E2556"/>
      <c r="F2556"/>
      <c r="G2556"/>
      <c r="H2556"/>
      <c r="I2556"/>
      <c r="J2556"/>
      <c r="K2556"/>
      <c r="L2556"/>
      <c r="M2556"/>
      <c r="N2556"/>
      <c r="O2556"/>
      <c r="P2556"/>
      <c r="Q2556"/>
      <c r="R2556"/>
      <c r="S2556"/>
      <c r="T2556"/>
      <c r="U2556"/>
      <c r="V2556"/>
      <c r="W2556"/>
      <c r="X2556"/>
      <c r="Y2556"/>
      <c r="Z2556"/>
      <c r="AA2556"/>
      <c r="AB2556"/>
      <c r="AC2556"/>
      <c r="AD2556"/>
      <c r="AE2556">
        <f>COUNTIF($E$2:E2556,E2556)</f>
        <v>0</v>
      </c>
      <c r="AF2556">
        <f>COUNTIF($H$2:$H2556,H2556)</f>
        <v>0</v>
      </c>
      <c r="AG2556">
        <f>COUNTIF($M$2:M2556,M2556)</f>
        <v>0</v>
      </c>
      <c r="AH2556">
        <f>COUNTIF($O$2:O2556,O2556)</f>
        <v>0</v>
      </c>
      <c r="AI2556">
        <f>COUNTIF($Q$2:Q2556,Q2556)</f>
        <v>0</v>
      </c>
      <c r="AJ2556">
        <f>COUNTIF($S$2:S2556,S2556)</f>
        <v>0</v>
      </c>
      <c r="AK2556">
        <f t="shared" si="39"/>
        <v>0</v>
      </c>
      <c r="AL2556">
        <f>IF(AD2556="",0,COUNTIF($AD$2:AD2556,AD2556))</f>
        <v>0</v>
      </c>
    </row>
    <row r="2557" spans="1:38">
      <c r="A2557"/>
      <c r="B2557"/>
      <c r="C2557"/>
      <c r="D2557"/>
      <c r="E2557"/>
      <c r="F2557"/>
      <c r="G2557"/>
      <c r="H2557"/>
      <c r="I2557"/>
      <c r="J2557"/>
      <c r="K2557"/>
      <c r="L2557"/>
      <c r="M2557"/>
      <c r="N2557"/>
      <c r="O2557"/>
      <c r="P2557"/>
      <c r="Q2557"/>
      <c r="R2557"/>
      <c r="S2557"/>
      <c r="T2557"/>
      <c r="U2557"/>
      <c r="V2557"/>
      <c r="W2557"/>
      <c r="X2557"/>
      <c r="Y2557"/>
      <c r="Z2557"/>
      <c r="AA2557"/>
      <c r="AB2557"/>
      <c r="AC2557"/>
      <c r="AD2557"/>
      <c r="AE2557">
        <f>COUNTIF($E$2:E2557,E2557)</f>
        <v>0</v>
      </c>
      <c r="AF2557">
        <f>COUNTIF($H$2:$H2557,H2557)</f>
        <v>0</v>
      </c>
      <c r="AG2557">
        <f>COUNTIF($M$2:M2557,M2557)</f>
        <v>0</v>
      </c>
      <c r="AH2557">
        <f>COUNTIF($O$2:O2557,O2557)</f>
        <v>0</v>
      </c>
      <c r="AI2557">
        <f>COUNTIF($Q$2:Q2557,Q2557)</f>
        <v>0</v>
      </c>
      <c r="AJ2557">
        <f>COUNTIF($S$2:S2557,S2557)</f>
        <v>0</v>
      </c>
      <c r="AK2557">
        <f t="shared" si="39"/>
        <v>0</v>
      </c>
      <c r="AL2557">
        <f>IF(AD2557="",0,COUNTIF($AD$2:AD2557,AD2557))</f>
        <v>0</v>
      </c>
    </row>
    <row r="2558" spans="1:38">
      <c r="A2558"/>
      <c r="B2558"/>
      <c r="C2558"/>
      <c r="D2558"/>
      <c r="E2558"/>
      <c r="F2558"/>
      <c r="G2558"/>
      <c r="H2558"/>
      <c r="I2558"/>
      <c r="J2558"/>
      <c r="K2558"/>
      <c r="L2558"/>
      <c r="M2558"/>
      <c r="N2558"/>
      <c r="O2558"/>
      <c r="P2558"/>
      <c r="Q2558"/>
      <c r="R2558"/>
      <c r="S2558"/>
      <c r="T2558"/>
      <c r="U2558"/>
      <c r="V2558"/>
      <c r="W2558"/>
      <c r="X2558"/>
      <c r="Y2558"/>
      <c r="Z2558"/>
      <c r="AA2558"/>
      <c r="AB2558"/>
      <c r="AC2558"/>
      <c r="AD2558"/>
      <c r="AE2558">
        <f>COUNTIF($E$2:E2558,E2558)</f>
        <v>0</v>
      </c>
      <c r="AF2558">
        <f>COUNTIF($H$2:$H2558,H2558)</f>
        <v>0</v>
      </c>
      <c r="AG2558">
        <f>COUNTIF($M$2:M2558,M2558)</f>
        <v>0</v>
      </c>
      <c r="AH2558">
        <f>COUNTIF($O$2:O2558,O2558)</f>
        <v>0</v>
      </c>
      <c r="AI2558">
        <f>COUNTIF($Q$2:Q2558,Q2558)</f>
        <v>0</v>
      </c>
      <c r="AJ2558">
        <f>COUNTIF($S$2:S2558,S2558)</f>
        <v>0</v>
      </c>
      <c r="AK2558">
        <f t="shared" si="39"/>
        <v>0</v>
      </c>
      <c r="AL2558">
        <f>IF(AD2558="",0,COUNTIF($AD$2:AD2558,AD2558))</f>
        <v>0</v>
      </c>
    </row>
  </sheetData>
  <autoFilter ref="A1:A2558" xr:uid="{00000000-0009-0000-0000-000001000000}"/>
  <conditionalFormatting sqref="AD1 AD2556:AD2558">
    <cfRule type="duplicateValues" dxfId="1" priority="2"/>
  </conditionalFormatting>
  <conditionalFormatting sqref="AD2:AD2555">
    <cfRule type="duplicateValues" dxfId="0" priority="1"/>
  </conditionalFormatting>
  <hyperlinks>
    <hyperlink ref="A191" r:id="rId1" display="http://www.sherpasoftware.com/_images/video-links/MAN-video.jpg" xr:uid="{00000000-0004-0000-0100-000000000000}"/>
    <hyperlink ref="A614" r:id="rId2" display="http://www.sherpasoftware.com/blog/category/microsoft-exchange/page/13/" xr:uid="{00000000-0004-0000-0100-000001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2</vt:i4>
      </vt:variant>
    </vt:vector>
  </HeadingPairs>
  <TitlesOfParts>
    <vt:vector size="2" baseType="lpstr">
      <vt:lpstr>Summary</vt:lpstr>
      <vt:lpstr>data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Sean McQuaide</dc:creator>
  <cp:lastModifiedBy>Microsoft Office User</cp:lastModifiedBy>
  <dcterms:created xsi:type="dcterms:W3CDTF">2014-08-19T18:16:26Z</dcterms:created>
  <dcterms:modified xsi:type="dcterms:W3CDTF">2019-01-07T21:12:33Z</dcterms:modified>
</cp:coreProperties>
</file>